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5.04.30东莞市横沥镇新四小坑尾村神前南路（明月厂）旁边道路建设工程\6、开标资料\"/>
    </mc:Choice>
  </mc:AlternateContent>
  <bookViews>
    <workbookView xWindow="-108" yWindow="-108" windowWidth="25824" windowHeight="15504" activeTab="3"/>
  </bookViews>
  <sheets>
    <sheet name="工程的基本信息" sheetId="3" r:id="rId1"/>
    <sheet name="下浮率、M、N" sheetId="4" r:id="rId2"/>
    <sheet name="报价汇总表（新）排序" sheetId="1" r:id="rId3"/>
    <sheet name="计算表" sheetId="5" r:id="rId4"/>
    <sheet name="Sheet1" sheetId="6" r:id="rId5"/>
  </sheets>
  <definedNames>
    <definedName name="_xlnm._FilterDatabase" localSheetId="2" hidden="1">'报价汇总表（新）排序'!$A$5:$IT$771</definedName>
    <definedName name="_xlnm._FilterDatabase" localSheetId="3" hidden="1">计算表!$A$7:$I$667</definedName>
    <definedName name="_xlnm.Print_Area" localSheetId="2">'报价汇总表（新）排序'!$A$1:$G$771</definedName>
    <definedName name="_xlnm.Print_Area" localSheetId="3">计算表!$A$1:$H$667</definedName>
    <definedName name="_xlnm.Print_Area" localSheetId="1">下浮率、M、N!$A$1:$AG$17</definedName>
    <definedName name="_xlnm.Print_Titles" localSheetId="2">'报价汇总表（新）排序'!$1:$5</definedName>
    <definedName name="_xlnm.Print_Titles" localSheetId="3">计算表!$1:$7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732" i="1"/>
  <c r="F732" i="1"/>
  <c r="E733" i="1"/>
  <c r="F733" i="1"/>
  <c r="G733" i="1" s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G756" i="1" l="1"/>
  <c r="G748" i="1"/>
  <c r="G676" i="1"/>
  <c r="G644" i="1"/>
  <c r="G752" i="1"/>
  <c r="G758" i="1"/>
  <c r="G735" i="1"/>
  <c r="G667" i="1"/>
  <c r="G682" i="1"/>
  <c r="G669" i="1"/>
  <c r="G671" i="1"/>
  <c r="G647" i="1"/>
  <c r="G690" i="1"/>
  <c r="G686" i="1"/>
  <c r="G678" i="1"/>
  <c r="G643" i="1"/>
  <c r="G761" i="1"/>
  <c r="G757" i="1"/>
  <c r="G675" i="1"/>
  <c r="G651" i="1"/>
  <c r="G732" i="1"/>
  <c r="G692" i="1"/>
  <c r="G665" i="1"/>
  <c r="G657" i="1"/>
  <c r="G695" i="1"/>
  <c r="G691" i="1"/>
  <c r="G683" i="1"/>
  <c r="G679" i="1"/>
  <c r="G672" i="1"/>
  <c r="G668" i="1"/>
  <c r="G746" i="1"/>
  <c r="G738" i="1"/>
  <c r="G689" i="1"/>
  <c r="G681" i="1"/>
  <c r="G658" i="1"/>
  <c r="G654" i="1"/>
  <c r="G650" i="1"/>
  <c r="G646" i="1"/>
  <c r="G747" i="1"/>
  <c r="G754" i="1"/>
  <c r="G688" i="1"/>
  <c r="G684" i="1"/>
  <c r="G645" i="1"/>
  <c r="G739" i="1"/>
  <c r="G743" i="1"/>
  <c r="G760" i="1"/>
  <c r="G745" i="1"/>
  <c r="G741" i="1"/>
  <c r="G664" i="1"/>
  <c r="G660" i="1"/>
  <c r="G652" i="1"/>
  <c r="G753" i="1"/>
  <c r="G659" i="1"/>
  <c r="G749" i="1"/>
  <c r="G759" i="1"/>
  <c r="G740" i="1"/>
  <c r="G736" i="1"/>
  <c r="G734" i="1"/>
  <c r="G677" i="1"/>
  <c r="G674" i="1"/>
  <c r="G670" i="1"/>
  <c r="G663" i="1"/>
  <c r="G656" i="1"/>
  <c r="G649" i="1"/>
  <c r="G755" i="1"/>
  <c r="G744" i="1"/>
  <c r="G737" i="1"/>
  <c r="G694" i="1"/>
  <c r="G687" i="1"/>
  <c r="G680" i="1"/>
  <c r="G673" i="1"/>
  <c r="G666" i="1"/>
  <c r="G662" i="1"/>
  <c r="G655" i="1"/>
  <c r="G648" i="1"/>
  <c r="G762" i="1"/>
  <c r="G751" i="1"/>
  <c r="G750" i="1"/>
  <c r="G693" i="1"/>
  <c r="G661" i="1"/>
  <c r="G742" i="1"/>
  <c r="G685" i="1"/>
  <c r="G653" i="1"/>
  <c r="G6" i="5"/>
  <c r="E4" i="5"/>
  <c r="G2" i="5"/>
  <c r="C2" i="5"/>
  <c r="C3" i="1"/>
  <c r="G2" i="1"/>
  <c r="C2" i="1"/>
  <c r="D14" i="4"/>
  <c r="D15" i="4" s="1"/>
  <c r="C6" i="5" s="1"/>
  <c r="D9" i="4"/>
  <c r="D8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3" i="4"/>
  <c r="AD2" i="4"/>
  <c r="C2" i="4"/>
  <c r="D16" i="4" l="1"/>
  <c r="G4" i="5" s="1"/>
  <c r="C5" i="5"/>
  <c r="C4" i="5"/>
  <c r="AI12" i="4"/>
  <c r="AI9" i="4"/>
  <c r="W9" i="4"/>
  <c r="AI17" i="4" l="1"/>
  <c r="G5" i="5" s="1"/>
  <c r="D17" i="4"/>
  <c r="G3" i="1"/>
  <c r="E637" i="5" l="1"/>
  <c r="F637" i="5" s="1"/>
  <c r="E649" i="5"/>
  <c r="F649" i="5" s="1"/>
  <c r="E658" i="5"/>
  <c r="E663" i="5"/>
  <c r="F663" i="5" s="1"/>
  <c r="E638" i="5"/>
  <c r="F638" i="5" s="1"/>
  <c r="E644" i="5"/>
  <c r="F644" i="5" s="1"/>
  <c r="E650" i="5"/>
  <c r="F650" i="5" s="1"/>
  <c r="F658" i="5"/>
  <c r="E664" i="5"/>
  <c r="F664" i="5" s="1"/>
  <c r="E648" i="5"/>
  <c r="F648" i="5" s="1"/>
  <c r="E639" i="5"/>
  <c r="E651" i="5"/>
  <c r="F651" i="5" s="1"/>
  <c r="E653" i="5"/>
  <c r="F653" i="5" s="1"/>
  <c r="E659" i="5"/>
  <c r="F659" i="5" s="1"/>
  <c r="E665" i="5"/>
  <c r="F665" i="5" s="1"/>
  <c r="E657" i="5"/>
  <c r="F657" i="5" s="1"/>
  <c r="F639" i="5"/>
  <c r="E645" i="5"/>
  <c r="F645" i="5" s="1"/>
  <c r="E660" i="5"/>
  <c r="F660" i="5" s="1"/>
  <c r="E666" i="5"/>
  <c r="F666" i="5" s="1"/>
  <c r="E640" i="5"/>
  <c r="F640" i="5" s="1"/>
  <c r="E646" i="5"/>
  <c r="F646" i="5" s="1"/>
  <c r="E652" i="5"/>
  <c r="F652" i="5" s="1"/>
  <c r="E654" i="5"/>
  <c r="F654" i="5" s="1"/>
  <c r="E662" i="5"/>
  <c r="F662" i="5" s="1"/>
  <c r="E641" i="5"/>
  <c r="F641" i="5" s="1"/>
  <c r="E647" i="5"/>
  <c r="E655" i="5"/>
  <c r="F655" i="5" s="1"/>
  <c r="E661" i="5"/>
  <c r="F661" i="5" s="1"/>
  <c r="E642" i="5"/>
  <c r="F642" i="5" s="1"/>
  <c r="F647" i="5"/>
  <c r="E656" i="5"/>
  <c r="F656" i="5" s="1"/>
  <c r="E643" i="5"/>
  <c r="F643" i="5" s="1"/>
  <c r="E109" i="5"/>
  <c r="F109" i="5" s="1"/>
  <c r="E114" i="5"/>
  <c r="F114" i="5" s="1"/>
  <c r="E128" i="5"/>
  <c r="F128" i="5" s="1"/>
  <c r="E132" i="5"/>
  <c r="F132" i="5" s="1"/>
  <c r="E142" i="5"/>
  <c r="F142" i="5" s="1"/>
  <c r="E161" i="5"/>
  <c r="F161" i="5" s="1"/>
  <c r="E176" i="5"/>
  <c r="F176" i="5" s="1"/>
  <c r="E181" i="5"/>
  <c r="F181" i="5" s="1"/>
  <c r="E190" i="5"/>
  <c r="F190" i="5" s="1"/>
  <c r="E194" i="5"/>
  <c r="F194" i="5" s="1"/>
  <c r="E199" i="5"/>
  <c r="F199" i="5" s="1"/>
  <c r="E204" i="5"/>
  <c r="F204" i="5" s="1"/>
  <c r="E214" i="5"/>
  <c r="F214" i="5" s="1"/>
  <c r="E219" i="5"/>
  <c r="F219" i="5" s="1"/>
  <c r="E232" i="5"/>
  <c r="F232" i="5" s="1"/>
  <c r="E241" i="5"/>
  <c r="F241" i="5" s="1"/>
  <c r="E246" i="5"/>
  <c r="F246" i="5" s="1"/>
  <c r="E250" i="5"/>
  <c r="F250" i="5" s="1"/>
  <c r="E255" i="5"/>
  <c r="F255" i="5" s="1"/>
  <c r="E260" i="5"/>
  <c r="F260" i="5" s="1"/>
  <c r="E265" i="5"/>
  <c r="F265" i="5" s="1"/>
  <c r="E270" i="5"/>
  <c r="F270" i="5" s="1"/>
  <c r="E289" i="5"/>
  <c r="F289" i="5" s="1"/>
  <c r="E299" i="5"/>
  <c r="F299" i="5" s="1"/>
  <c r="E310" i="5"/>
  <c r="F310" i="5" s="1"/>
  <c r="E319" i="5"/>
  <c r="F319" i="5" s="1"/>
  <c r="E324" i="5"/>
  <c r="F324" i="5" s="1"/>
  <c r="E329" i="5"/>
  <c r="F329" i="5" s="1"/>
  <c r="E333" i="5"/>
  <c r="F333" i="5" s="1"/>
  <c r="E343" i="5"/>
  <c r="F343" i="5" s="1"/>
  <c r="E347" i="5"/>
  <c r="F347" i="5" s="1"/>
  <c r="E353" i="5"/>
  <c r="F353" i="5" s="1"/>
  <c r="E358" i="5"/>
  <c r="F358" i="5" s="1"/>
  <c r="E373" i="5"/>
  <c r="F373" i="5" s="1"/>
  <c r="E377" i="5"/>
  <c r="F377" i="5" s="1"/>
  <c r="E381" i="5"/>
  <c r="F381" i="5" s="1"/>
  <c r="E387" i="5"/>
  <c r="F387" i="5" s="1"/>
  <c r="E392" i="5"/>
  <c r="F392" i="5" s="1"/>
  <c r="E396" i="5"/>
  <c r="F396" i="5" s="1"/>
  <c r="E406" i="5"/>
  <c r="F406" i="5" s="1"/>
  <c r="E421" i="5"/>
  <c r="F421" i="5" s="1"/>
  <c r="E425" i="5"/>
  <c r="F425" i="5" s="1"/>
  <c r="E431" i="5"/>
  <c r="F431" i="5" s="1"/>
  <c r="E449" i="5"/>
  <c r="F449" i="5" s="1"/>
  <c r="E458" i="5"/>
  <c r="F458" i="5" s="1"/>
  <c r="E463" i="5"/>
  <c r="F463" i="5" s="1"/>
  <c r="E477" i="5"/>
  <c r="F477" i="5" s="1"/>
  <c r="E491" i="5"/>
  <c r="F491" i="5" s="1"/>
  <c r="E496" i="5"/>
  <c r="F496" i="5" s="1"/>
  <c r="E501" i="5"/>
  <c r="F501" i="5" s="1"/>
  <c r="E110" i="5"/>
  <c r="F110" i="5" s="1"/>
  <c r="E119" i="5"/>
  <c r="F119" i="5" s="1"/>
  <c r="E123" i="5"/>
  <c r="F123" i="5" s="1"/>
  <c r="E133" i="5"/>
  <c r="F133" i="5" s="1"/>
  <c r="E138" i="5"/>
  <c r="F138" i="5" s="1"/>
  <c r="E143" i="5"/>
  <c r="F143" i="5" s="1"/>
  <c r="E147" i="5"/>
  <c r="F147" i="5" s="1"/>
  <c r="E152" i="5"/>
  <c r="F152" i="5" s="1"/>
  <c r="E156" i="5"/>
  <c r="F156" i="5" s="1"/>
  <c r="E167" i="5"/>
  <c r="F167" i="5" s="1"/>
  <c r="E171" i="5"/>
  <c r="F171" i="5" s="1"/>
  <c r="E182" i="5"/>
  <c r="F182" i="5" s="1"/>
  <c r="E186" i="5"/>
  <c r="F186" i="5" s="1"/>
  <c r="E200" i="5"/>
  <c r="F200" i="5" s="1"/>
  <c r="E209" i="5"/>
  <c r="F209" i="5" s="1"/>
  <c r="E224" i="5"/>
  <c r="F224" i="5" s="1"/>
  <c r="E228" i="5"/>
  <c r="F228" i="5" s="1"/>
  <c r="E237" i="5"/>
  <c r="F237" i="5" s="1"/>
  <c r="E242" i="5"/>
  <c r="F242" i="5" s="1"/>
  <c r="E261" i="5"/>
  <c r="F261" i="5" s="1"/>
  <c r="E266" i="5"/>
  <c r="F266" i="5" s="1"/>
  <c r="E275" i="5"/>
  <c r="F275" i="5" s="1"/>
  <c r="E280" i="5"/>
  <c r="F280" i="5" s="1"/>
  <c r="E285" i="5"/>
  <c r="F285" i="5" s="1"/>
  <c r="E295" i="5"/>
  <c r="F295" i="5" s="1"/>
  <c r="E300" i="5"/>
  <c r="F300" i="5" s="1"/>
  <c r="E305" i="5"/>
  <c r="F305" i="5" s="1"/>
  <c r="E315" i="5"/>
  <c r="F315" i="5" s="1"/>
  <c r="E325" i="5"/>
  <c r="F325" i="5" s="1"/>
  <c r="E334" i="5"/>
  <c r="F334" i="5" s="1"/>
  <c r="E338" i="5"/>
  <c r="F338" i="5" s="1"/>
  <c r="E359" i="5"/>
  <c r="F359" i="5" s="1"/>
  <c r="E363" i="5"/>
  <c r="F363" i="5" s="1"/>
  <c r="E368" i="5"/>
  <c r="F368" i="5" s="1"/>
  <c r="E382" i="5"/>
  <c r="F382" i="5" s="1"/>
  <c r="E397" i="5"/>
  <c r="F397" i="5" s="1"/>
  <c r="E402" i="5"/>
  <c r="F402" i="5" s="1"/>
  <c r="E407" i="5"/>
  <c r="F407" i="5" s="1"/>
  <c r="E411" i="5"/>
  <c r="F411" i="5" s="1"/>
  <c r="E417" i="5"/>
  <c r="F417" i="5" s="1"/>
  <c r="E426" i="5"/>
  <c r="F426" i="5" s="1"/>
  <c r="E436" i="5"/>
  <c r="F436" i="5" s="1"/>
  <c r="E441" i="5"/>
  <c r="F441" i="5" s="1"/>
  <c r="E445" i="5"/>
  <c r="F445" i="5" s="1"/>
  <c r="E454" i="5"/>
  <c r="F454" i="5" s="1"/>
  <c r="E468" i="5"/>
  <c r="F468" i="5" s="1"/>
  <c r="E473" i="5"/>
  <c r="F473" i="5" s="1"/>
  <c r="E478" i="5"/>
  <c r="F478" i="5" s="1"/>
  <c r="E482" i="5"/>
  <c r="F482" i="5" s="1"/>
  <c r="E487" i="5"/>
  <c r="F487" i="5" s="1"/>
  <c r="E492" i="5"/>
  <c r="F492" i="5" s="1"/>
  <c r="E502" i="5"/>
  <c r="F502" i="5" s="1"/>
  <c r="E506" i="5"/>
  <c r="F506" i="5" s="1"/>
  <c r="E511" i="5"/>
  <c r="F511" i="5" s="1"/>
  <c r="E111" i="5"/>
  <c r="F111" i="5" s="1"/>
  <c r="E115" i="5"/>
  <c r="F115" i="5" s="1"/>
  <c r="E129" i="5"/>
  <c r="F129" i="5" s="1"/>
  <c r="E134" i="5"/>
  <c r="F134" i="5" s="1"/>
  <c r="E157" i="5"/>
  <c r="F157" i="5" s="1"/>
  <c r="E162" i="5"/>
  <c r="F162" i="5" s="1"/>
  <c r="E172" i="5"/>
  <c r="F172" i="5" s="1"/>
  <c r="E177" i="5"/>
  <c r="F177" i="5" s="1"/>
  <c r="E191" i="5"/>
  <c r="F191" i="5" s="1"/>
  <c r="E195" i="5"/>
  <c r="F195" i="5" s="1"/>
  <c r="E205" i="5"/>
  <c r="F205" i="5" s="1"/>
  <c r="E210" i="5"/>
  <c r="F210" i="5" s="1"/>
  <c r="E215" i="5"/>
  <c r="F215" i="5" s="1"/>
  <c r="E220" i="5"/>
  <c r="F220" i="5" s="1"/>
  <c r="E229" i="5"/>
  <c r="F229" i="5" s="1"/>
  <c r="E233" i="5"/>
  <c r="F233" i="5" s="1"/>
  <c r="E238" i="5"/>
  <c r="F238" i="5" s="1"/>
  <c r="E247" i="5"/>
  <c r="F247" i="5" s="1"/>
  <c r="E251" i="5"/>
  <c r="F251" i="5" s="1"/>
  <c r="E256" i="5"/>
  <c r="F256" i="5" s="1"/>
  <c r="E271" i="5"/>
  <c r="F271" i="5" s="1"/>
  <c r="E276" i="5"/>
  <c r="F276" i="5" s="1"/>
  <c r="E286" i="5"/>
  <c r="F286" i="5" s="1"/>
  <c r="E290" i="5"/>
  <c r="F290" i="5" s="1"/>
  <c r="E296" i="5"/>
  <c r="F296" i="5" s="1"/>
  <c r="E311" i="5"/>
  <c r="F311" i="5" s="1"/>
  <c r="E320" i="5"/>
  <c r="F320" i="5" s="1"/>
  <c r="E326" i="5"/>
  <c r="F326" i="5" s="1"/>
  <c r="E330" i="5"/>
  <c r="F330" i="5" s="1"/>
  <c r="E344" i="5"/>
  <c r="F344" i="5" s="1"/>
  <c r="E348" i="5"/>
  <c r="F348" i="5" s="1"/>
  <c r="E354" i="5"/>
  <c r="F354" i="5" s="1"/>
  <c r="E374" i="5"/>
  <c r="F374" i="5" s="1"/>
  <c r="E378" i="5"/>
  <c r="F378" i="5" s="1"/>
  <c r="E383" i="5"/>
  <c r="F383" i="5" s="1"/>
  <c r="E388" i="5"/>
  <c r="F388" i="5" s="1"/>
  <c r="E393" i="5"/>
  <c r="F393" i="5" s="1"/>
  <c r="E398" i="5"/>
  <c r="F398" i="5" s="1"/>
  <c r="E412" i="5"/>
  <c r="F412" i="5" s="1"/>
  <c r="E422" i="5"/>
  <c r="F422" i="5" s="1"/>
  <c r="E432" i="5"/>
  <c r="F432" i="5" s="1"/>
  <c r="E437" i="5"/>
  <c r="F437" i="5" s="1"/>
  <c r="E446" i="5"/>
  <c r="F446" i="5" s="1"/>
  <c r="E450" i="5"/>
  <c r="F450" i="5" s="1"/>
  <c r="E455" i="5"/>
  <c r="F455" i="5" s="1"/>
  <c r="E459" i="5"/>
  <c r="F459" i="5" s="1"/>
  <c r="E464" i="5"/>
  <c r="F464" i="5" s="1"/>
  <c r="E469" i="5"/>
  <c r="F469" i="5" s="1"/>
  <c r="E497" i="5"/>
  <c r="F497" i="5" s="1"/>
  <c r="E507" i="5"/>
  <c r="F507" i="5" s="1"/>
  <c r="E120" i="5"/>
  <c r="F120" i="5" s="1"/>
  <c r="E124" i="5"/>
  <c r="F124" i="5" s="1"/>
  <c r="E139" i="5"/>
  <c r="F139" i="5" s="1"/>
  <c r="E144" i="5"/>
  <c r="F144" i="5" s="1"/>
  <c r="E148" i="5"/>
  <c r="F148" i="5" s="1"/>
  <c r="E153" i="5"/>
  <c r="F153" i="5" s="1"/>
  <c r="E158" i="5"/>
  <c r="F158" i="5" s="1"/>
  <c r="E163" i="5"/>
  <c r="F163" i="5" s="1"/>
  <c r="E168" i="5"/>
  <c r="F168" i="5" s="1"/>
  <c r="E173" i="5"/>
  <c r="F173" i="5" s="1"/>
  <c r="E183" i="5"/>
  <c r="F183" i="5" s="1"/>
  <c r="E187" i="5"/>
  <c r="F187" i="5" s="1"/>
  <c r="E201" i="5"/>
  <c r="F201" i="5" s="1"/>
  <c r="E206" i="5"/>
  <c r="E216" i="5"/>
  <c r="F216" i="5" s="1"/>
  <c r="E225" i="5"/>
  <c r="F225" i="5" s="1"/>
  <c r="E234" i="5"/>
  <c r="F234" i="5" s="1"/>
  <c r="E243" i="5"/>
  <c r="F243" i="5" s="1"/>
  <c r="E252" i="5"/>
  <c r="F252" i="5" s="1"/>
  <c r="E262" i="5"/>
  <c r="F262" i="5" s="1"/>
  <c r="E267" i="5"/>
  <c r="F267" i="5" s="1"/>
  <c r="E277" i="5"/>
  <c r="F277" i="5" s="1"/>
  <c r="E281" i="5"/>
  <c r="F281" i="5" s="1"/>
  <c r="E301" i="5"/>
  <c r="F301" i="5" s="1"/>
  <c r="E306" i="5"/>
  <c r="F306" i="5" s="1"/>
  <c r="E312" i="5"/>
  <c r="F312" i="5" s="1"/>
  <c r="E316" i="5"/>
  <c r="F316" i="5" s="1"/>
  <c r="E335" i="5"/>
  <c r="F335" i="5" s="1"/>
  <c r="E339" i="5"/>
  <c r="F339" i="5" s="1"/>
  <c r="E349" i="5"/>
  <c r="F349" i="5" s="1"/>
  <c r="E355" i="5"/>
  <c r="F355" i="5" s="1"/>
  <c r="E360" i="5"/>
  <c r="F360" i="5" s="1"/>
  <c r="E364" i="5"/>
  <c r="F364" i="5" s="1"/>
  <c r="E369" i="5"/>
  <c r="F369" i="5" s="1"/>
  <c r="E389" i="5"/>
  <c r="F389" i="5" s="1"/>
  <c r="E403" i="5"/>
  <c r="F403" i="5" s="1"/>
  <c r="E408" i="5"/>
  <c r="F408" i="5" s="1"/>
  <c r="E413" i="5"/>
  <c r="F413" i="5" s="1"/>
  <c r="E418" i="5"/>
  <c r="F418" i="5" s="1"/>
  <c r="E427" i="5"/>
  <c r="F427" i="5" s="1"/>
  <c r="E442" i="5"/>
  <c r="F442" i="5" s="1"/>
  <c r="E460" i="5"/>
  <c r="F460" i="5" s="1"/>
  <c r="E470" i="5"/>
  <c r="F470" i="5" s="1"/>
  <c r="E474" i="5"/>
  <c r="F474" i="5" s="1"/>
  <c r="E479" i="5"/>
  <c r="F479" i="5" s="1"/>
  <c r="E483" i="5"/>
  <c r="F483" i="5" s="1"/>
  <c r="E488" i="5"/>
  <c r="F488" i="5" s="1"/>
  <c r="E493" i="5"/>
  <c r="F493" i="5" s="1"/>
  <c r="E503" i="5"/>
  <c r="F503" i="5" s="1"/>
  <c r="E512" i="5"/>
  <c r="F512" i="5" s="1"/>
  <c r="E112" i="5"/>
  <c r="F112" i="5" s="1"/>
  <c r="E116" i="5"/>
  <c r="F116" i="5" s="1"/>
  <c r="E125" i="5"/>
  <c r="F125" i="5" s="1"/>
  <c r="E130" i="5"/>
  <c r="F130" i="5" s="1"/>
  <c r="E135" i="5"/>
  <c r="F135" i="5" s="1"/>
  <c r="E149" i="5"/>
  <c r="F149" i="5" s="1"/>
  <c r="E174" i="5"/>
  <c r="F174" i="5" s="1"/>
  <c r="E178" i="5"/>
  <c r="F178" i="5" s="1"/>
  <c r="E192" i="5"/>
  <c r="F192" i="5" s="1"/>
  <c r="E196" i="5"/>
  <c r="F196" i="5" s="1"/>
  <c r="F206" i="5"/>
  <c r="E211" i="5"/>
  <c r="F211" i="5" s="1"/>
  <c r="E221" i="5"/>
  <c r="F221" i="5" s="1"/>
  <c r="E230" i="5"/>
  <c r="F230" i="5" s="1"/>
  <c r="E239" i="5"/>
  <c r="F239" i="5" s="1"/>
  <c r="E248" i="5"/>
  <c r="F248" i="5" s="1"/>
  <c r="E257" i="5"/>
  <c r="F257" i="5" s="1"/>
  <c r="E272" i="5"/>
  <c r="F272" i="5" s="1"/>
  <c r="E282" i="5"/>
  <c r="F282" i="5" s="1"/>
  <c r="E287" i="5"/>
  <c r="F287" i="5" s="1"/>
  <c r="E291" i="5"/>
  <c r="F291" i="5" s="1"/>
  <c r="E297" i="5"/>
  <c r="F297" i="5" s="1"/>
  <c r="E302" i="5"/>
  <c r="F302" i="5" s="1"/>
  <c r="E307" i="5"/>
  <c r="F307" i="5" s="1"/>
  <c r="E321" i="5"/>
  <c r="F321" i="5" s="1"/>
  <c r="E327" i="5"/>
  <c r="F327" i="5" s="1"/>
  <c r="E331" i="5"/>
  <c r="F331" i="5" s="1"/>
  <c r="E340" i="5"/>
  <c r="F340" i="5" s="1"/>
  <c r="E345" i="5"/>
  <c r="F345" i="5" s="1"/>
  <c r="E350" i="5"/>
  <c r="F350" i="5" s="1"/>
  <c r="E365" i="5"/>
  <c r="F365" i="5" s="1"/>
  <c r="E370" i="5"/>
  <c r="F370" i="5" s="1"/>
  <c r="E375" i="5"/>
  <c r="F375" i="5" s="1"/>
  <c r="E379" i="5"/>
  <c r="F379" i="5" s="1"/>
  <c r="E384" i="5"/>
  <c r="F384" i="5" s="1"/>
  <c r="E394" i="5"/>
  <c r="F394" i="5" s="1"/>
  <c r="E399" i="5"/>
  <c r="F399" i="5" s="1"/>
  <c r="E414" i="5"/>
  <c r="F414" i="5" s="1"/>
  <c r="E423" i="5"/>
  <c r="F423" i="5" s="1"/>
  <c r="E428" i="5"/>
  <c r="F428" i="5" s="1"/>
  <c r="E433" i="5"/>
  <c r="F433" i="5" s="1"/>
  <c r="E438" i="5"/>
  <c r="F438" i="5" s="1"/>
  <c r="E447" i="5"/>
  <c r="F447" i="5" s="1"/>
  <c r="E451" i="5"/>
  <c r="F451" i="5" s="1"/>
  <c r="E456" i="5"/>
  <c r="F456" i="5" s="1"/>
  <c r="E465" i="5"/>
  <c r="F465" i="5" s="1"/>
  <c r="E484" i="5"/>
  <c r="F484" i="5" s="1"/>
  <c r="E494" i="5"/>
  <c r="F494" i="5" s="1"/>
  <c r="E498" i="5"/>
  <c r="F498" i="5" s="1"/>
  <c r="E508" i="5"/>
  <c r="F508" i="5" s="1"/>
  <c r="E513" i="5"/>
  <c r="F513" i="5" s="1"/>
  <c r="E117" i="5"/>
  <c r="F117" i="5" s="1"/>
  <c r="E121" i="5"/>
  <c r="E126" i="5"/>
  <c r="F126" i="5" s="1"/>
  <c r="E136" i="5"/>
  <c r="F136" i="5" s="1"/>
  <c r="E140" i="5"/>
  <c r="F140" i="5" s="1"/>
  <c r="E145" i="5"/>
  <c r="F145" i="5" s="1"/>
  <c r="E154" i="5"/>
  <c r="F154" i="5" s="1"/>
  <c r="E159" i="5"/>
  <c r="F159" i="5" s="1"/>
  <c r="E164" i="5"/>
  <c r="F164" i="5" s="1"/>
  <c r="E169" i="5"/>
  <c r="F169" i="5" s="1"/>
  <c r="E179" i="5"/>
  <c r="F179" i="5" s="1"/>
  <c r="E184" i="5"/>
  <c r="F184" i="5" s="1"/>
  <c r="E188" i="5"/>
  <c r="F188" i="5" s="1"/>
  <c r="E197" i="5"/>
  <c r="F197" i="5" s="1"/>
  <c r="E202" i="5"/>
  <c r="F202" i="5" s="1"/>
  <c r="E207" i="5"/>
  <c r="F207" i="5" s="1"/>
  <c r="E217" i="5"/>
  <c r="F217" i="5" s="1"/>
  <c r="E222" i="5"/>
  <c r="F222" i="5" s="1"/>
  <c r="E226" i="5"/>
  <c r="F226" i="5" s="1"/>
  <c r="E235" i="5"/>
  <c r="F235" i="5" s="1"/>
  <c r="E244" i="5"/>
  <c r="F244" i="5" s="1"/>
  <c r="E253" i="5"/>
  <c r="F253" i="5" s="1"/>
  <c r="E258" i="5"/>
  <c r="F258" i="5" s="1"/>
  <c r="E263" i="5"/>
  <c r="F263" i="5" s="1"/>
  <c r="E268" i="5"/>
  <c r="F268" i="5" s="1"/>
  <c r="E273" i="5"/>
  <c r="F273" i="5" s="1"/>
  <c r="E278" i="5"/>
  <c r="F278" i="5" s="1"/>
  <c r="E292" i="5"/>
  <c r="F292" i="5" s="1"/>
  <c r="E303" i="5"/>
  <c r="F303" i="5" s="1"/>
  <c r="E313" i="5"/>
  <c r="F313" i="5" s="1"/>
  <c r="E317" i="5"/>
  <c r="F317" i="5" s="1"/>
  <c r="E322" i="5"/>
  <c r="F322" i="5" s="1"/>
  <c r="E336" i="5"/>
  <c r="F336" i="5" s="1"/>
  <c r="E341" i="5"/>
  <c r="F341" i="5" s="1"/>
  <c r="E351" i="5"/>
  <c r="F351" i="5" s="1"/>
  <c r="E356" i="5"/>
  <c r="F356" i="5" s="1"/>
  <c r="E361" i="5"/>
  <c r="F361" i="5" s="1"/>
  <c r="E366" i="5"/>
  <c r="F366" i="5" s="1"/>
  <c r="E371" i="5"/>
  <c r="F371" i="5" s="1"/>
  <c r="E385" i="5"/>
  <c r="F385" i="5" s="1"/>
  <c r="E390" i="5"/>
  <c r="F390" i="5" s="1"/>
  <c r="E404" i="5"/>
  <c r="F404" i="5" s="1"/>
  <c r="E409" i="5"/>
  <c r="F409" i="5" s="1"/>
  <c r="E415" i="5"/>
  <c r="F415" i="5" s="1"/>
  <c r="E419" i="5"/>
  <c r="F419" i="5" s="1"/>
  <c r="E439" i="5"/>
  <c r="F439" i="5" s="1"/>
  <c r="E443" i="5"/>
  <c r="F443" i="5" s="1"/>
  <c r="E461" i="5"/>
  <c r="F461" i="5" s="1"/>
  <c r="E466" i="5"/>
  <c r="F466" i="5" s="1"/>
  <c r="E471" i="5"/>
  <c r="F471" i="5" s="1"/>
  <c r="E475" i="5"/>
  <c r="F475" i="5" s="1"/>
  <c r="E480" i="5"/>
  <c r="F480" i="5" s="1"/>
  <c r="E485" i="5"/>
  <c r="F485" i="5" s="1"/>
  <c r="E489" i="5"/>
  <c r="F489" i="5" s="1"/>
  <c r="E504" i="5"/>
  <c r="F504" i="5" s="1"/>
  <c r="E113" i="5"/>
  <c r="F113" i="5" s="1"/>
  <c r="E151" i="5"/>
  <c r="F151" i="5" s="1"/>
  <c r="E170" i="5"/>
  <c r="F170" i="5" s="1"/>
  <c r="E189" i="5"/>
  <c r="F189" i="5" s="1"/>
  <c r="E208" i="5"/>
  <c r="F208" i="5" s="1"/>
  <c r="E227" i="5"/>
  <c r="F227" i="5" s="1"/>
  <c r="E284" i="5"/>
  <c r="F284" i="5" s="1"/>
  <c r="E304" i="5"/>
  <c r="F304" i="5" s="1"/>
  <c r="E362" i="5"/>
  <c r="F362" i="5" s="1"/>
  <c r="E401" i="5"/>
  <c r="F401" i="5" s="1"/>
  <c r="E420" i="5"/>
  <c r="F420" i="5" s="1"/>
  <c r="E440" i="5"/>
  <c r="F440" i="5" s="1"/>
  <c r="E515" i="5"/>
  <c r="F515" i="5" s="1"/>
  <c r="E520" i="5"/>
  <c r="F520" i="5" s="1"/>
  <c r="E525" i="5"/>
  <c r="F525" i="5" s="1"/>
  <c r="E544" i="5"/>
  <c r="F544" i="5" s="1"/>
  <c r="E549" i="5"/>
  <c r="F549" i="5" s="1"/>
  <c r="E553" i="5"/>
  <c r="F553" i="5" s="1"/>
  <c r="E583" i="5"/>
  <c r="F583" i="5" s="1"/>
  <c r="E587" i="5"/>
  <c r="F587" i="5" s="1"/>
  <c r="E593" i="5"/>
  <c r="F593" i="5" s="1"/>
  <c r="E598" i="5"/>
  <c r="F598" i="5" s="1"/>
  <c r="E626" i="5"/>
  <c r="F626" i="5" s="1"/>
  <c r="E635" i="5"/>
  <c r="F635" i="5" s="1"/>
  <c r="E150" i="5"/>
  <c r="F150" i="5" s="1"/>
  <c r="E245" i="5"/>
  <c r="F245" i="5" s="1"/>
  <c r="E495" i="5"/>
  <c r="F495" i="5" s="1"/>
  <c r="E535" i="5"/>
  <c r="F535" i="5" s="1"/>
  <c r="E558" i="5"/>
  <c r="F558" i="5" s="1"/>
  <c r="E572" i="5"/>
  <c r="F572" i="5" s="1"/>
  <c r="E175" i="5"/>
  <c r="F175" i="5" s="1"/>
  <c r="E193" i="5"/>
  <c r="F193" i="5" s="1"/>
  <c r="E212" i="5"/>
  <c r="F212" i="5" s="1"/>
  <c r="E231" i="5"/>
  <c r="F231" i="5" s="1"/>
  <c r="E249" i="5"/>
  <c r="F249" i="5" s="1"/>
  <c r="E288" i="5"/>
  <c r="F288" i="5" s="1"/>
  <c r="E308" i="5"/>
  <c r="F308" i="5" s="1"/>
  <c r="E328" i="5"/>
  <c r="F328" i="5" s="1"/>
  <c r="E346" i="5"/>
  <c r="F346" i="5" s="1"/>
  <c r="E386" i="5"/>
  <c r="F386" i="5" s="1"/>
  <c r="E405" i="5"/>
  <c r="F405" i="5" s="1"/>
  <c r="E424" i="5"/>
  <c r="F424" i="5" s="1"/>
  <c r="E462" i="5"/>
  <c r="F462" i="5" s="1"/>
  <c r="E499" i="5"/>
  <c r="F499" i="5" s="1"/>
  <c r="E526" i="5"/>
  <c r="F526" i="5" s="1"/>
  <c r="E531" i="5"/>
  <c r="F531" i="5" s="1"/>
  <c r="E536" i="5"/>
  <c r="F536" i="5" s="1"/>
  <c r="E540" i="5"/>
  <c r="F540" i="5" s="1"/>
  <c r="E554" i="5"/>
  <c r="F554" i="5" s="1"/>
  <c r="E559" i="5"/>
  <c r="F559" i="5" s="1"/>
  <c r="E563" i="5"/>
  <c r="F563" i="5" s="1"/>
  <c r="E568" i="5"/>
  <c r="F568" i="5" s="1"/>
  <c r="E573" i="5"/>
  <c r="F573" i="5" s="1"/>
  <c r="E578" i="5"/>
  <c r="F578" i="5" s="1"/>
  <c r="E588" i="5"/>
  <c r="F588" i="5" s="1"/>
  <c r="E594" i="5"/>
  <c r="F594" i="5" s="1"/>
  <c r="E603" i="5"/>
  <c r="F603" i="5" s="1"/>
  <c r="E631" i="5"/>
  <c r="F631" i="5" s="1"/>
  <c r="E131" i="5"/>
  <c r="F131" i="5" s="1"/>
  <c r="E524" i="5"/>
  <c r="F524" i="5" s="1"/>
  <c r="E577" i="5"/>
  <c r="F577" i="5" s="1"/>
  <c r="E118" i="5"/>
  <c r="F118" i="5" s="1"/>
  <c r="E137" i="5"/>
  <c r="F137" i="5" s="1"/>
  <c r="E155" i="5"/>
  <c r="F155" i="5" s="1"/>
  <c r="E213" i="5"/>
  <c r="F213" i="5" s="1"/>
  <c r="E269" i="5"/>
  <c r="F269" i="5" s="1"/>
  <c r="E309" i="5"/>
  <c r="F309" i="5" s="1"/>
  <c r="E367" i="5"/>
  <c r="F367" i="5" s="1"/>
  <c r="E444" i="5"/>
  <c r="F444" i="5" s="1"/>
  <c r="E481" i="5"/>
  <c r="F481" i="5" s="1"/>
  <c r="E500" i="5"/>
  <c r="F500" i="5" s="1"/>
  <c r="E516" i="5"/>
  <c r="F516" i="5" s="1"/>
  <c r="E521" i="5"/>
  <c r="F521" i="5" s="1"/>
  <c r="E527" i="5"/>
  <c r="F527" i="5" s="1"/>
  <c r="E545" i="5"/>
  <c r="F545" i="5" s="1"/>
  <c r="E550" i="5"/>
  <c r="F550" i="5" s="1"/>
  <c r="E574" i="5"/>
  <c r="F574" i="5" s="1"/>
  <c r="E579" i="5"/>
  <c r="F579" i="5" s="1"/>
  <c r="E584" i="5"/>
  <c r="F584" i="5" s="1"/>
  <c r="E589" i="5"/>
  <c r="F589" i="5" s="1"/>
  <c r="E599" i="5"/>
  <c r="F599" i="5" s="1"/>
  <c r="E627" i="5"/>
  <c r="F627" i="5" s="1"/>
  <c r="E632" i="5"/>
  <c r="F632" i="5" s="1"/>
  <c r="E636" i="5"/>
  <c r="F636" i="5" s="1"/>
  <c r="E264" i="5"/>
  <c r="F264" i="5" s="1"/>
  <c r="E342" i="5"/>
  <c r="F342" i="5" s="1"/>
  <c r="E380" i="5"/>
  <c r="F380" i="5" s="1"/>
  <c r="E476" i="5"/>
  <c r="F476" i="5" s="1"/>
  <c r="E514" i="5"/>
  <c r="F514" i="5" s="1"/>
  <c r="E530" i="5"/>
  <c r="F530" i="5" s="1"/>
  <c r="E548" i="5"/>
  <c r="F548" i="5" s="1"/>
  <c r="E562" i="5"/>
  <c r="F562" i="5" s="1"/>
  <c r="F121" i="5"/>
  <c r="E198" i="5"/>
  <c r="F198" i="5" s="1"/>
  <c r="E218" i="5"/>
  <c r="F218" i="5" s="1"/>
  <c r="E254" i="5"/>
  <c r="F254" i="5" s="1"/>
  <c r="E293" i="5"/>
  <c r="F293" i="5" s="1"/>
  <c r="E332" i="5"/>
  <c r="F332" i="5" s="1"/>
  <c r="E391" i="5"/>
  <c r="F391" i="5" s="1"/>
  <c r="E429" i="5"/>
  <c r="F429" i="5" s="1"/>
  <c r="E448" i="5"/>
  <c r="F448" i="5" s="1"/>
  <c r="E517" i="5"/>
  <c r="F517" i="5" s="1"/>
  <c r="E532" i="5"/>
  <c r="F532" i="5" s="1"/>
  <c r="E537" i="5"/>
  <c r="F537" i="5" s="1"/>
  <c r="E541" i="5"/>
  <c r="F541" i="5" s="1"/>
  <c r="E555" i="5"/>
  <c r="F555" i="5" s="1"/>
  <c r="E560" i="5"/>
  <c r="F560" i="5" s="1"/>
  <c r="E564" i="5"/>
  <c r="F564" i="5" s="1"/>
  <c r="E569" i="5"/>
  <c r="F569" i="5" s="1"/>
  <c r="E590" i="5"/>
  <c r="F590" i="5" s="1"/>
  <c r="E595" i="5"/>
  <c r="F595" i="5" s="1"/>
  <c r="E604" i="5"/>
  <c r="F604" i="5" s="1"/>
  <c r="E628" i="5"/>
  <c r="F628" i="5" s="1"/>
  <c r="E457" i="5"/>
  <c r="F457" i="5" s="1"/>
  <c r="E539" i="5"/>
  <c r="F539" i="5" s="1"/>
  <c r="E567" i="5"/>
  <c r="F567" i="5" s="1"/>
  <c r="E582" i="5"/>
  <c r="F582" i="5" s="1"/>
  <c r="E602" i="5"/>
  <c r="F602" i="5" s="1"/>
  <c r="E122" i="5"/>
  <c r="F122" i="5" s="1"/>
  <c r="E141" i="5"/>
  <c r="F141" i="5" s="1"/>
  <c r="E160" i="5"/>
  <c r="F160" i="5" s="1"/>
  <c r="E180" i="5"/>
  <c r="F180" i="5" s="1"/>
  <c r="E236" i="5"/>
  <c r="F236" i="5" s="1"/>
  <c r="E274" i="5"/>
  <c r="F274" i="5" s="1"/>
  <c r="E294" i="5"/>
  <c r="F294" i="5" s="1"/>
  <c r="E314" i="5"/>
  <c r="F314" i="5" s="1"/>
  <c r="E352" i="5"/>
  <c r="F352" i="5" s="1"/>
  <c r="E372" i="5"/>
  <c r="F372" i="5" s="1"/>
  <c r="E410" i="5"/>
  <c r="F410" i="5" s="1"/>
  <c r="E430" i="5"/>
  <c r="F430" i="5" s="1"/>
  <c r="E467" i="5"/>
  <c r="F467" i="5" s="1"/>
  <c r="E486" i="5"/>
  <c r="F486" i="5" s="1"/>
  <c r="E505" i="5"/>
  <c r="F505" i="5" s="1"/>
  <c r="E522" i="5"/>
  <c r="F522" i="5" s="1"/>
  <c r="E528" i="5"/>
  <c r="F528" i="5" s="1"/>
  <c r="E533" i="5"/>
  <c r="F533" i="5" s="1"/>
  <c r="E542" i="5"/>
  <c r="F542" i="5" s="1"/>
  <c r="E546" i="5"/>
  <c r="F546" i="5" s="1"/>
  <c r="E551" i="5"/>
  <c r="F551" i="5" s="1"/>
  <c r="E556" i="5"/>
  <c r="F556" i="5" s="1"/>
  <c r="E565" i="5"/>
  <c r="F565" i="5" s="1"/>
  <c r="E570" i="5"/>
  <c r="F570" i="5" s="1"/>
  <c r="E575" i="5"/>
  <c r="F575" i="5" s="1"/>
  <c r="E580" i="5"/>
  <c r="F580" i="5" s="1"/>
  <c r="E585" i="5"/>
  <c r="F585" i="5" s="1"/>
  <c r="E591" i="5"/>
  <c r="F591" i="5" s="1"/>
  <c r="E600" i="5"/>
  <c r="F600" i="5" s="1"/>
  <c r="E633" i="5"/>
  <c r="F633" i="5" s="1"/>
  <c r="E323" i="5"/>
  <c r="F323" i="5" s="1"/>
  <c r="E127" i="5"/>
  <c r="F127" i="5" s="1"/>
  <c r="E165" i="5"/>
  <c r="F165" i="5" s="1"/>
  <c r="E240" i="5"/>
  <c r="F240" i="5" s="1"/>
  <c r="E298" i="5"/>
  <c r="F298" i="5" s="1"/>
  <c r="E318" i="5"/>
  <c r="F318" i="5" s="1"/>
  <c r="E357" i="5"/>
  <c r="F357" i="5" s="1"/>
  <c r="E376" i="5"/>
  <c r="F376" i="5" s="1"/>
  <c r="E395" i="5"/>
  <c r="F395" i="5" s="1"/>
  <c r="E434" i="5"/>
  <c r="F434" i="5" s="1"/>
  <c r="E452" i="5"/>
  <c r="F452" i="5" s="1"/>
  <c r="E490" i="5"/>
  <c r="F490" i="5" s="1"/>
  <c r="E509" i="5"/>
  <c r="F509" i="5" s="1"/>
  <c r="E518" i="5"/>
  <c r="F518" i="5" s="1"/>
  <c r="E523" i="5"/>
  <c r="F523" i="5" s="1"/>
  <c r="E538" i="5"/>
  <c r="F538" i="5" s="1"/>
  <c r="E561" i="5"/>
  <c r="F561" i="5" s="1"/>
  <c r="E566" i="5"/>
  <c r="F566" i="5" s="1"/>
  <c r="E571" i="5"/>
  <c r="F571" i="5" s="1"/>
  <c r="E581" i="5"/>
  <c r="F581" i="5" s="1"/>
  <c r="E596" i="5"/>
  <c r="F596" i="5" s="1"/>
  <c r="E605" i="5"/>
  <c r="F605" i="5" s="1"/>
  <c r="E629" i="5"/>
  <c r="F629" i="5" s="1"/>
  <c r="E283" i="5"/>
  <c r="F283" i="5" s="1"/>
  <c r="E146" i="5"/>
  <c r="F146" i="5" s="1"/>
  <c r="E166" i="5"/>
  <c r="F166" i="5" s="1"/>
  <c r="E185" i="5"/>
  <c r="F185" i="5" s="1"/>
  <c r="E203" i="5"/>
  <c r="F203" i="5" s="1"/>
  <c r="E223" i="5"/>
  <c r="F223" i="5" s="1"/>
  <c r="E259" i="5"/>
  <c r="F259" i="5" s="1"/>
  <c r="E279" i="5"/>
  <c r="F279" i="5" s="1"/>
  <c r="E337" i="5"/>
  <c r="F337" i="5" s="1"/>
  <c r="E416" i="5"/>
  <c r="F416" i="5" s="1"/>
  <c r="E435" i="5"/>
  <c r="F435" i="5" s="1"/>
  <c r="E453" i="5"/>
  <c r="F453" i="5" s="1"/>
  <c r="E472" i="5"/>
  <c r="F472" i="5" s="1"/>
  <c r="E510" i="5"/>
  <c r="F510" i="5" s="1"/>
  <c r="E519" i="5"/>
  <c r="F519" i="5" s="1"/>
  <c r="E529" i="5"/>
  <c r="F529" i="5" s="1"/>
  <c r="E534" i="5"/>
  <c r="F534" i="5" s="1"/>
  <c r="E543" i="5"/>
  <c r="F543" i="5" s="1"/>
  <c r="E547" i="5"/>
  <c r="F547" i="5" s="1"/>
  <c r="E552" i="5"/>
  <c r="F552" i="5" s="1"/>
  <c r="E557" i="5"/>
  <c r="F557" i="5" s="1"/>
  <c r="E576" i="5"/>
  <c r="F576" i="5" s="1"/>
  <c r="E586" i="5"/>
  <c r="F586" i="5" s="1"/>
  <c r="E592" i="5"/>
  <c r="F592" i="5" s="1"/>
  <c r="E597" i="5"/>
  <c r="F597" i="5" s="1"/>
  <c r="E601" i="5"/>
  <c r="F601" i="5" s="1"/>
  <c r="E606" i="5"/>
  <c r="F606" i="5" s="1"/>
  <c r="E634" i="5"/>
  <c r="F634" i="5" s="1"/>
  <c r="E400" i="5"/>
  <c r="F400" i="5" s="1"/>
  <c r="E630" i="5"/>
  <c r="F630" i="5" s="1"/>
  <c r="E54" i="1"/>
  <c r="E60" i="1"/>
  <c r="E73" i="1"/>
  <c r="E76" i="1"/>
  <c r="E86" i="1"/>
  <c r="E96" i="1"/>
  <c r="E99" i="1"/>
  <c r="E105" i="1"/>
  <c r="E108" i="1"/>
  <c r="E121" i="1"/>
  <c r="E124" i="1"/>
  <c r="E131" i="1"/>
  <c r="E137" i="1"/>
  <c r="E143" i="1"/>
  <c r="E146" i="1"/>
  <c r="E156" i="1"/>
  <c r="E163" i="1"/>
  <c r="E166" i="1"/>
  <c r="E173" i="1"/>
  <c r="E182" i="1"/>
  <c r="E188" i="1"/>
  <c r="E201" i="1"/>
  <c r="E204" i="1"/>
  <c r="E214" i="1"/>
  <c r="E224" i="1"/>
  <c r="E227" i="1"/>
  <c r="E233" i="1"/>
  <c r="E236" i="1"/>
  <c r="E249" i="1"/>
  <c r="E252" i="1"/>
  <c r="E259" i="1"/>
  <c r="E265" i="1"/>
  <c r="E64" i="1"/>
  <c r="E67" i="1"/>
  <c r="E70" i="1"/>
  <c r="E80" i="1"/>
  <c r="E90" i="1"/>
  <c r="E93" i="1"/>
  <c r="E102" i="1"/>
  <c r="E112" i="1"/>
  <c r="E115" i="1"/>
  <c r="E118" i="1"/>
  <c r="E128" i="1"/>
  <c r="E134" i="1"/>
  <c r="E140" i="1"/>
  <c r="E153" i="1"/>
  <c r="E160" i="1"/>
  <c r="E170" i="1"/>
  <c r="E52" i="1"/>
  <c r="E58" i="1"/>
  <c r="E61" i="1"/>
  <c r="E77" i="1"/>
  <c r="E84" i="1"/>
  <c r="E87" i="1"/>
  <c r="E106" i="1"/>
  <c r="E109" i="1"/>
  <c r="E125" i="1"/>
  <c r="E144" i="1"/>
  <c r="E147" i="1"/>
  <c r="E150" i="1"/>
  <c r="E157" i="1"/>
  <c r="E167" i="1"/>
  <c r="E174" i="1"/>
  <c r="E177" i="1"/>
  <c r="E180" i="1"/>
  <c r="E186" i="1"/>
  <c r="E189" i="1"/>
  <c r="E205" i="1"/>
  <c r="E212" i="1"/>
  <c r="E215" i="1"/>
  <c r="E234" i="1"/>
  <c r="E237" i="1"/>
  <c r="E253" i="1"/>
  <c r="E282" i="1"/>
  <c r="E289" i="1"/>
  <c r="E292" i="1"/>
  <c r="E55" i="1"/>
  <c r="E74" i="1"/>
  <c r="E81" i="1"/>
  <c r="E94" i="1"/>
  <c r="E97" i="1"/>
  <c r="E100" i="1"/>
  <c r="E122" i="1"/>
  <c r="E132" i="1"/>
  <c r="E138" i="1"/>
  <c r="E141" i="1"/>
  <c r="E154" i="1"/>
  <c r="E161" i="1"/>
  <c r="E164" i="1"/>
  <c r="E183" i="1"/>
  <c r="E202" i="1"/>
  <c r="E209" i="1"/>
  <c r="E222" i="1"/>
  <c r="E225" i="1"/>
  <c r="E228" i="1"/>
  <c r="E250" i="1"/>
  <c r="E260" i="1"/>
  <c r="E266" i="1"/>
  <c r="E269" i="1"/>
  <c r="E286" i="1"/>
  <c r="E305" i="1"/>
  <c r="E311" i="1"/>
  <c r="E62" i="1"/>
  <c r="E65" i="1"/>
  <c r="E68" i="1"/>
  <c r="E71" i="1"/>
  <c r="E78" i="1"/>
  <c r="E88" i="1"/>
  <c r="E91" i="1"/>
  <c r="E103" i="1"/>
  <c r="E110" i="1"/>
  <c r="E113" i="1"/>
  <c r="E116" i="1"/>
  <c r="E119" i="1"/>
  <c r="E126" i="1"/>
  <c r="E129" i="1"/>
  <c r="E135" i="1"/>
  <c r="E158" i="1"/>
  <c r="E168" i="1"/>
  <c r="E171" i="1"/>
  <c r="E190" i="1"/>
  <c r="E193" i="1"/>
  <c r="E196" i="1"/>
  <c r="E199" i="1"/>
  <c r="E206" i="1"/>
  <c r="E216" i="1"/>
  <c r="E219" i="1"/>
  <c r="E231" i="1"/>
  <c r="E238" i="1"/>
  <c r="E241" i="1"/>
  <c r="E244" i="1"/>
  <c r="E247" i="1"/>
  <c r="E254" i="1"/>
  <c r="E257" i="1"/>
  <c r="E263" i="1"/>
  <c r="E273" i="1"/>
  <c r="E276" i="1"/>
  <c r="E279" i="1"/>
  <c r="E283" i="1"/>
  <c r="E296" i="1"/>
  <c r="E299" i="1"/>
  <c r="E318" i="1"/>
  <c r="E50" i="1"/>
  <c r="E53" i="1"/>
  <c r="E56" i="1"/>
  <c r="E59" i="1"/>
  <c r="E75" i="1"/>
  <c r="E82" i="1"/>
  <c r="E85" i="1"/>
  <c r="E107" i="1"/>
  <c r="E142" i="1"/>
  <c r="E145" i="1"/>
  <c r="E148" i="1"/>
  <c r="E151" i="1"/>
  <c r="E155" i="1"/>
  <c r="E175" i="1"/>
  <c r="E178" i="1"/>
  <c r="E181" i="1"/>
  <c r="E184" i="1"/>
  <c r="E187" i="1"/>
  <c r="E203" i="1"/>
  <c r="E210" i="1"/>
  <c r="E213" i="1"/>
  <c r="E235" i="1"/>
  <c r="E270" i="1"/>
  <c r="E290" i="1"/>
  <c r="E293" i="1"/>
  <c r="E303" i="1"/>
  <c r="E306" i="1"/>
  <c r="E309" i="1"/>
  <c r="E312" i="1"/>
  <c r="E315" i="1"/>
  <c r="E66" i="1"/>
  <c r="E79" i="1"/>
  <c r="E92" i="1"/>
  <c r="E117" i="1"/>
  <c r="E191" i="1"/>
  <c r="E200" i="1"/>
  <c r="E208" i="1"/>
  <c r="E226" i="1"/>
  <c r="E242" i="1"/>
  <c r="E251" i="1"/>
  <c r="E277" i="1"/>
  <c r="E295" i="1"/>
  <c r="E301" i="1"/>
  <c r="E326" i="1"/>
  <c r="E336" i="1"/>
  <c r="E339" i="1"/>
  <c r="E342" i="1"/>
  <c r="E355" i="1"/>
  <c r="E364" i="1"/>
  <c r="E370" i="1"/>
  <c r="E373" i="1"/>
  <c r="E376" i="1"/>
  <c r="E389" i="1"/>
  <c r="E396" i="1"/>
  <c r="E403" i="1"/>
  <c r="E412" i="1"/>
  <c r="E418" i="1"/>
  <c r="E421" i="1"/>
  <c r="E424" i="1"/>
  <c r="E431" i="1"/>
  <c r="E434" i="1"/>
  <c r="E447" i="1"/>
  <c r="E450" i="1"/>
  <c r="E463" i="1"/>
  <c r="E466" i="1"/>
  <c r="E478" i="1"/>
  <c r="E481" i="1"/>
  <c r="E490" i="1"/>
  <c r="E493" i="1"/>
  <c r="E69" i="1"/>
  <c r="E95" i="1"/>
  <c r="E120" i="1"/>
  <c r="E133" i="1"/>
  <c r="E172" i="1"/>
  <c r="E192" i="1"/>
  <c r="E218" i="1"/>
  <c r="E243" i="1"/>
  <c r="E261" i="1"/>
  <c r="E268" i="1"/>
  <c r="E284" i="1"/>
  <c r="E291" i="1"/>
  <c r="E297" i="1"/>
  <c r="E307" i="1"/>
  <c r="E316" i="1"/>
  <c r="E330" i="1"/>
  <c r="E333" i="1"/>
  <c r="E349" i="1"/>
  <c r="E352" i="1"/>
  <c r="E358" i="1"/>
  <c r="E383" i="1"/>
  <c r="E386" i="1"/>
  <c r="E393" i="1"/>
  <c r="E406" i="1"/>
  <c r="E441" i="1"/>
  <c r="E444" i="1"/>
  <c r="E453" i="1"/>
  <c r="E457" i="1"/>
  <c r="E460" i="1"/>
  <c r="E469" i="1"/>
  <c r="E472" i="1"/>
  <c r="E475" i="1"/>
  <c r="E484" i="1"/>
  <c r="E57" i="1"/>
  <c r="E83" i="1"/>
  <c r="E159" i="1"/>
  <c r="E185" i="1"/>
  <c r="E211" i="1"/>
  <c r="E302" i="1"/>
  <c r="E321" i="1"/>
  <c r="E324" i="1"/>
  <c r="E346" i="1"/>
  <c r="E362" i="1"/>
  <c r="E365" i="1"/>
  <c r="E368" i="1"/>
  <c r="E371" i="1"/>
  <c r="E377" i="1"/>
  <c r="E380" i="1"/>
  <c r="E390" i="1"/>
  <c r="E397" i="1"/>
  <c r="E400" i="1"/>
  <c r="E410" i="1"/>
  <c r="E413" i="1"/>
  <c r="E416" i="1"/>
  <c r="E419" i="1"/>
  <c r="E425" i="1"/>
  <c r="E428" i="1"/>
  <c r="E432" i="1"/>
  <c r="E435" i="1"/>
  <c r="E438" i="1"/>
  <c r="E479" i="1"/>
  <c r="E487" i="1"/>
  <c r="E494" i="1"/>
  <c r="E72" i="1"/>
  <c r="E98" i="1"/>
  <c r="E123" i="1"/>
  <c r="E136" i="1"/>
  <c r="E162" i="1"/>
  <c r="E194" i="1"/>
  <c r="E220" i="1"/>
  <c r="E229" i="1"/>
  <c r="E245" i="1"/>
  <c r="E262" i="1"/>
  <c r="E271" i="1"/>
  <c r="E278" i="1"/>
  <c r="E285" i="1"/>
  <c r="E313" i="1"/>
  <c r="E317" i="1"/>
  <c r="E327" i="1"/>
  <c r="E334" i="1"/>
  <c r="E337" i="1"/>
  <c r="E340" i="1"/>
  <c r="E343" i="1"/>
  <c r="E350" i="1"/>
  <c r="E356" i="1"/>
  <c r="E359" i="1"/>
  <c r="E374" i="1"/>
  <c r="E384" i="1"/>
  <c r="E387" i="1"/>
  <c r="E404" i="1"/>
  <c r="E407" i="1"/>
  <c r="E422" i="1"/>
  <c r="E445" i="1"/>
  <c r="E448" i="1"/>
  <c r="E451" i="1"/>
  <c r="E454" i="1"/>
  <c r="E461" i="1"/>
  <c r="E464" i="1"/>
  <c r="E467" i="1"/>
  <c r="E473" i="1"/>
  <c r="E482" i="1"/>
  <c r="E491" i="1"/>
  <c r="E111" i="1"/>
  <c r="E149" i="1"/>
  <c r="E176" i="1"/>
  <c r="E195" i="1"/>
  <c r="E221" i="1"/>
  <c r="E246" i="1"/>
  <c r="E255" i="1"/>
  <c r="E264" i="1"/>
  <c r="E272" i="1"/>
  <c r="E280" i="1"/>
  <c r="E287" i="1"/>
  <c r="E298" i="1"/>
  <c r="E308" i="1"/>
  <c r="E319" i="1"/>
  <c r="E331" i="1"/>
  <c r="E353" i="1"/>
  <c r="E366" i="1"/>
  <c r="E378" i="1"/>
  <c r="E381" i="1"/>
  <c r="E394" i="1"/>
  <c r="E398" i="1"/>
  <c r="E401" i="1"/>
  <c r="E414" i="1"/>
  <c r="E426" i="1"/>
  <c r="E429" i="1"/>
  <c r="E442" i="1"/>
  <c r="E458" i="1"/>
  <c r="E470" i="1"/>
  <c r="E476" i="1"/>
  <c r="E485" i="1"/>
  <c r="E488" i="1"/>
  <c r="E89" i="1"/>
  <c r="E101" i="1"/>
  <c r="E139" i="1"/>
  <c r="E165" i="1"/>
  <c r="E197" i="1"/>
  <c r="E223" i="1"/>
  <c r="E230" i="1"/>
  <c r="E239" i="1"/>
  <c r="E248" i="1"/>
  <c r="E256" i="1"/>
  <c r="E294" i="1"/>
  <c r="E304" i="1"/>
  <c r="E322" i="1"/>
  <c r="E325" i="1"/>
  <c r="E328" i="1"/>
  <c r="E344" i="1"/>
  <c r="E347" i="1"/>
  <c r="E360" i="1"/>
  <c r="E363" i="1"/>
  <c r="E369" i="1"/>
  <c r="E372" i="1"/>
  <c r="E391" i="1"/>
  <c r="E408" i="1"/>
  <c r="E411" i="1"/>
  <c r="E417" i="1"/>
  <c r="E420" i="1"/>
  <c r="E433" i="1"/>
  <c r="E436" i="1"/>
  <c r="E439" i="1"/>
  <c r="E446" i="1"/>
  <c r="E449" i="1"/>
  <c r="E455" i="1"/>
  <c r="E462" i="1"/>
  <c r="E480" i="1"/>
  <c r="E495" i="1"/>
  <c r="E51" i="1"/>
  <c r="E63" i="1"/>
  <c r="E114" i="1"/>
  <c r="E127" i="1"/>
  <c r="E152" i="1"/>
  <c r="E179" i="1"/>
  <c r="E232" i="1"/>
  <c r="E240" i="1"/>
  <c r="E258" i="1"/>
  <c r="E274" i="1"/>
  <c r="E281" i="1"/>
  <c r="E288" i="1"/>
  <c r="E300" i="1"/>
  <c r="E314" i="1"/>
  <c r="E335" i="1"/>
  <c r="E338" i="1"/>
  <c r="E341" i="1"/>
  <c r="E351" i="1"/>
  <c r="E354" i="1"/>
  <c r="E357" i="1"/>
  <c r="E375" i="1"/>
  <c r="E382" i="1"/>
  <c r="E385" i="1"/>
  <c r="E388" i="1"/>
  <c r="E395" i="1"/>
  <c r="E402" i="1"/>
  <c r="E405" i="1"/>
  <c r="E423" i="1"/>
  <c r="E430" i="1"/>
  <c r="E443" i="1"/>
  <c r="E452" i="1"/>
  <c r="E465" i="1"/>
  <c r="E468" i="1"/>
  <c r="E474" i="1"/>
  <c r="E477" i="1"/>
  <c r="E483" i="1"/>
  <c r="E489" i="1"/>
  <c r="E492" i="1"/>
  <c r="E104" i="1"/>
  <c r="E198" i="1"/>
  <c r="E267" i="1"/>
  <c r="E367" i="1"/>
  <c r="E392" i="1"/>
  <c r="E498" i="1"/>
  <c r="E501" i="1"/>
  <c r="E504" i="1"/>
  <c r="E520" i="1"/>
  <c r="E523" i="1"/>
  <c r="E535" i="1"/>
  <c r="E550" i="1"/>
  <c r="E560" i="1"/>
  <c r="E569" i="1"/>
  <c r="E572" i="1"/>
  <c r="E581" i="1"/>
  <c r="E591" i="1"/>
  <c r="E594" i="1"/>
  <c r="E600" i="1"/>
  <c r="E603" i="1"/>
  <c r="E609" i="1"/>
  <c r="E624" i="1"/>
  <c r="E632" i="1"/>
  <c r="E699" i="1"/>
  <c r="E702" i="1"/>
  <c r="E714" i="1"/>
  <c r="E717" i="1"/>
  <c r="E720" i="1"/>
  <c r="E726" i="1"/>
  <c r="E767" i="1"/>
  <c r="E770" i="1"/>
  <c r="E207" i="1"/>
  <c r="E275" i="1"/>
  <c r="E320" i="1"/>
  <c r="E345" i="1"/>
  <c r="E471" i="1"/>
  <c r="E511" i="1"/>
  <c r="E514" i="1"/>
  <c r="E527" i="1"/>
  <c r="E530" i="1"/>
  <c r="E542" i="1"/>
  <c r="E545" i="1"/>
  <c r="E554" i="1"/>
  <c r="E557" i="1"/>
  <c r="E563" i="1"/>
  <c r="E566" i="1"/>
  <c r="E585" i="1"/>
  <c r="E588" i="1"/>
  <c r="E597" i="1"/>
  <c r="E612" i="1"/>
  <c r="E618" i="1"/>
  <c r="E621" i="1"/>
  <c r="E627" i="1"/>
  <c r="E639" i="1"/>
  <c r="E642" i="1"/>
  <c r="E696" i="1"/>
  <c r="E705" i="1"/>
  <c r="E708" i="1"/>
  <c r="E711" i="1"/>
  <c r="E723" i="1"/>
  <c r="E729" i="1"/>
  <c r="E764" i="1"/>
  <c r="E130" i="1"/>
  <c r="E217" i="1"/>
  <c r="E323" i="1"/>
  <c r="E348" i="1"/>
  <c r="E399" i="1"/>
  <c r="E496" i="1"/>
  <c r="E505" i="1"/>
  <c r="E508" i="1"/>
  <c r="E517" i="1"/>
  <c r="E521" i="1"/>
  <c r="E524" i="1"/>
  <c r="E533" i="1"/>
  <c r="E536" i="1"/>
  <c r="E539" i="1"/>
  <c r="E548" i="1"/>
  <c r="E573" i="1"/>
  <c r="E576" i="1"/>
  <c r="E579" i="1"/>
  <c r="E582" i="1"/>
  <c r="E601" i="1"/>
  <c r="E607" i="1"/>
  <c r="E615" i="1"/>
  <c r="E630" i="1"/>
  <c r="E633" i="1"/>
  <c r="E636" i="1"/>
  <c r="E715" i="1"/>
  <c r="E768" i="1"/>
  <c r="E329" i="1"/>
  <c r="E379" i="1"/>
  <c r="E456" i="1"/>
  <c r="E509" i="1"/>
  <c r="E512" i="1"/>
  <c r="E515" i="1"/>
  <c r="E518" i="1"/>
  <c r="E525" i="1"/>
  <c r="E528" i="1"/>
  <c r="E531" i="1"/>
  <c r="E537" i="1"/>
  <c r="E546" i="1"/>
  <c r="E555" i="1"/>
  <c r="E564" i="1"/>
  <c r="E567" i="1"/>
  <c r="E574" i="1"/>
  <c r="E577" i="1"/>
  <c r="E583" i="1"/>
  <c r="E586" i="1"/>
  <c r="E598" i="1"/>
  <c r="E613" i="1"/>
  <c r="E616" i="1"/>
  <c r="E619" i="1"/>
  <c r="E628" i="1"/>
  <c r="E634" i="1"/>
  <c r="E637" i="1"/>
  <c r="E697" i="1"/>
  <c r="E706" i="1"/>
  <c r="E709" i="1"/>
  <c r="E712" i="1"/>
  <c r="E765" i="1"/>
  <c r="E169" i="1"/>
  <c r="E332" i="1"/>
  <c r="E409" i="1"/>
  <c r="E459" i="1"/>
  <c r="E497" i="1"/>
  <c r="E506" i="1"/>
  <c r="E522" i="1"/>
  <c r="E534" i="1"/>
  <c r="E540" i="1"/>
  <c r="E549" i="1"/>
  <c r="E552" i="1"/>
  <c r="E571" i="1"/>
  <c r="E580" i="1"/>
  <c r="E590" i="1"/>
  <c r="E602" i="1"/>
  <c r="E605" i="1"/>
  <c r="E608" i="1"/>
  <c r="E623" i="1"/>
  <c r="E631" i="1"/>
  <c r="E716" i="1"/>
  <c r="E719" i="1"/>
  <c r="E731" i="1"/>
  <c r="E769" i="1"/>
  <c r="E415" i="1"/>
  <c r="E361" i="1"/>
  <c r="E437" i="1"/>
  <c r="E486" i="1"/>
  <c r="E500" i="1"/>
  <c r="E503" i="1"/>
  <c r="E510" i="1"/>
  <c r="E513" i="1"/>
  <c r="E519" i="1"/>
  <c r="E526" i="1"/>
  <c r="E544" i="1"/>
  <c r="E559" i="1"/>
  <c r="E562" i="1"/>
  <c r="E565" i="1"/>
  <c r="E568" i="1"/>
  <c r="E593" i="1"/>
  <c r="E596" i="1"/>
  <c r="E599" i="1"/>
  <c r="E611" i="1"/>
  <c r="E617" i="1"/>
  <c r="E626" i="1"/>
  <c r="E638" i="1"/>
  <c r="E641" i="1"/>
  <c r="E698" i="1"/>
  <c r="E701" i="1"/>
  <c r="E704" i="1"/>
  <c r="E707" i="1"/>
  <c r="E710" i="1"/>
  <c r="E713" i="1"/>
  <c r="E722" i="1"/>
  <c r="E725" i="1"/>
  <c r="E728" i="1"/>
  <c r="E763" i="1"/>
  <c r="E766" i="1"/>
  <c r="E310" i="1"/>
  <c r="E440" i="1"/>
  <c r="E499" i="1"/>
  <c r="E561" i="1"/>
  <c r="E610" i="1"/>
  <c r="E622" i="1"/>
  <c r="E703" i="1"/>
  <c r="E727" i="1"/>
  <c r="E516" i="1"/>
  <c r="E541" i="1"/>
  <c r="E578" i="1"/>
  <c r="E538" i="1"/>
  <c r="E575" i="1"/>
  <c r="E587" i="1"/>
  <c r="E635" i="1"/>
  <c r="E553" i="1"/>
  <c r="E502" i="1"/>
  <c r="E551" i="1"/>
  <c r="E589" i="1"/>
  <c r="E625" i="1"/>
  <c r="E718" i="1"/>
  <c r="E730" i="1"/>
  <c r="E529" i="1"/>
  <c r="E614" i="1"/>
  <c r="E427" i="1"/>
  <c r="E543" i="1"/>
  <c r="E592" i="1"/>
  <c r="E604" i="1"/>
  <c r="E640" i="1"/>
  <c r="E721" i="1"/>
  <c r="E584" i="1"/>
  <c r="E507" i="1"/>
  <c r="E532" i="1"/>
  <c r="E556" i="1"/>
  <c r="E606" i="1"/>
  <c r="E629" i="1"/>
  <c r="E547" i="1"/>
  <c r="E620" i="1"/>
  <c r="E558" i="1"/>
  <c r="E570" i="1"/>
  <c r="E595" i="1"/>
  <c r="E700" i="1"/>
  <c r="E724" i="1"/>
  <c r="E75" i="5"/>
  <c r="F75" i="5" s="1"/>
  <c r="E94" i="5"/>
  <c r="F94" i="5" s="1"/>
  <c r="E615" i="5"/>
  <c r="F615" i="5" s="1"/>
  <c r="E66" i="5"/>
  <c r="F66" i="5" s="1"/>
  <c r="E85" i="5"/>
  <c r="F85" i="5" s="1"/>
  <c r="E103" i="5"/>
  <c r="F103" i="5" s="1"/>
  <c r="E625" i="5"/>
  <c r="F625" i="5" s="1"/>
  <c r="E67" i="5"/>
  <c r="F67" i="5" s="1"/>
  <c r="E76" i="5"/>
  <c r="F76" i="5" s="1"/>
  <c r="E68" i="5"/>
  <c r="F68" i="5" s="1"/>
  <c r="E77" i="5"/>
  <c r="F77" i="5" s="1"/>
  <c r="E86" i="5"/>
  <c r="F86" i="5" s="1"/>
  <c r="E617" i="5"/>
  <c r="F617" i="5" s="1"/>
  <c r="E61" i="5"/>
  <c r="F61" i="5" s="1"/>
  <c r="E608" i="5"/>
  <c r="F608" i="5" s="1"/>
  <c r="E69" i="5"/>
  <c r="F69" i="5" s="1"/>
  <c r="E78" i="5"/>
  <c r="F78" i="5" s="1"/>
  <c r="E96" i="5"/>
  <c r="F96" i="5" s="1"/>
  <c r="E105" i="5"/>
  <c r="F105" i="5" s="1"/>
  <c r="E618" i="5"/>
  <c r="F618" i="5" s="1"/>
  <c r="E87" i="5"/>
  <c r="F87" i="5" s="1"/>
  <c r="E73" i="5"/>
  <c r="F73" i="5" s="1"/>
  <c r="E622" i="5"/>
  <c r="F622" i="5" s="1"/>
  <c r="E74" i="5"/>
  <c r="F74" i="5" s="1"/>
  <c r="E80" i="5"/>
  <c r="F80" i="5" s="1"/>
  <c r="E63" i="5"/>
  <c r="F63" i="5" s="1"/>
  <c r="E614" i="5"/>
  <c r="F614" i="5" s="1"/>
  <c r="E89" i="5"/>
  <c r="F89" i="5" s="1"/>
  <c r="E101" i="5"/>
  <c r="F101" i="5" s="1"/>
  <c r="E610" i="5"/>
  <c r="F610" i="5" s="1"/>
  <c r="E623" i="5"/>
  <c r="F623" i="5" s="1"/>
  <c r="E611" i="5"/>
  <c r="F611" i="5" s="1"/>
  <c r="E613" i="5"/>
  <c r="F613" i="5" s="1"/>
  <c r="E62" i="5"/>
  <c r="F62" i="5" s="1"/>
  <c r="E93" i="5"/>
  <c r="F93" i="5" s="1"/>
  <c r="E95" i="5"/>
  <c r="F95" i="5" s="1"/>
  <c r="E108" i="5"/>
  <c r="F108" i="5" s="1"/>
  <c r="E82" i="5"/>
  <c r="F82" i="5" s="1"/>
  <c r="E90" i="5"/>
  <c r="F90" i="5" s="1"/>
  <c r="E102" i="5"/>
  <c r="F102" i="5" s="1"/>
  <c r="E624" i="5"/>
  <c r="F624" i="5" s="1"/>
  <c r="E60" i="5"/>
  <c r="F60" i="5" s="1"/>
  <c r="E107" i="5"/>
  <c r="F107" i="5" s="1"/>
  <c r="E79" i="5"/>
  <c r="F79" i="5" s="1"/>
  <c r="E104" i="5"/>
  <c r="F104" i="5" s="1"/>
  <c r="E612" i="5"/>
  <c r="F612" i="5" s="1"/>
  <c r="E91" i="5"/>
  <c r="F91" i="5" s="1"/>
  <c r="E106" i="5"/>
  <c r="F106" i="5" s="1"/>
  <c r="E92" i="5"/>
  <c r="F92" i="5" s="1"/>
  <c r="E81" i="5"/>
  <c r="F81" i="5" s="1"/>
  <c r="E616" i="5"/>
  <c r="F616" i="5" s="1"/>
  <c r="E64" i="5"/>
  <c r="F64" i="5" s="1"/>
  <c r="E97" i="5"/>
  <c r="F97" i="5" s="1"/>
  <c r="E71" i="5"/>
  <c r="F71" i="5" s="1"/>
  <c r="E607" i="5"/>
  <c r="F607" i="5" s="1"/>
  <c r="E621" i="5"/>
  <c r="F621" i="5" s="1"/>
  <c r="E72" i="5"/>
  <c r="F72" i="5" s="1"/>
  <c r="E609" i="5"/>
  <c r="F609" i="5" s="1"/>
  <c r="E619" i="5"/>
  <c r="F619" i="5" s="1"/>
  <c r="E83" i="5"/>
  <c r="F83" i="5" s="1"/>
  <c r="E620" i="5"/>
  <c r="F620" i="5" s="1"/>
  <c r="E84" i="5"/>
  <c r="F84" i="5" s="1"/>
  <c r="E65" i="5"/>
  <c r="F65" i="5" s="1"/>
  <c r="E88" i="5"/>
  <c r="F88" i="5" s="1"/>
  <c r="E98" i="5"/>
  <c r="F98" i="5" s="1"/>
  <c r="E100" i="5"/>
  <c r="F100" i="5" s="1"/>
  <c r="E70" i="5"/>
  <c r="F70" i="5" s="1"/>
  <c r="E99" i="5"/>
  <c r="F99" i="5" s="1"/>
  <c r="E57" i="5"/>
  <c r="F57" i="5" s="1"/>
  <c r="E55" i="5"/>
  <c r="F55" i="5" s="1"/>
  <c r="E56" i="5"/>
  <c r="F56" i="5" s="1"/>
  <c r="E58" i="5"/>
  <c r="F58" i="5" s="1"/>
  <c r="E54" i="5"/>
  <c r="F54" i="5" s="1"/>
  <c r="E59" i="5"/>
  <c r="F59" i="5" s="1"/>
  <c r="E771" i="1"/>
  <c r="E39" i="1"/>
  <c r="E23" i="1"/>
  <c r="E48" i="1"/>
  <c r="E32" i="1"/>
  <c r="E9" i="1"/>
  <c r="E42" i="1"/>
  <c r="E26" i="1"/>
  <c r="E10" i="1"/>
  <c r="E45" i="1"/>
  <c r="E29" i="1"/>
  <c r="E13" i="1"/>
  <c r="E25" i="1"/>
  <c r="E7" i="1"/>
  <c r="E16" i="1"/>
  <c r="E35" i="1"/>
  <c r="E19" i="1"/>
  <c r="E38" i="1"/>
  <c r="E41" i="1"/>
  <c r="E22" i="1"/>
  <c r="E34" i="1"/>
  <c r="E18" i="1"/>
  <c r="E47" i="1"/>
  <c r="E24" i="1"/>
  <c r="E15" i="1"/>
  <c r="E6" i="1"/>
  <c r="E37" i="1"/>
  <c r="E33" i="1"/>
  <c r="E28" i="1"/>
  <c r="G4" i="1"/>
  <c r="E21" i="1"/>
  <c r="E49" i="1"/>
  <c r="E12" i="1"/>
  <c r="E46" i="1"/>
  <c r="E14" i="1"/>
  <c r="E36" i="1"/>
  <c r="E27" i="1"/>
  <c r="E40" i="1"/>
  <c r="E31" i="1"/>
  <c r="E8" i="1"/>
  <c r="E44" i="1"/>
  <c r="E17" i="1"/>
  <c r="E11" i="1"/>
  <c r="E30" i="1"/>
  <c r="E20" i="1"/>
  <c r="E43" i="1"/>
  <c r="E45" i="5"/>
  <c r="F45" i="5" s="1"/>
  <c r="E29" i="5"/>
  <c r="F29" i="5" s="1"/>
  <c r="E13" i="5"/>
  <c r="F13" i="5" s="1"/>
  <c r="E35" i="5"/>
  <c r="F35" i="5" s="1"/>
  <c r="E19" i="5"/>
  <c r="F19" i="5" s="1"/>
  <c r="E50" i="5"/>
  <c r="F50" i="5" s="1"/>
  <c r="E48" i="5"/>
  <c r="F48" i="5" s="1"/>
  <c r="E32" i="5"/>
  <c r="F32" i="5" s="1"/>
  <c r="E16" i="5"/>
  <c r="F16" i="5" s="1"/>
  <c r="E51" i="5"/>
  <c r="F51" i="5" s="1"/>
  <c r="E34" i="5"/>
  <c r="F34" i="5" s="1"/>
  <c r="E18" i="5"/>
  <c r="F18" i="5" s="1"/>
  <c r="E38" i="5"/>
  <c r="F38" i="5" s="1"/>
  <c r="E22" i="5"/>
  <c r="F22" i="5" s="1"/>
  <c r="E41" i="5"/>
  <c r="F41" i="5" s="1"/>
  <c r="E25" i="5"/>
  <c r="F25" i="5" s="1"/>
  <c r="E9" i="5"/>
  <c r="F9" i="5" s="1"/>
  <c r="E47" i="5"/>
  <c r="F47" i="5" s="1"/>
  <c r="E31" i="5"/>
  <c r="F31" i="5" s="1"/>
  <c r="E15" i="5"/>
  <c r="F15" i="5" s="1"/>
  <c r="E44" i="5"/>
  <c r="F44" i="5" s="1"/>
  <c r="E28" i="5"/>
  <c r="F28" i="5" s="1"/>
  <c r="E12" i="5"/>
  <c r="F12" i="5" s="1"/>
  <c r="E40" i="5"/>
  <c r="F40" i="5" s="1"/>
  <c r="E24" i="5"/>
  <c r="F24" i="5" s="1"/>
  <c r="E8" i="5"/>
  <c r="F8" i="5" s="1"/>
  <c r="E33" i="5"/>
  <c r="F33" i="5" s="1"/>
  <c r="E52" i="5"/>
  <c r="F52" i="5" s="1"/>
  <c r="E37" i="5"/>
  <c r="F37" i="5" s="1"/>
  <c r="E23" i="5"/>
  <c r="F23" i="5" s="1"/>
  <c r="E42" i="5"/>
  <c r="F42" i="5" s="1"/>
  <c r="E27" i="5"/>
  <c r="F27" i="5" s="1"/>
  <c r="E46" i="5"/>
  <c r="F46" i="5" s="1"/>
  <c r="E11" i="5"/>
  <c r="F11" i="5" s="1"/>
  <c r="E17" i="5"/>
  <c r="F17" i="5" s="1"/>
  <c r="E36" i="5"/>
  <c r="F36" i="5" s="1"/>
  <c r="E21" i="5"/>
  <c r="F21" i="5" s="1"/>
  <c r="E26" i="5"/>
  <c r="F26" i="5" s="1"/>
  <c r="E30" i="5"/>
  <c r="F30" i="5" s="1"/>
  <c r="E20" i="5"/>
  <c r="F20" i="5" s="1"/>
  <c r="E10" i="5"/>
  <c r="F10" i="5" s="1"/>
  <c r="E49" i="5"/>
  <c r="F49" i="5" s="1"/>
  <c r="E53" i="5"/>
  <c r="F53" i="5" s="1"/>
  <c r="E39" i="5"/>
  <c r="F39" i="5" s="1"/>
  <c r="E14" i="5"/>
  <c r="F14" i="5" s="1"/>
  <c r="E43" i="5"/>
  <c r="F43" i="5" s="1"/>
  <c r="G666" i="5" l="1"/>
  <c r="G643" i="5"/>
  <c r="G660" i="5"/>
  <c r="G644" i="5"/>
  <c r="G653" i="5"/>
  <c r="G651" i="5"/>
  <c r="G645" i="5"/>
  <c r="G655" i="5"/>
  <c r="G652" i="5"/>
  <c r="G654" i="5"/>
  <c r="G639" i="5"/>
  <c r="G648" i="5"/>
  <c r="G663" i="5"/>
  <c r="G638" i="5"/>
  <c r="G646" i="5"/>
  <c r="G657" i="5"/>
  <c r="G664" i="5"/>
  <c r="G661" i="5"/>
  <c r="G641" i="5"/>
  <c r="G640" i="5"/>
  <c r="G658" i="5"/>
  <c r="G649" i="5"/>
  <c r="G642" i="5"/>
  <c r="G656" i="5"/>
  <c r="G662" i="5"/>
  <c r="G665" i="5"/>
  <c r="G650" i="5"/>
  <c r="G647" i="5"/>
  <c r="G659" i="5"/>
  <c r="G637" i="5"/>
  <c r="F51" i="1"/>
  <c r="G51" i="1" s="1"/>
  <c r="F57" i="1"/>
  <c r="G57" i="1" s="1"/>
  <c r="F63" i="1"/>
  <c r="G63" i="1" s="1"/>
  <c r="F66" i="1"/>
  <c r="G66" i="1" s="1"/>
  <c r="F79" i="1"/>
  <c r="G79" i="1" s="1"/>
  <c r="F83" i="1"/>
  <c r="G83" i="1" s="1"/>
  <c r="F92" i="1"/>
  <c r="G92" i="1" s="1"/>
  <c r="F111" i="1"/>
  <c r="G111" i="1" s="1"/>
  <c r="F114" i="1"/>
  <c r="G114" i="1" s="1"/>
  <c r="F117" i="1"/>
  <c r="G117" i="1" s="1"/>
  <c r="F127" i="1"/>
  <c r="G127" i="1" s="1"/>
  <c r="F149" i="1"/>
  <c r="G149" i="1" s="1"/>
  <c r="F152" i="1"/>
  <c r="G152" i="1" s="1"/>
  <c r="F159" i="1"/>
  <c r="G159" i="1" s="1"/>
  <c r="F176" i="1"/>
  <c r="G176" i="1" s="1"/>
  <c r="F179" i="1"/>
  <c r="G179" i="1" s="1"/>
  <c r="F185" i="1"/>
  <c r="G185" i="1" s="1"/>
  <c r="F191" i="1"/>
  <c r="G191" i="1" s="1"/>
  <c r="F194" i="1"/>
  <c r="G194" i="1" s="1"/>
  <c r="F207" i="1"/>
  <c r="G207" i="1" s="1"/>
  <c r="F211" i="1"/>
  <c r="G211" i="1" s="1"/>
  <c r="F220" i="1"/>
  <c r="G220" i="1" s="1"/>
  <c r="F239" i="1"/>
  <c r="G239" i="1" s="1"/>
  <c r="F242" i="1"/>
  <c r="G242" i="1" s="1"/>
  <c r="F245" i="1"/>
  <c r="G245" i="1" s="1"/>
  <c r="F255" i="1"/>
  <c r="G255" i="1" s="1"/>
  <c r="F271" i="1"/>
  <c r="G271" i="1" s="1"/>
  <c r="F274" i="1"/>
  <c r="G274" i="1" s="1"/>
  <c r="F54" i="1"/>
  <c r="G54" i="1" s="1"/>
  <c r="F60" i="1"/>
  <c r="G60" i="1" s="1"/>
  <c r="F73" i="1"/>
  <c r="F76" i="1"/>
  <c r="G76" i="1" s="1"/>
  <c r="F86" i="1"/>
  <c r="G86" i="1" s="1"/>
  <c r="F96" i="1"/>
  <c r="G96" i="1" s="1"/>
  <c r="F99" i="1"/>
  <c r="G99" i="1" s="1"/>
  <c r="F105" i="1"/>
  <c r="G105" i="1" s="1"/>
  <c r="F108" i="1"/>
  <c r="G108" i="1" s="1"/>
  <c r="F121" i="1"/>
  <c r="G121" i="1" s="1"/>
  <c r="F124" i="1"/>
  <c r="G124" i="1" s="1"/>
  <c r="F131" i="1"/>
  <c r="G131" i="1" s="1"/>
  <c r="F137" i="1"/>
  <c r="G137" i="1" s="1"/>
  <c r="F143" i="1"/>
  <c r="G143" i="1" s="1"/>
  <c r="F146" i="1"/>
  <c r="G146" i="1" s="1"/>
  <c r="F156" i="1"/>
  <c r="G156" i="1" s="1"/>
  <c r="F163" i="1"/>
  <c r="G163" i="1" s="1"/>
  <c r="F166" i="1"/>
  <c r="G166" i="1" s="1"/>
  <c r="F173" i="1"/>
  <c r="F182" i="1"/>
  <c r="G182" i="1" s="1"/>
  <c r="F64" i="1"/>
  <c r="F67" i="1"/>
  <c r="G67" i="1" s="1"/>
  <c r="F70" i="1"/>
  <c r="F80" i="1"/>
  <c r="G80" i="1" s="1"/>
  <c r="F90" i="1"/>
  <c r="G90" i="1" s="1"/>
  <c r="F93" i="1"/>
  <c r="G93" i="1" s="1"/>
  <c r="F102" i="1"/>
  <c r="G102" i="1" s="1"/>
  <c r="F112" i="1"/>
  <c r="G112" i="1" s="1"/>
  <c r="F115" i="1"/>
  <c r="F118" i="1"/>
  <c r="G118" i="1" s="1"/>
  <c r="F128" i="1"/>
  <c r="F134" i="1"/>
  <c r="G134" i="1" s="1"/>
  <c r="F140" i="1"/>
  <c r="G140" i="1" s="1"/>
  <c r="F153" i="1"/>
  <c r="G153" i="1" s="1"/>
  <c r="F160" i="1"/>
  <c r="G160" i="1" s="1"/>
  <c r="F170" i="1"/>
  <c r="G170" i="1" s="1"/>
  <c r="F192" i="1"/>
  <c r="F195" i="1"/>
  <c r="G195" i="1" s="1"/>
  <c r="F198" i="1"/>
  <c r="F208" i="1"/>
  <c r="G208" i="1" s="1"/>
  <c r="F218" i="1"/>
  <c r="G218" i="1" s="1"/>
  <c r="F221" i="1"/>
  <c r="G221" i="1" s="1"/>
  <c r="F230" i="1"/>
  <c r="G230" i="1" s="1"/>
  <c r="F240" i="1"/>
  <c r="G240" i="1" s="1"/>
  <c r="F243" i="1"/>
  <c r="F246" i="1"/>
  <c r="G246" i="1" s="1"/>
  <c r="F256" i="1"/>
  <c r="F262" i="1"/>
  <c r="G262" i="1" s="1"/>
  <c r="F268" i="1"/>
  <c r="G268" i="1" s="1"/>
  <c r="F272" i="1"/>
  <c r="G272" i="1" s="1"/>
  <c r="F275" i="1"/>
  <c r="F278" i="1"/>
  <c r="G278" i="1" s="1"/>
  <c r="F285" i="1"/>
  <c r="G285" i="1" s="1"/>
  <c r="F52" i="1"/>
  <c r="G52" i="1" s="1"/>
  <c r="F58" i="1"/>
  <c r="F61" i="1"/>
  <c r="G61" i="1" s="1"/>
  <c r="F77" i="1"/>
  <c r="G77" i="1" s="1"/>
  <c r="F84" i="1"/>
  <c r="G84" i="1" s="1"/>
  <c r="F87" i="1"/>
  <c r="G87" i="1" s="1"/>
  <c r="F106" i="1"/>
  <c r="G106" i="1" s="1"/>
  <c r="F109" i="1"/>
  <c r="G109" i="1" s="1"/>
  <c r="F125" i="1"/>
  <c r="G125" i="1" s="1"/>
  <c r="F144" i="1"/>
  <c r="F147" i="1"/>
  <c r="G147" i="1" s="1"/>
  <c r="F150" i="1"/>
  <c r="G150" i="1" s="1"/>
  <c r="F157" i="1"/>
  <c r="G157" i="1" s="1"/>
  <c r="F167" i="1"/>
  <c r="G167" i="1" s="1"/>
  <c r="F174" i="1"/>
  <c r="G174" i="1" s="1"/>
  <c r="F177" i="1"/>
  <c r="G177" i="1" s="1"/>
  <c r="F180" i="1"/>
  <c r="G180" i="1" s="1"/>
  <c r="F186" i="1"/>
  <c r="F189" i="1"/>
  <c r="G189" i="1" s="1"/>
  <c r="F205" i="1"/>
  <c r="G205" i="1" s="1"/>
  <c r="F212" i="1"/>
  <c r="G212" i="1" s="1"/>
  <c r="F215" i="1"/>
  <c r="G215" i="1" s="1"/>
  <c r="F234" i="1"/>
  <c r="G234" i="1" s="1"/>
  <c r="F237" i="1"/>
  <c r="G237" i="1" s="1"/>
  <c r="F253" i="1"/>
  <c r="G253" i="1" s="1"/>
  <c r="F282" i="1"/>
  <c r="F289" i="1"/>
  <c r="G289" i="1" s="1"/>
  <c r="F292" i="1"/>
  <c r="G292" i="1" s="1"/>
  <c r="F295" i="1"/>
  <c r="G295" i="1" s="1"/>
  <c r="F302" i="1"/>
  <c r="G302" i="1" s="1"/>
  <c r="F308" i="1"/>
  <c r="G308" i="1" s="1"/>
  <c r="F314" i="1"/>
  <c r="F317" i="1"/>
  <c r="G317" i="1" s="1"/>
  <c r="F55" i="1"/>
  <c r="G55" i="1" s="1"/>
  <c r="F74" i="1"/>
  <c r="G74" i="1" s="1"/>
  <c r="F81" i="1"/>
  <c r="G81" i="1" s="1"/>
  <c r="F94" i="1"/>
  <c r="G94" i="1" s="1"/>
  <c r="F97" i="1"/>
  <c r="G97" i="1" s="1"/>
  <c r="F100" i="1"/>
  <c r="G100" i="1" s="1"/>
  <c r="F122" i="1"/>
  <c r="F132" i="1"/>
  <c r="G132" i="1" s="1"/>
  <c r="F138" i="1"/>
  <c r="G138" i="1" s="1"/>
  <c r="F141" i="1"/>
  <c r="G141" i="1" s="1"/>
  <c r="F154" i="1"/>
  <c r="G154" i="1" s="1"/>
  <c r="F161" i="1"/>
  <c r="G161" i="1" s="1"/>
  <c r="F164" i="1"/>
  <c r="G164" i="1" s="1"/>
  <c r="F183" i="1"/>
  <c r="G183" i="1" s="1"/>
  <c r="F202" i="1"/>
  <c r="F209" i="1"/>
  <c r="G209" i="1" s="1"/>
  <c r="F222" i="1"/>
  <c r="G222" i="1" s="1"/>
  <c r="F225" i="1"/>
  <c r="G225" i="1" s="1"/>
  <c r="F228" i="1"/>
  <c r="G228" i="1" s="1"/>
  <c r="F250" i="1"/>
  <c r="G250" i="1" s="1"/>
  <c r="F260" i="1"/>
  <c r="G260" i="1" s="1"/>
  <c r="F266" i="1"/>
  <c r="G266" i="1" s="1"/>
  <c r="F269" i="1"/>
  <c r="F286" i="1"/>
  <c r="G286" i="1" s="1"/>
  <c r="F305" i="1"/>
  <c r="G305" i="1" s="1"/>
  <c r="F311" i="1"/>
  <c r="G311" i="1" s="1"/>
  <c r="F62" i="1"/>
  <c r="G62" i="1" s="1"/>
  <c r="F65" i="1"/>
  <c r="G65" i="1" s="1"/>
  <c r="F68" i="1"/>
  <c r="G68" i="1" s="1"/>
  <c r="F71" i="1"/>
  <c r="G71" i="1" s="1"/>
  <c r="F78" i="1"/>
  <c r="F88" i="1"/>
  <c r="G88" i="1" s="1"/>
  <c r="F91" i="1"/>
  <c r="G91" i="1" s="1"/>
  <c r="F103" i="1"/>
  <c r="G103" i="1" s="1"/>
  <c r="F110" i="1"/>
  <c r="G110" i="1" s="1"/>
  <c r="F113" i="1"/>
  <c r="G113" i="1" s="1"/>
  <c r="F116" i="1"/>
  <c r="F119" i="1"/>
  <c r="G119" i="1" s="1"/>
  <c r="F126" i="1"/>
  <c r="F129" i="1"/>
  <c r="G129" i="1" s="1"/>
  <c r="F135" i="1"/>
  <c r="G135" i="1" s="1"/>
  <c r="F158" i="1"/>
  <c r="G158" i="1" s="1"/>
  <c r="F168" i="1"/>
  <c r="G168" i="1" s="1"/>
  <c r="F171" i="1"/>
  <c r="G171" i="1" s="1"/>
  <c r="F190" i="1"/>
  <c r="G190" i="1" s="1"/>
  <c r="F193" i="1"/>
  <c r="G193" i="1" s="1"/>
  <c r="F196" i="1"/>
  <c r="F199" i="1"/>
  <c r="G199" i="1" s="1"/>
  <c r="F206" i="1"/>
  <c r="G206" i="1" s="1"/>
  <c r="F216" i="1"/>
  <c r="G216" i="1" s="1"/>
  <c r="F219" i="1"/>
  <c r="G219" i="1" s="1"/>
  <c r="F231" i="1"/>
  <c r="G231" i="1" s="1"/>
  <c r="F238" i="1"/>
  <c r="G238" i="1" s="1"/>
  <c r="F241" i="1"/>
  <c r="G241" i="1" s="1"/>
  <c r="F244" i="1"/>
  <c r="F247" i="1"/>
  <c r="G247" i="1" s="1"/>
  <c r="F254" i="1"/>
  <c r="G254" i="1" s="1"/>
  <c r="F257" i="1"/>
  <c r="G257" i="1" s="1"/>
  <c r="F263" i="1"/>
  <c r="G263" i="1" s="1"/>
  <c r="F273" i="1"/>
  <c r="G273" i="1" s="1"/>
  <c r="F276" i="1"/>
  <c r="F279" i="1"/>
  <c r="G279" i="1" s="1"/>
  <c r="F283" i="1"/>
  <c r="F296" i="1"/>
  <c r="G296" i="1" s="1"/>
  <c r="F299" i="1"/>
  <c r="G299" i="1" s="1"/>
  <c r="F318" i="1"/>
  <c r="G318" i="1" s="1"/>
  <c r="F104" i="1"/>
  <c r="G104" i="1" s="1"/>
  <c r="F130" i="1"/>
  <c r="G130" i="1" s="1"/>
  <c r="F169" i="1"/>
  <c r="G169" i="1" s="1"/>
  <c r="F217" i="1"/>
  <c r="G217" i="1" s="1"/>
  <c r="F233" i="1"/>
  <c r="G233" i="1" s="1"/>
  <c r="F259" i="1"/>
  <c r="G259" i="1" s="1"/>
  <c r="F267" i="1"/>
  <c r="G267" i="1" s="1"/>
  <c r="F290" i="1"/>
  <c r="G290" i="1" s="1"/>
  <c r="F306" i="1"/>
  <c r="G306" i="1" s="1"/>
  <c r="F310" i="1"/>
  <c r="G310" i="1" s="1"/>
  <c r="F320" i="1"/>
  <c r="G320" i="1" s="1"/>
  <c r="F323" i="1"/>
  <c r="G323" i="1" s="1"/>
  <c r="F329" i="1"/>
  <c r="G329" i="1" s="1"/>
  <c r="F332" i="1"/>
  <c r="G332" i="1" s="1"/>
  <c r="F345" i="1"/>
  <c r="G345" i="1" s="1"/>
  <c r="F348" i="1"/>
  <c r="G348" i="1" s="1"/>
  <c r="F361" i="1"/>
  <c r="G361" i="1" s="1"/>
  <c r="F367" i="1"/>
  <c r="G367" i="1" s="1"/>
  <c r="F379" i="1"/>
  <c r="G379" i="1" s="1"/>
  <c r="F392" i="1"/>
  <c r="G392" i="1" s="1"/>
  <c r="F399" i="1"/>
  <c r="F409" i="1"/>
  <c r="G409" i="1" s="1"/>
  <c r="F415" i="1"/>
  <c r="F427" i="1"/>
  <c r="G427" i="1" s="1"/>
  <c r="F437" i="1"/>
  <c r="G437" i="1" s="1"/>
  <c r="F440" i="1"/>
  <c r="G440" i="1" s="1"/>
  <c r="F456" i="1"/>
  <c r="F459" i="1"/>
  <c r="G459" i="1" s="1"/>
  <c r="F471" i="1"/>
  <c r="G471" i="1" s="1"/>
  <c r="F486" i="1"/>
  <c r="G486" i="1" s="1"/>
  <c r="F56" i="1"/>
  <c r="G56" i="1" s="1"/>
  <c r="F82" i="1"/>
  <c r="G82" i="1" s="1"/>
  <c r="F107" i="1"/>
  <c r="G107" i="1" s="1"/>
  <c r="F145" i="1"/>
  <c r="G145" i="1" s="1"/>
  <c r="F184" i="1"/>
  <c r="G184" i="1" s="1"/>
  <c r="F200" i="1"/>
  <c r="G200" i="1" s="1"/>
  <c r="F210" i="1"/>
  <c r="G210" i="1" s="1"/>
  <c r="F226" i="1"/>
  <c r="G226" i="1" s="1"/>
  <c r="F235" i="1"/>
  <c r="G235" i="1" s="1"/>
  <c r="F251" i="1"/>
  <c r="G251" i="1" s="1"/>
  <c r="F277" i="1"/>
  <c r="G277" i="1" s="1"/>
  <c r="F301" i="1"/>
  <c r="G301" i="1" s="1"/>
  <c r="F326" i="1"/>
  <c r="F336" i="1"/>
  <c r="G336" i="1" s="1"/>
  <c r="F339" i="1"/>
  <c r="G339" i="1" s="1"/>
  <c r="F342" i="1"/>
  <c r="G342" i="1" s="1"/>
  <c r="F355" i="1"/>
  <c r="G355" i="1" s="1"/>
  <c r="F364" i="1"/>
  <c r="G364" i="1" s="1"/>
  <c r="F370" i="1"/>
  <c r="G370" i="1" s="1"/>
  <c r="F373" i="1"/>
  <c r="G373" i="1" s="1"/>
  <c r="F376" i="1"/>
  <c r="G376" i="1" s="1"/>
  <c r="F389" i="1"/>
  <c r="G389" i="1" s="1"/>
  <c r="F396" i="1"/>
  <c r="G396" i="1" s="1"/>
  <c r="F403" i="1"/>
  <c r="G403" i="1" s="1"/>
  <c r="F412" i="1"/>
  <c r="G412" i="1" s="1"/>
  <c r="F418" i="1"/>
  <c r="G418" i="1" s="1"/>
  <c r="F421" i="1"/>
  <c r="G421" i="1" s="1"/>
  <c r="F424" i="1"/>
  <c r="G424" i="1" s="1"/>
  <c r="F431" i="1"/>
  <c r="G431" i="1" s="1"/>
  <c r="F434" i="1"/>
  <c r="G434" i="1" s="1"/>
  <c r="F447" i="1"/>
  <c r="G447" i="1" s="1"/>
  <c r="F450" i="1"/>
  <c r="G450" i="1" s="1"/>
  <c r="F463" i="1"/>
  <c r="G463" i="1" s="1"/>
  <c r="F466" i="1"/>
  <c r="G466" i="1" s="1"/>
  <c r="F478" i="1"/>
  <c r="G478" i="1" s="1"/>
  <c r="F481" i="1"/>
  <c r="G481" i="1" s="1"/>
  <c r="F490" i="1"/>
  <c r="G490" i="1" s="1"/>
  <c r="F493" i="1"/>
  <c r="G493" i="1" s="1"/>
  <c r="F69" i="1"/>
  <c r="G69" i="1" s="1"/>
  <c r="F95" i="1"/>
  <c r="G95" i="1" s="1"/>
  <c r="F120" i="1"/>
  <c r="G120" i="1" s="1"/>
  <c r="F133" i="1"/>
  <c r="G133" i="1" s="1"/>
  <c r="F172" i="1"/>
  <c r="G172" i="1" s="1"/>
  <c r="F201" i="1"/>
  <c r="G201" i="1" s="1"/>
  <c r="F227" i="1"/>
  <c r="G227" i="1" s="1"/>
  <c r="F252" i="1"/>
  <c r="G252" i="1" s="1"/>
  <c r="F261" i="1"/>
  <c r="G261" i="1" s="1"/>
  <c r="F270" i="1"/>
  <c r="G270" i="1" s="1"/>
  <c r="F284" i="1"/>
  <c r="G284" i="1" s="1"/>
  <c r="F291" i="1"/>
  <c r="G291" i="1" s="1"/>
  <c r="F297" i="1"/>
  <c r="G297" i="1" s="1"/>
  <c r="F307" i="1"/>
  <c r="G307" i="1" s="1"/>
  <c r="F312" i="1"/>
  <c r="G312" i="1" s="1"/>
  <c r="F316" i="1"/>
  <c r="G316" i="1" s="1"/>
  <c r="F330" i="1"/>
  <c r="F333" i="1"/>
  <c r="G333" i="1" s="1"/>
  <c r="F349" i="1"/>
  <c r="G349" i="1" s="1"/>
  <c r="F352" i="1"/>
  <c r="G352" i="1" s="1"/>
  <c r="F358" i="1"/>
  <c r="G358" i="1" s="1"/>
  <c r="F383" i="1"/>
  <c r="G383" i="1" s="1"/>
  <c r="F386" i="1"/>
  <c r="G386" i="1" s="1"/>
  <c r="F393" i="1"/>
  <c r="G393" i="1" s="1"/>
  <c r="F406" i="1"/>
  <c r="G406" i="1" s="1"/>
  <c r="F441" i="1"/>
  <c r="G441" i="1" s="1"/>
  <c r="F444" i="1"/>
  <c r="G444" i="1" s="1"/>
  <c r="F453" i="1"/>
  <c r="G453" i="1" s="1"/>
  <c r="F457" i="1"/>
  <c r="G457" i="1" s="1"/>
  <c r="F460" i="1"/>
  <c r="G460" i="1" s="1"/>
  <c r="F469" i="1"/>
  <c r="G469" i="1" s="1"/>
  <c r="F472" i="1"/>
  <c r="G472" i="1" s="1"/>
  <c r="F475" i="1"/>
  <c r="F484" i="1"/>
  <c r="G484" i="1" s="1"/>
  <c r="F59" i="1"/>
  <c r="F85" i="1"/>
  <c r="G85" i="1" s="1"/>
  <c r="F148" i="1"/>
  <c r="G148" i="1" s="1"/>
  <c r="F175" i="1"/>
  <c r="G175" i="1" s="1"/>
  <c r="F203" i="1"/>
  <c r="F236" i="1"/>
  <c r="G236" i="1" s="1"/>
  <c r="F303" i="1"/>
  <c r="G303" i="1" s="1"/>
  <c r="F321" i="1"/>
  <c r="G321" i="1" s="1"/>
  <c r="F324" i="1"/>
  <c r="G324" i="1" s="1"/>
  <c r="F346" i="1"/>
  <c r="G346" i="1" s="1"/>
  <c r="F362" i="1"/>
  <c r="G362" i="1" s="1"/>
  <c r="F365" i="1"/>
  <c r="G365" i="1" s="1"/>
  <c r="F368" i="1"/>
  <c r="G368" i="1" s="1"/>
  <c r="F371" i="1"/>
  <c r="G371" i="1" s="1"/>
  <c r="F377" i="1"/>
  <c r="G377" i="1" s="1"/>
  <c r="F380" i="1"/>
  <c r="G380" i="1" s="1"/>
  <c r="F390" i="1"/>
  <c r="G390" i="1" s="1"/>
  <c r="F397" i="1"/>
  <c r="G397" i="1" s="1"/>
  <c r="F400" i="1"/>
  <c r="G400" i="1" s="1"/>
  <c r="F410" i="1"/>
  <c r="G410" i="1" s="1"/>
  <c r="F413" i="1"/>
  <c r="G413" i="1" s="1"/>
  <c r="F416" i="1"/>
  <c r="G416" i="1" s="1"/>
  <c r="F419" i="1"/>
  <c r="F425" i="1"/>
  <c r="G425" i="1" s="1"/>
  <c r="F428" i="1"/>
  <c r="G428" i="1" s="1"/>
  <c r="F432" i="1"/>
  <c r="G432" i="1" s="1"/>
  <c r="F435" i="1"/>
  <c r="G435" i="1" s="1"/>
  <c r="F438" i="1"/>
  <c r="G438" i="1" s="1"/>
  <c r="F479" i="1"/>
  <c r="G479" i="1" s="1"/>
  <c r="F487" i="1"/>
  <c r="G487" i="1" s="1"/>
  <c r="F494" i="1"/>
  <c r="G494" i="1" s="1"/>
  <c r="F72" i="1"/>
  <c r="G72" i="1" s="1"/>
  <c r="F98" i="1"/>
  <c r="G98" i="1" s="1"/>
  <c r="F123" i="1"/>
  <c r="G123" i="1" s="1"/>
  <c r="F136" i="1"/>
  <c r="G136" i="1" s="1"/>
  <c r="F162" i="1"/>
  <c r="G162" i="1" s="1"/>
  <c r="F187" i="1"/>
  <c r="G187" i="1" s="1"/>
  <c r="F213" i="1"/>
  <c r="G213" i="1" s="1"/>
  <c r="F229" i="1"/>
  <c r="F293" i="1"/>
  <c r="G293" i="1" s="1"/>
  <c r="F313" i="1"/>
  <c r="G313" i="1" s="1"/>
  <c r="F327" i="1"/>
  <c r="G327" i="1" s="1"/>
  <c r="F334" i="1"/>
  <c r="G334" i="1" s="1"/>
  <c r="F337" i="1"/>
  <c r="G337" i="1" s="1"/>
  <c r="F340" i="1"/>
  <c r="G340" i="1" s="1"/>
  <c r="F343" i="1"/>
  <c r="G343" i="1" s="1"/>
  <c r="F350" i="1"/>
  <c r="G350" i="1" s="1"/>
  <c r="F356" i="1"/>
  <c r="G356" i="1" s="1"/>
  <c r="F359" i="1"/>
  <c r="G359" i="1" s="1"/>
  <c r="F374" i="1"/>
  <c r="G374" i="1" s="1"/>
  <c r="F384" i="1"/>
  <c r="G384" i="1" s="1"/>
  <c r="F387" i="1"/>
  <c r="G387" i="1" s="1"/>
  <c r="F404" i="1"/>
  <c r="G404" i="1" s="1"/>
  <c r="F407" i="1"/>
  <c r="G407" i="1" s="1"/>
  <c r="F422" i="1"/>
  <c r="G422" i="1" s="1"/>
  <c r="F445" i="1"/>
  <c r="G445" i="1" s="1"/>
  <c r="F448" i="1"/>
  <c r="G448" i="1" s="1"/>
  <c r="F451" i="1"/>
  <c r="G451" i="1" s="1"/>
  <c r="F454" i="1"/>
  <c r="G454" i="1" s="1"/>
  <c r="F461" i="1"/>
  <c r="G461" i="1" s="1"/>
  <c r="F464" i="1"/>
  <c r="G464" i="1" s="1"/>
  <c r="F467" i="1"/>
  <c r="G467" i="1" s="1"/>
  <c r="F473" i="1"/>
  <c r="G473" i="1" s="1"/>
  <c r="F482" i="1"/>
  <c r="G482" i="1" s="1"/>
  <c r="F491" i="1"/>
  <c r="G491" i="1" s="1"/>
  <c r="F50" i="1"/>
  <c r="G50" i="1" s="1"/>
  <c r="F75" i="1"/>
  <c r="G75" i="1" s="1"/>
  <c r="F151" i="1"/>
  <c r="G151" i="1" s="1"/>
  <c r="F178" i="1"/>
  <c r="G178" i="1" s="1"/>
  <c r="F204" i="1"/>
  <c r="G204" i="1" s="1"/>
  <c r="F264" i="1"/>
  <c r="F280" i="1"/>
  <c r="G280" i="1" s="1"/>
  <c r="F287" i="1"/>
  <c r="G287" i="1" s="1"/>
  <c r="F298" i="1"/>
  <c r="G298" i="1" s="1"/>
  <c r="F309" i="1"/>
  <c r="G309" i="1" s="1"/>
  <c r="F319" i="1"/>
  <c r="G319" i="1" s="1"/>
  <c r="F331" i="1"/>
  <c r="G331" i="1" s="1"/>
  <c r="F353" i="1"/>
  <c r="G353" i="1" s="1"/>
  <c r="F366" i="1"/>
  <c r="F378" i="1"/>
  <c r="G378" i="1" s="1"/>
  <c r="F381" i="1"/>
  <c r="G381" i="1" s="1"/>
  <c r="F394" i="1"/>
  <c r="G394" i="1" s="1"/>
  <c r="F398" i="1"/>
  <c r="G398" i="1" s="1"/>
  <c r="F401" i="1"/>
  <c r="G401" i="1" s="1"/>
  <c r="F414" i="1"/>
  <c r="G414" i="1" s="1"/>
  <c r="F426" i="1"/>
  <c r="G426" i="1" s="1"/>
  <c r="F429" i="1"/>
  <c r="G429" i="1" s="1"/>
  <c r="F442" i="1"/>
  <c r="G442" i="1" s="1"/>
  <c r="F458" i="1"/>
  <c r="G458" i="1" s="1"/>
  <c r="F470" i="1"/>
  <c r="G470" i="1" s="1"/>
  <c r="F476" i="1"/>
  <c r="G476" i="1" s="1"/>
  <c r="F485" i="1"/>
  <c r="G485" i="1" s="1"/>
  <c r="F488" i="1"/>
  <c r="G488" i="1" s="1"/>
  <c r="F89" i="1"/>
  <c r="G89" i="1" s="1"/>
  <c r="F101" i="1"/>
  <c r="G101" i="1" s="1"/>
  <c r="F139" i="1"/>
  <c r="G139" i="1" s="1"/>
  <c r="F165" i="1"/>
  <c r="G165" i="1" s="1"/>
  <c r="F188" i="1"/>
  <c r="G188" i="1" s="1"/>
  <c r="F197" i="1"/>
  <c r="G197" i="1" s="1"/>
  <c r="F214" i="1"/>
  <c r="G214" i="1" s="1"/>
  <c r="F223" i="1"/>
  <c r="G223" i="1" s="1"/>
  <c r="F248" i="1"/>
  <c r="G248" i="1" s="1"/>
  <c r="F265" i="1"/>
  <c r="G265" i="1" s="1"/>
  <c r="F294" i="1"/>
  <c r="G294" i="1" s="1"/>
  <c r="F304" i="1"/>
  <c r="G304" i="1" s="1"/>
  <c r="F322" i="1"/>
  <c r="G322" i="1" s="1"/>
  <c r="F325" i="1"/>
  <c r="G325" i="1" s="1"/>
  <c r="F328" i="1"/>
  <c r="G328" i="1" s="1"/>
  <c r="F344" i="1"/>
  <c r="G344" i="1" s="1"/>
  <c r="F347" i="1"/>
  <c r="G347" i="1" s="1"/>
  <c r="F360" i="1"/>
  <c r="G360" i="1" s="1"/>
  <c r="F363" i="1"/>
  <c r="G363" i="1" s="1"/>
  <c r="F369" i="1"/>
  <c r="G369" i="1" s="1"/>
  <c r="F372" i="1"/>
  <c r="G372" i="1" s="1"/>
  <c r="F391" i="1"/>
  <c r="G391" i="1" s="1"/>
  <c r="F408" i="1"/>
  <c r="G408" i="1" s="1"/>
  <c r="F411" i="1"/>
  <c r="G411" i="1" s="1"/>
  <c r="F417" i="1"/>
  <c r="G417" i="1" s="1"/>
  <c r="F420" i="1"/>
  <c r="G420" i="1" s="1"/>
  <c r="F433" i="1"/>
  <c r="G433" i="1" s="1"/>
  <c r="F436" i="1"/>
  <c r="G436" i="1" s="1"/>
  <c r="F439" i="1"/>
  <c r="G439" i="1" s="1"/>
  <c r="F446" i="1"/>
  <c r="G446" i="1" s="1"/>
  <c r="F449" i="1"/>
  <c r="G449" i="1" s="1"/>
  <c r="F455" i="1"/>
  <c r="G455" i="1" s="1"/>
  <c r="F462" i="1"/>
  <c r="G462" i="1" s="1"/>
  <c r="F480" i="1"/>
  <c r="G480" i="1" s="1"/>
  <c r="F315" i="1"/>
  <c r="G315" i="1" s="1"/>
  <c r="F341" i="1"/>
  <c r="G341" i="1" s="1"/>
  <c r="F443" i="1"/>
  <c r="G443" i="1" s="1"/>
  <c r="F468" i="1"/>
  <c r="G468" i="1" s="1"/>
  <c r="F492" i="1"/>
  <c r="G492" i="1" s="1"/>
  <c r="F507" i="1"/>
  <c r="G507" i="1" s="1"/>
  <c r="F516" i="1"/>
  <c r="G516" i="1" s="1"/>
  <c r="F529" i="1"/>
  <c r="G529" i="1" s="1"/>
  <c r="F532" i="1"/>
  <c r="G532" i="1" s="1"/>
  <c r="F538" i="1"/>
  <c r="G538" i="1" s="1"/>
  <c r="F541" i="1"/>
  <c r="G541" i="1" s="1"/>
  <c r="F547" i="1"/>
  <c r="G547" i="1" s="1"/>
  <c r="F553" i="1"/>
  <c r="G553" i="1" s="1"/>
  <c r="F556" i="1"/>
  <c r="G556" i="1" s="1"/>
  <c r="F575" i="1"/>
  <c r="G575" i="1" s="1"/>
  <c r="F578" i="1"/>
  <c r="G578" i="1" s="1"/>
  <c r="F584" i="1"/>
  <c r="G584" i="1" s="1"/>
  <c r="F587" i="1"/>
  <c r="G587" i="1" s="1"/>
  <c r="F606" i="1"/>
  <c r="G606" i="1" s="1"/>
  <c r="F614" i="1"/>
  <c r="G614" i="1" s="1"/>
  <c r="F620" i="1"/>
  <c r="G620" i="1" s="1"/>
  <c r="F629" i="1"/>
  <c r="G629" i="1" s="1"/>
  <c r="F635" i="1"/>
  <c r="G635" i="1" s="1"/>
  <c r="F224" i="1"/>
  <c r="G224" i="1" s="1"/>
  <c r="F375" i="1"/>
  <c r="G375" i="1" s="1"/>
  <c r="F477" i="1"/>
  <c r="G477" i="1" s="1"/>
  <c r="F395" i="1"/>
  <c r="G395" i="1" s="1"/>
  <c r="F495" i="1"/>
  <c r="G495" i="1" s="1"/>
  <c r="F498" i="1"/>
  <c r="G498" i="1" s="1"/>
  <c r="F501" i="1"/>
  <c r="G501" i="1" s="1"/>
  <c r="F504" i="1"/>
  <c r="G504" i="1" s="1"/>
  <c r="F520" i="1"/>
  <c r="G520" i="1" s="1"/>
  <c r="F523" i="1"/>
  <c r="G523" i="1" s="1"/>
  <c r="F535" i="1"/>
  <c r="G535" i="1" s="1"/>
  <c r="F550" i="1"/>
  <c r="G550" i="1" s="1"/>
  <c r="F560" i="1"/>
  <c r="G560" i="1" s="1"/>
  <c r="F569" i="1"/>
  <c r="G569" i="1" s="1"/>
  <c r="F572" i="1"/>
  <c r="G572" i="1" s="1"/>
  <c r="F581" i="1"/>
  <c r="G581" i="1" s="1"/>
  <c r="F591" i="1"/>
  <c r="G591" i="1" s="1"/>
  <c r="F594" i="1"/>
  <c r="G594" i="1" s="1"/>
  <c r="F600" i="1"/>
  <c r="G600" i="1" s="1"/>
  <c r="F603" i="1"/>
  <c r="G603" i="1" s="1"/>
  <c r="F609" i="1"/>
  <c r="G609" i="1" s="1"/>
  <c r="F624" i="1"/>
  <c r="G624" i="1" s="1"/>
  <c r="F632" i="1"/>
  <c r="G632" i="1" s="1"/>
  <c r="F699" i="1"/>
  <c r="G699" i="1" s="1"/>
  <c r="F702" i="1"/>
  <c r="G702" i="1" s="1"/>
  <c r="F714" i="1"/>
  <c r="G714" i="1" s="1"/>
  <c r="F717" i="1"/>
  <c r="G717" i="1" s="1"/>
  <c r="F720" i="1"/>
  <c r="G720" i="1" s="1"/>
  <c r="F726" i="1"/>
  <c r="G726" i="1" s="1"/>
  <c r="F767" i="1"/>
  <c r="G767" i="1" s="1"/>
  <c r="F770" i="1"/>
  <c r="G770" i="1" s="1"/>
  <c r="F142" i="1"/>
  <c r="G142" i="1" s="1"/>
  <c r="F288" i="1"/>
  <c r="G288" i="1" s="1"/>
  <c r="F351" i="1"/>
  <c r="G351" i="1" s="1"/>
  <c r="F402" i="1"/>
  <c r="G402" i="1" s="1"/>
  <c r="F452" i="1"/>
  <c r="G452" i="1" s="1"/>
  <c r="F281" i="1"/>
  <c r="G281" i="1" s="1"/>
  <c r="F423" i="1"/>
  <c r="G423" i="1" s="1"/>
  <c r="F474" i="1"/>
  <c r="G474" i="1" s="1"/>
  <c r="F511" i="1"/>
  <c r="G511" i="1" s="1"/>
  <c r="F514" i="1"/>
  <c r="G514" i="1" s="1"/>
  <c r="F527" i="1"/>
  <c r="G527" i="1" s="1"/>
  <c r="F530" i="1"/>
  <c r="F542" i="1"/>
  <c r="G542" i="1" s="1"/>
  <c r="F545" i="1"/>
  <c r="G545" i="1" s="1"/>
  <c r="F554" i="1"/>
  <c r="G554" i="1" s="1"/>
  <c r="F557" i="1"/>
  <c r="G557" i="1" s="1"/>
  <c r="F563" i="1"/>
  <c r="G563" i="1" s="1"/>
  <c r="F566" i="1"/>
  <c r="G566" i="1" s="1"/>
  <c r="F585" i="1"/>
  <c r="G585" i="1" s="1"/>
  <c r="F588" i="1"/>
  <c r="G588" i="1" s="1"/>
  <c r="F597" i="1"/>
  <c r="G597" i="1" s="1"/>
  <c r="F612" i="1"/>
  <c r="G612" i="1" s="1"/>
  <c r="F618" i="1"/>
  <c r="G618" i="1" s="1"/>
  <c r="F621" i="1"/>
  <c r="G621" i="1" s="1"/>
  <c r="F627" i="1"/>
  <c r="G627" i="1" s="1"/>
  <c r="F639" i="1"/>
  <c r="G639" i="1" s="1"/>
  <c r="F642" i="1"/>
  <c r="G642" i="1" s="1"/>
  <c r="F696" i="1"/>
  <c r="G696" i="1" s="1"/>
  <c r="F705" i="1"/>
  <c r="G705" i="1" s="1"/>
  <c r="F708" i="1"/>
  <c r="G708" i="1" s="1"/>
  <c r="F711" i="1"/>
  <c r="G711" i="1" s="1"/>
  <c r="F723" i="1"/>
  <c r="G723" i="1" s="1"/>
  <c r="F729" i="1"/>
  <c r="G729" i="1" s="1"/>
  <c r="F764" i="1"/>
  <c r="G764" i="1" s="1"/>
  <c r="F53" i="1"/>
  <c r="G53" i="1" s="1"/>
  <c r="F155" i="1"/>
  <c r="G155" i="1" s="1"/>
  <c r="F232" i="1"/>
  <c r="G232" i="1" s="1"/>
  <c r="F354" i="1"/>
  <c r="G354" i="1" s="1"/>
  <c r="F405" i="1"/>
  <c r="G405" i="1" s="1"/>
  <c r="F430" i="1"/>
  <c r="G430" i="1" s="1"/>
  <c r="F499" i="1"/>
  <c r="G499" i="1" s="1"/>
  <c r="F502" i="1"/>
  <c r="G502" i="1" s="1"/>
  <c r="F543" i="1"/>
  <c r="G543" i="1" s="1"/>
  <c r="F551" i="1"/>
  <c r="G551" i="1" s="1"/>
  <c r="F558" i="1"/>
  <c r="G558" i="1" s="1"/>
  <c r="F561" i="1"/>
  <c r="G561" i="1" s="1"/>
  <c r="F570" i="1"/>
  <c r="G570" i="1" s="1"/>
  <c r="F589" i="1"/>
  <c r="G589" i="1" s="1"/>
  <c r="F592" i="1"/>
  <c r="G592" i="1" s="1"/>
  <c r="F595" i="1"/>
  <c r="G595" i="1" s="1"/>
  <c r="F604" i="1"/>
  <c r="G604" i="1" s="1"/>
  <c r="F610" i="1"/>
  <c r="G610" i="1" s="1"/>
  <c r="F622" i="1"/>
  <c r="G622" i="1" s="1"/>
  <c r="F625" i="1"/>
  <c r="G625" i="1" s="1"/>
  <c r="F640" i="1"/>
  <c r="G640" i="1" s="1"/>
  <c r="F700" i="1"/>
  <c r="G700" i="1" s="1"/>
  <c r="F703" i="1"/>
  <c r="G703" i="1" s="1"/>
  <c r="F718" i="1"/>
  <c r="G718" i="1" s="1"/>
  <c r="F721" i="1"/>
  <c r="G721" i="1" s="1"/>
  <c r="F724" i="1"/>
  <c r="G724" i="1" s="1"/>
  <c r="F727" i="1"/>
  <c r="G727" i="1" s="1"/>
  <c r="F730" i="1"/>
  <c r="G730" i="1" s="1"/>
  <c r="F300" i="1"/>
  <c r="G300" i="1" s="1"/>
  <c r="F357" i="1"/>
  <c r="G357" i="1" s="1"/>
  <c r="F382" i="1"/>
  <c r="G382" i="1" s="1"/>
  <c r="F483" i="1"/>
  <c r="G483" i="1" s="1"/>
  <c r="F509" i="1"/>
  <c r="G509" i="1" s="1"/>
  <c r="F512" i="1"/>
  <c r="G512" i="1" s="1"/>
  <c r="F515" i="1"/>
  <c r="G515" i="1" s="1"/>
  <c r="F518" i="1"/>
  <c r="G518" i="1" s="1"/>
  <c r="F525" i="1"/>
  <c r="G525" i="1" s="1"/>
  <c r="F528" i="1"/>
  <c r="G528" i="1" s="1"/>
  <c r="F531" i="1"/>
  <c r="G531" i="1" s="1"/>
  <c r="F537" i="1"/>
  <c r="G537" i="1" s="1"/>
  <c r="F546" i="1"/>
  <c r="G546" i="1" s="1"/>
  <c r="F555" i="1"/>
  <c r="G555" i="1" s="1"/>
  <c r="F564" i="1"/>
  <c r="G564" i="1" s="1"/>
  <c r="F567" i="1"/>
  <c r="G567" i="1" s="1"/>
  <c r="F574" i="1"/>
  <c r="G574" i="1" s="1"/>
  <c r="F577" i="1"/>
  <c r="G577" i="1" s="1"/>
  <c r="F583" i="1"/>
  <c r="G583" i="1" s="1"/>
  <c r="F586" i="1"/>
  <c r="G586" i="1" s="1"/>
  <c r="F598" i="1"/>
  <c r="G598" i="1" s="1"/>
  <c r="F613" i="1"/>
  <c r="G613" i="1" s="1"/>
  <c r="F616" i="1"/>
  <c r="G616" i="1" s="1"/>
  <c r="F619" i="1"/>
  <c r="G619" i="1" s="1"/>
  <c r="F628" i="1"/>
  <c r="G628" i="1" s="1"/>
  <c r="F634" i="1"/>
  <c r="G634" i="1" s="1"/>
  <c r="F637" i="1"/>
  <c r="G637" i="1" s="1"/>
  <c r="F697" i="1"/>
  <c r="G697" i="1" s="1"/>
  <c r="F706" i="1"/>
  <c r="G706" i="1" s="1"/>
  <c r="F709" i="1"/>
  <c r="G709" i="1" s="1"/>
  <c r="F712" i="1"/>
  <c r="G712" i="1" s="1"/>
  <c r="F765" i="1"/>
  <c r="G765" i="1" s="1"/>
  <c r="F258" i="1"/>
  <c r="G258" i="1" s="1"/>
  <c r="F338" i="1"/>
  <c r="G338" i="1" s="1"/>
  <c r="F465" i="1"/>
  <c r="G465" i="1" s="1"/>
  <c r="F181" i="1"/>
  <c r="G181" i="1" s="1"/>
  <c r="F249" i="1"/>
  <c r="G249" i="1" s="1"/>
  <c r="F335" i="1"/>
  <c r="G335" i="1" s="1"/>
  <c r="F385" i="1"/>
  <c r="G385" i="1" s="1"/>
  <c r="F497" i="1"/>
  <c r="G497" i="1" s="1"/>
  <c r="F506" i="1"/>
  <c r="G506" i="1" s="1"/>
  <c r="F522" i="1"/>
  <c r="G522" i="1" s="1"/>
  <c r="F534" i="1"/>
  <c r="G534" i="1" s="1"/>
  <c r="F540" i="1"/>
  <c r="G540" i="1" s="1"/>
  <c r="F549" i="1"/>
  <c r="G549" i="1" s="1"/>
  <c r="F552" i="1"/>
  <c r="G552" i="1" s="1"/>
  <c r="F571" i="1"/>
  <c r="G571" i="1" s="1"/>
  <c r="F580" i="1"/>
  <c r="G580" i="1" s="1"/>
  <c r="F590" i="1"/>
  <c r="G590" i="1" s="1"/>
  <c r="F602" i="1"/>
  <c r="G602" i="1" s="1"/>
  <c r="F605" i="1"/>
  <c r="G605" i="1" s="1"/>
  <c r="F608" i="1"/>
  <c r="G608" i="1" s="1"/>
  <c r="F623" i="1"/>
  <c r="G623" i="1" s="1"/>
  <c r="F631" i="1"/>
  <c r="G631" i="1" s="1"/>
  <c r="F716" i="1"/>
  <c r="G716" i="1" s="1"/>
  <c r="F719" i="1"/>
  <c r="G719" i="1" s="1"/>
  <c r="F731" i="1"/>
  <c r="G731" i="1" s="1"/>
  <c r="F769" i="1"/>
  <c r="G769" i="1" s="1"/>
  <c r="F388" i="1"/>
  <c r="G388" i="1" s="1"/>
  <c r="F524" i="1"/>
  <c r="G524" i="1" s="1"/>
  <c r="F536" i="1"/>
  <c r="G536" i="1" s="1"/>
  <c r="F548" i="1"/>
  <c r="G548" i="1" s="1"/>
  <c r="F573" i="1"/>
  <c r="G573" i="1" s="1"/>
  <c r="F633" i="1"/>
  <c r="G633" i="1" s="1"/>
  <c r="F715" i="1"/>
  <c r="G715" i="1" s="1"/>
  <c r="F638" i="1"/>
  <c r="G638" i="1" s="1"/>
  <c r="F500" i="1"/>
  <c r="G500" i="1" s="1"/>
  <c r="F513" i="1"/>
  <c r="G513" i="1" s="1"/>
  <c r="F526" i="1"/>
  <c r="G526" i="1" s="1"/>
  <c r="F562" i="1"/>
  <c r="G562" i="1" s="1"/>
  <c r="F599" i="1"/>
  <c r="G599" i="1" s="1"/>
  <c r="F611" i="1"/>
  <c r="G611" i="1" s="1"/>
  <c r="F704" i="1"/>
  <c r="G704" i="1" s="1"/>
  <c r="F728" i="1"/>
  <c r="G728" i="1" s="1"/>
  <c r="F503" i="1"/>
  <c r="G503" i="1" s="1"/>
  <c r="F626" i="1"/>
  <c r="G626" i="1" s="1"/>
  <c r="F707" i="1"/>
  <c r="G707" i="1" s="1"/>
  <c r="F539" i="1"/>
  <c r="G539" i="1" s="1"/>
  <c r="F576" i="1"/>
  <c r="G576" i="1" s="1"/>
  <c r="F601" i="1"/>
  <c r="G601" i="1" s="1"/>
  <c r="F636" i="1"/>
  <c r="G636" i="1" s="1"/>
  <c r="F565" i="1"/>
  <c r="G565" i="1" s="1"/>
  <c r="F763" i="1"/>
  <c r="G763" i="1" s="1"/>
  <c r="F505" i="1"/>
  <c r="G505" i="1" s="1"/>
  <c r="F517" i="1"/>
  <c r="G517" i="1" s="1"/>
  <c r="F579" i="1"/>
  <c r="G579" i="1" s="1"/>
  <c r="F615" i="1"/>
  <c r="G615" i="1" s="1"/>
  <c r="F559" i="1"/>
  <c r="G559" i="1" s="1"/>
  <c r="F701" i="1"/>
  <c r="G701" i="1" s="1"/>
  <c r="F489" i="1"/>
  <c r="G489" i="1" s="1"/>
  <c r="F519" i="1"/>
  <c r="G519" i="1" s="1"/>
  <c r="F544" i="1"/>
  <c r="G544" i="1" s="1"/>
  <c r="F568" i="1"/>
  <c r="G568" i="1" s="1"/>
  <c r="F593" i="1"/>
  <c r="G593" i="1" s="1"/>
  <c r="F617" i="1"/>
  <c r="G617" i="1" s="1"/>
  <c r="F641" i="1"/>
  <c r="G641" i="1" s="1"/>
  <c r="F698" i="1"/>
  <c r="G698" i="1" s="1"/>
  <c r="F710" i="1"/>
  <c r="G710" i="1" s="1"/>
  <c r="F722" i="1"/>
  <c r="G722" i="1" s="1"/>
  <c r="F766" i="1"/>
  <c r="G766" i="1" s="1"/>
  <c r="F596" i="1"/>
  <c r="G596" i="1" s="1"/>
  <c r="F713" i="1"/>
  <c r="G713" i="1" s="1"/>
  <c r="F496" i="1"/>
  <c r="G496" i="1" s="1"/>
  <c r="F508" i="1"/>
  <c r="G508" i="1" s="1"/>
  <c r="F521" i="1"/>
  <c r="G521" i="1" s="1"/>
  <c r="F533" i="1"/>
  <c r="G533" i="1" s="1"/>
  <c r="F582" i="1"/>
  <c r="G582" i="1" s="1"/>
  <c r="F607" i="1"/>
  <c r="G607" i="1" s="1"/>
  <c r="F630" i="1"/>
  <c r="G630" i="1" s="1"/>
  <c r="F768" i="1"/>
  <c r="G768" i="1" s="1"/>
  <c r="F510" i="1"/>
  <c r="G510" i="1" s="1"/>
  <c r="F725" i="1"/>
  <c r="G725" i="1" s="1"/>
  <c r="G415" i="1"/>
  <c r="G456" i="1"/>
  <c r="G275" i="1"/>
  <c r="G198" i="1"/>
  <c r="G475" i="1"/>
  <c r="G330" i="1"/>
  <c r="G243" i="1"/>
  <c r="G283" i="1"/>
  <c r="G244" i="1"/>
  <c r="G196" i="1"/>
  <c r="G126" i="1"/>
  <c r="G78" i="1"/>
  <c r="G269" i="1"/>
  <c r="G202" i="1"/>
  <c r="G122" i="1"/>
  <c r="G128" i="1"/>
  <c r="G70" i="1"/>
  <c r="G173" i="1"/>
  <c r="G73" i="1"/>
  <c r="G530" i="1"/>
  <c r="G256" i="1"/>
  <c r="G366" i="1"/>
  <c r="G229" i="1"/>
  <c r="G419" i="1"/>
  <c r="G326" i="1"/>
  <c r="G59" i="1"/>
  <c r="G282" i="1"/>
  <c r="G186" i="1"/>
  <c r="G144" i="1"/>
  <c r="G58" i="1"/>
  <c r="G399" i="1"/>
  <c r="G314" i="1"/>
  <c r="G264" i="1"/>
  <c r="G192" i="1"/>
  <c r="G203" i="1"/>
  <c r="G276" i="1"/>
  <c r="G116" i="1"/>
  <c r="G115" i="1"/>
  <c r="G64" i="1"/>
  <c r="G184" i="5"/>
  <c r="G447" i="5"/>
  <c r="G117" i="5"/>
  <c r="G234" i="5"/>
  <c r="G246" i="5"/>
  <c r="G305" i="5"/>
  <c r="G323" i="5"/>
  <c r="G239" i="5"/>
  <c r="G110" i="5"/>
  <c r="G142" i="5"/>
  <c r="G191" i="5"/>
  <c r="G287" i="5"/>
  <c r="G317" i="5"/>
  <c r="G424" i="5"/>
  <c r="G442" i="5"/>
  <c r="G495" i="5"/>
  <c r="G559" i="5"/>
  <c r="G129" i="5"/>
  <c r="G149" i="5"/>
  <c r="G167" i="5"/>
  <c r="G179" i="5"/>
  <c r="G222" i="5"/>
  <c r="G335" i="5"/>
  <c r="G347" i="5"/>
  <c r="G123" i="5"/>
  <c r="G136" i="5"/>
  <c r="G111" i="5"/>
  <c r="G168" i="5"/>
  <c r="G223" i="5"/>
  <c r="G211" i="5"/>
  <c r="G271" i="5"/>
  <c r="G301" i="5"/>
  <c r="G408" i="5"/>
  <c r="G426" i="5"/>
  <c r="G520" i="5"/>
  <c r="G532" i="5"/>
  <c r="G584" i="5"/>
  <c r="G240" i="5"/>
  <c r="G255" i="5"/>
  <c r="G270" i="5"/>
  <c r="G349" i="5"/>
  <c r="G419" i="5"/>
  <c r="G155" i="5"/>
  <c r="G163" i="5"/>
  <c r="G177" i="5"/>
  <c r="G256" i="5"/>
  <c r="G398" i="5"/>
  <c r="G480" i="5"/>
  <c r="G590" i="5"/>
  <c r="G207" i="5"/>
  <c r="G229" i="5"/>
  <c r="G250" i="5"/>
  <c r="G343" i="5"/>
  <c r="G371" i="5"/>
  <c r="G536" i="5"/>
  <c r="G597" i="5"/>
  <c r="G113" i="5"/>
  <c r="G267" i="5"/>
  <c r="G288" i="5"/>
  <c r="G373" i="5"/>
  <c r="G531" i="5"/>
  <c r="G558" i="5"/>
  <c r="G202" i="5"/>
  <c r="G296" i="5"/>
  <c r="G310" i="5"/>
  <c r="G401" i="5"/>
  <c r="G443" i="5"/>
  <c r="G198" i="5"/>
  <c r="G278" i="5"/>
  <c r="G285" i="5"/>
  <c r="G383" i="5"/>
  <c r="G432" i="5"/>
  <c r="G513" i="5"/>
  <c r="G548" i="5"/>
  <c r="G561" i="5"/>
  <c r="G589" i="5"/>
  <c r="G126" i="5"/>
  <c r="G140" i="5"/>
  <c r="G170" i="5"/>
  <c r="G206" i="5"/>
  <c r="G220" i="5"/>
  <c r="G264" i="5"/>
  <c r="G320" i="5"/>
  <c r="G342" i="5"/>
  <c r="G446" i="5"/>
  <c r="G453" i="5"/>
  <c r="G500" i="5"/>
  <c r="G528" i="5"/>
  <c r="G568" i="5"/>
  <c r="G596" i="5"/>
  <c r="G602" i="5"/>
  <c r="G300" i="5"/>
  <c r="G307" i="5"/>
  <c r="G363" i="5"/>
  <c r="G391" i="5"/>
  <c r="G405" i="5"/>
  <c r="G440" i="5"/>
  <c r="G460" i="5"/>
  <c r="G494" i="5"/>
  <c r="G507" i="5"/>
  <c r="G575" i="5"/>
  <c r="G119" i="5"/>
  <c r="G186" i="5"/>
  <c r="G200" i="5"/>
  <c r="G461" i="5"/>
  <c r="G603" i="5"/>
  <c r="G252" i="5"/>
  <c r="G359" i="5"/>
  <c r="G422" i="5"/>
  <c r="G456" i="5"/>
  <c r="G503" i="5"/>
  <c r="G544" i="5"/>
  <c r="G571" i="5"/>
  <c r="G592" i="5"/>
  <c r="G174" i="5"/>
  <c r="G224" i="5"/>
  <c r="G303" i="5"/>
  <c r="G331" i="5"/>
  <c r="G387" i="5"/>
  <c r="G429" i="5"/>
  <c r="G151" i="5"/>
  <c r="G314" i="5"/>
  <c r="G487" i="5"/>
  <c r="G127" i="5"/>
  <c r="G551" i="5"/>
  <c r="G474" i="5"/>
  <c r="G542" i="5"/>
  <c r="G583" i="5"/>
  <c r="G515" i="5"/>
  <c r="G112" i="5"/>
  <c r="G294" i="5"/>
  <c r="G365" i="5"/>
  <c r="G399" i="5"/>
  <c r="G143" i="5"/>
  <c r="G193" i="5"/>
  <c r="G280" i="5"/>
  <c r="G330" i="5"/>
  <c r="G407" i="5"/>
  <c r="G448" i="5"/>
  <c r="G509" i="5"/>
  <c r="G516" i="5"/>
  <c r="G577" i="5"/>
  <c r="G120" i="5"/>
  <c r="G158" i="5"/>
  <c r="G187" i="5"/>
  <c r="G208" i="5"/>
  <c r="G216" i="5"/>
  <c r="G230" i="5"/>
  <c r="G237" i="5"/>
  <c r="G273" i="5"/>
  <c r="G337" i="5"/>
  <c r="G344" i="5"/>
  <c r="G351" i="5"/>
  <c r="G379" i="5"/>
  <c r="G415" i="5"/>
  <c r="G428" i="5"/>
  <c r="G462" i="5"/>
  <c r="G496" i="5"/>
  <c r="G523" i="5"/>
  <c r="G564" i="5"/>
  <c r="G598" i="5"/>
  <c r="G604" i="5"/>
  <c r="G161" i="5"/>
  <c r="G319" i="5"/>
  <c r="G389" i="5"/>
  <c r="G416" i="5"/>
  <c r="G284" i="5"/>
  <c r="G492" i="5"/>
  <c r="G138" i="5"/>
  <c r="G182" i="5"/>
  <c r="G374" i="5"/>
  <c r="G451" i="5"/>
  <c r="G527" i="5"/>
  <c r="G444" i="5"/>
  <c r="G510" i="5"/>
  <c r="G552" i="5"/>
  <c r="G298" i="5"/>
  <c r="G326" i="5"/>
  <c r="G159" i="5"/>
  <c r="G254" i="5"/>
  <c r="G289" i="5"/>
  <c r="G464" i="5"/>
  <c r="G497" i="5"/>
  <c r="G318" i="5"/>
  <c r="G282" i="5"/>
  <c r="G353" i="5"/>
  <c r="G423" i="5"/>
  <c r="G490" i="5"/>
  <c r="G600" i="5"/>
  <c r="G152" i="5"/>
  <c r="G204" i="5"/>
  <c r="G525" i="5"/>
  <c r="G188" i="5"/>
  <c r="G231" i="5"/>
  <c r="G312" i="5"/>
  <c r="G380" i="5"/>
  <c r="G517" i="5"/>
  <c r="G567" i="5"/>
  <c r="G145" i="5"/>
  <c r="G484" i="5"/>
  <c r="G381" i="5"/>
  <c r="G476" i="5"/>
  <c r="G560" i="5"/>
  <c r="G586" i="5"/>
  <c r="G190" i="5"/>
  <c r="G519" i="5"/>
  <c r="G333" i="5"/>
  <c r="G403" i="5"/>
  <c r="G606" i="5"/>
  <c r="G262" i="5"/>
  <c r="G431" i="5"/>
  <c r="G472" i="5"/>
  <c r="G573" i="5"/>
  <c r="G395" i="5"/>
  <c r="G539" i="5"/>
  <c r="G533" i="5"/>
  <c r="G566" i="5"/>
  <c r="G144" i="5"/>
  <c r="G238" i="5"/>
  <c r="G225" i="5"/>
  <c r="G232" i="5"/>
  <c r="G367" i="5"/>
  <c r="G470" i="5"/>
  <c r="G175" i="5"/>
  <c r="G410" i="5"/>
  <c r="G478" i="5"/>
  <c r="G511" i="5"/>
  <c r="G261" i="5"/>
  <c r="G332" i="5"/>
  <c r="G545" i="5"/>
  <c r="G580" i="5"/>
  <c r="G219" i="5"/>
  <c r="G368" i="5"/>
  <c r="G463" i="5"/>
  <c r="G504" i="5"/>
  <c r="G538" i="5"/>
  <c r="G587" i="5"/>
  <c r="G354" i="5"/>
  <c r="G430" i="5"/>
  <c r="G529" i="5"/>
  <c r="G465" i="5"/>
  <c r="G165" i="5"/>
  <c r="G196" i="5"/>
  <c r="G263" i="5"/>
  <c r="G382" i="5"/>
  <c r="G435" i="5"/>
  <c r="G128" i="5"/>
  <c r="G156" i="5"/>
  <c r="G377" i="5"/>
  <c r="G356" i="5"/>
  <c r="G414" i="5"/>
  <c r="G468" i="5"/>
  <c r="G388" i="5"/>
  <c r="G455" i="5"/>
  <c r="G316" i="5"/>
  <c r="G227" i="5"/>
  <c r="G141" i="5"/>
  <c r="G605" i="5"/>
  <c r="G205" i="5"/>
  <c r="G601" i="5"/>
  <c r="G236" i="5"/>
  <c r="G384" i="5"/>
  <c r="G137" i="5"/>
  <c r="G277" i="5"/>
  <c r="G417" i="5"/>
  <c r="G537" i="5"/>
  <c r="G253" i="5"/>
  <c r="G132" i="5"/>
  <c r="G309" i="5"/>
  <c r="G475" i="5"/>
  <c r="G249" i="5"/>
  <c r="G437" i="5"/>
  <c r="G124" i="5"/>
  <c r="G450" i="5"/>
  <c r="G199" i="5"/>
  <c r="G339" i="5"/>
  <c r="G369" i="5"/>
  <c r="G441" i="5"/>
  <c r="G315" i="5"/>
  <c r="G396" i="5"/>
  <c r="G364" i="5"/>
  <c r="G404" i="5"/>
  <c r="G283" i="5"/>
  <c r="G358" i="5"/>
  <c r="G308" i="5"/>
  <c r="G299" i="5"/>
  <c r="G269" i="5"/>
  <c r="G169" i="5"/>
  <c r="G257" i="5"/>
  <c r="G185" i="5"/>
  <c r="G397" i="5"/>
  <c r="G502" i="5"/>
  <c r="G178" i="5"/>
  <c r="G154" i="5"/>
  <c r="G553" i="5"/>
  <c r="G477" i="5"/>
  <c r="G467" i="5"/>
  <c r="G436" i="5"/>
  <c r="G499" i="5"/>
  <c r="G134" i="5"/>
  <c r="G411" i="5"/>
  <c r="G486" i="5"/>
  <c r="G327" i="5"/>
  <c r="G452" i="5"/>
  <c r="G153" i="5"/>
  <c r="G203" i="5"/>
  <c r="G357" i="5"/>
  <c r="G393" i="5"/>
  <c r="G543" i="5"/>
  <c r="G562" i="5"/>
  <c r="G265" i="5"/>
  <c r="G334" i="5"/>
  <c r="G157" i="5"/>
  <c r="G402" i="5"/>
  <c r="G221" i="5"/>
  <c r="G366" i="5"/>
  <c r="G242" i="5"/>
  <c r="G501" i="5"/>
  <c r="G148" i="5"/>
  <c r="G183" i="5"/>
  <c r="G130" i="5"/>
  <c r="G160" i="5"/>
  <c r="G291" i="5"/>
  <c r="G469" i="5"/>
  <c r="G338" i="5"/>
  <c r="G454" i="5"/>
  <c r="G251" i="5"/>
  <c r="G235" i="5"/>
  <c r="G360" i="5"/>
  <c r="G540" i="5"/>
  <c r="G524" i="5"/>
  <c r="G341" i="5"/>
  <c r="G556" i="5"/>
  <c r="G526" i="5"/>
  <c r="G328" i="5"/>
  <c r="G139" i="5"/>
  <c r="G574" i="5"/>
  <c r="G135" i="5"/>
  <c r="G594" i="5"/>
  <c r="G233" i="5"/>
  <c r="G481" i="5"/>
  <c r="G576" i="5"/>
  <c r="G530" i="5"/>
  <c r="G522" i="5"/>
  <c r="G425" i="5"/>
  <c r="G386" i="5"/>
  <c r="G449" i="5"/>
  <c r="G195" i="5"/>
  <c r="G572" i="5"/>
  <c r="G378" i="5"/>
  <c r="G329" i="5"/>
  <c r="G306" i="5"/>
  <c r="G355" i="5"/>
  <c r="G259" i="5"/>
  <c r="G245" i="5"/>
  <c r="G554" i="5"/>
  <c r="G570" i="5"/>
  <c r="G585" i="5"/>
  <c r="G473" i="5"/>
  <c r="G458" i="5"/>
  <c r="G591" i="5"/>
  <c r="G549" i="5"/>
  <c r="G173" i="5"/>
  <c r="G290" i="5"/>
  <c r="G557" i="5"/>
  <c r="G180" i="5"/>
  <c r="G508" i="5"/>
  <c r="G375" i="5"/>
  <c r="G563" i="5"/>
  <c r="G385" i="5"/>
  <c r="G348" i="5"/>
  <c r="G213" i="5"/>
  <c r="G409" i="5"/>
  <c r="G433" i="5"/>
  <c r="G599" i="5"/>
  <c r="G146" i="5"/>
  <c r="G372" i="5"/>
  <c r="G394" i="5"/>
  <c r="G241" i="5"/>
  <c r="G313" i="5"/>
  <c r="G350" i="5"/>
  <c r="G304" i="5"/>
  <c r="G547" i="5"/>
  <c r="G322" i="5"/>
  <c r="G535" i="5"/>
  <c r="G131" i="5"/>
  <c r="G260" i="5"/>
  <c r="G345" i="5"/>
  <c r="G279" i="5"/>
  <c r="G518" i="5"/>
  <c r="G181" i="5"/>
  <c r="G325" i="5"/>
  <c r="G534" i="5"/>
  <c r="G311" i="5"/>
  <c r="G565" i="5"/>
  <c r="G370" i="5"/>
  <c r="G210" i="5"/>
  <c r="G581" i="5"/>
  <c r="G209" i="5"/>
  <c r="G292" i="5"/>
  <c r="G122" i="5"/>
  <c r="G459" i="5"/>
  <c r="G400" i="5"/>
  <c r="G483" i="5"/>
  <c r="G176" i="5"/>
  <c r="G546" i="5"/>
  <c r="G434" i="5"/>
  <c r="G582" i="5"/>
  <c r="G418" i="5"/>
  <c r="G491" i="5"/>
  <c r="G413" i="5"/>
  <c r="G302" i="5"/>
  <c r="G555" i="5"/>
  <c r="G588" i="5"/>
  <c r="G133" i="5"/>
  <c r="G171" i="5"/>
  <c r="G541" i="5"/>
  <c r="G268" i="5"/>
  <c r="G275" i="5"/>
  <c r="G244" i="5"/>
  <c r="G217" i="5"/>
  <c r="G512" i="5"/>
  <c r="G266" i="5"/>
  <c r="G201" i="5"/>
  <c r="G194" i="5"/>
  <c r="G471" i="5"/>
  <c r="G248" i="5"/>
  <c r="G164" i="5"/>
  <c r="G125" i="5"/>
  <c r="G593" i="5"/>
  <c r="G439" i="5"/>
  <c r="G340" i="5"/>
  <c r="G569" i="5"/>
  <c r="G506" i="5"/>
  <c r="G493" i="5"/>
  <c r="G247" i="5"/>
  <c r="G505" i="5"/>
  <c r="G321" i="5"/>
  <c r="G281" i="5"/>
  <c r="G258" i="5"/>
  <c r="G274" i="5"/>
  <c r="G514" i="5"/>
  <c r="G147" i="5"/>
  <c r="G293" i="5"/>
  <c r="G420" i="5"/>
  <c r="G116" i="5"/>
  <c r="G218" i="5"/>
  <c r="G421" i="5"/>
  <c r="G297" i="5"/>
  <c r="G485" i="5"/>
  <c r="G272" i="5"/>
  <c r="G346" i="5"/>
  <c r="G214" i="5"/>
  <c r="G361" i="5"/>
  <c r="G189" i="5"/>
  <c r="G412" i="5"/>
  <c r="G109" i="5"/>
  <c r="G427" i="5"/>
  <c r="G212" i="5"/>
  <c r="G550" i="5"/>
  <c r="G172" i="5"/>
  <c r="G521" i="5"/>
  <c r="G243" i="5"/>
  <c r="G115" i="5"/>
  <c r="G324" i="5"/>
  <c r="G276" i="5"/>
  <c r="G150" i="5"/>
  <c r="G197" i="5"/>
  <c r="G489" i="5"/>
  <c r="G121" i="5"/>
  <c r="G192" i="5"/>
  <c r="G488" i="5"/>
  <c r="G166" i="5"/>
  <c r="G118" i="5"/>
  <c r="G438" i="5"/>
  <c r="G457" i="5"/>
  <c r="G406" i="5"/>
  <c r="G479" i="5"/>
  <c r="G114" i="5"/>
  <c r="G390" i="5"/>
  <c r="G295" i="5"/>
  <c r="G352" i="5"/>
  <c r="G579" i="5"/>
  <c r="G362" i="5"/>
  <c r="G336" i="5"/>
  <c r="G228" i="5"/>
  <c r="G498" i="5"/>
  <c r="G595" i="5"/>
  <c r="G215" i="5"/>
  <c r="G162" i="5"/>
  <c r="G226" i="5"/>
  <c r="G392" i="5"/>
  <c r="G578" i="5"/>
  <c r="G466" i="5"/>
  <c r="G445" i="5"/>
  <c r="G286" i="5"/>
  <c r="G482" i="5"/>
  <c r="G376" i="5"/>
  <c r="G633" i="5"/>
  <c r="G629" i="5"/>
  <c r="G635" i="5"/>
  <c r="G634" i="5"/>
  <c r="G630" i="5"/>
  <c r="G628" i="5"/>
  <c r="G631" i="5"/>
  <c r="G636" i="5"/>
  <c r="G627" i="5"/>
  <c r="G632" i="5"/>
  <c r="G626" i="5"/>
  <c r="G101" i="5"/>
  <c r="G89" i="5"/>
  <c r="G84" i="5"/>
  <c r="G90" i="5"/>
  <c r="G85" i="5"/>
  <c r="G105" i="5"/>
  <c r="G612" i="5"/>
  <c r="G68" i="5"/>
  <c r="G79" i="5"/>
  <c r="G74" i="5"/>
  <c r="G106" i="5"/>
  <c r="G69" i="5"/>
  <c r="G623" i="5"/>
  <c r="G94" i="5"/>
  <c r="G73" i="5"/>
  <c r="G618" i="5"/>
  <c r="G78" i="5"/>
  <c r="G100" i="5"/>
  <c r="G607" i="5"/>
  <c r="G95" i="5"/>
  <c r="G613" i="5"/>
  <c r="G620" i="5"/>
  <c r="G91" i="5"/>
  <c r="G624" i="5"/>
  <c r="G102" i="5"/>
  <c r="G75" i="5"/>
  <c r="G86" i="5"/>
  <c r="G70" i="5"/>
  <c r="G608" i="5"/>
  <c r="G81" i="5"/>
  <c r="G96" i="5"/>
  <c r="G619" i="5"/>
  <c r="G80" i="5"/>
  <c r="G625" i="5"/>
  <c r="G609" i="5"/>
  <c r="G104" i="5"/>
  <c r="G611" i="5"/>
  <c r="G71" i="5"/>
  <c r="G92" i="5"/>
  <c r="G82" i="5"/>
  <c r="G67" i="5"/>
  <c r="G99" i="5"/>
  <c r="G64" i="5"/>
  <c r="G107" i="5"/>
  <c r="G616" i="5"/>
  <c r="G97" i="5"/>
  <c r="G88" i="5"/>
  <c r="G610" i="5"/>
  <c r="G87" i="5"/>
  <c r="G622" i="5"/>
  <c r="G77" i="5"/>
  <c r="G83" i="5"/>
  <c r="G66" i="5"/>
  <c r="G103" i="5"/>
  <c r="G615" i="5"/>
  <c r="G614" i="5"/>
  <c r="G98" i="5"/>
  <c r="G621" i="5"/>
  <c r="G65" i="5"/>
  <c r="G108" i="5"/>
  <c r="G93" i="5"/>
  <c r="G61" i="5"/>
  <c r="G76" i="5"/>
  <c r="G63" i="5"/>
  <c r="G60" i="5"/>
  <c r="G72" i="5"/>
  <c r="G62" i="5"/>
  <c r="G617" i="5"/>
  <c r="G59" i="5"/>
  <c r="G58" i="5"/>
  <c r="G55" i="5"/>
  <c r="G56" i="5"/>
  <c r="G54" i="5"/>
  <c r="G57" i="5"/>
  <c r="F771" i="1"/>
  <c r="G771" i="1" s="1"/>
  <c r="G32" i="5"/>
  <c r="G53" i="5"/>
  <c r="G42" i="5"/>
  <c r="G22" i="5"/>
  <c r="G45" i="5"/>
  <c r="G40" i="5"/>
  <c r="G12" i="5"/>
  <c r="G28" i="5"/>
  <c r="G36" i="5"/>
  <c r="G37" i="5"/>
  <c r="G31" i="5"/>
  <c r="G24" i="5"/>
  <c r="G49" i="5"/>
  <c r="G44" i="5"/>
  <c r="G38" i="5"/>
  <c r="G52" i="5"/>
  <c r="G16" i="5"/>
  <c r="G23" i="5"/>
  <c r="G14" i="5"/>
  <c r="G17" i="5"/>
  <c r="G33" i="5"/>
  <c r="G47" i="5"/>
  <c r="G27" i="5"/>
  <c r="G51" i="5"/>
  <c r="G10" i="5"/>
  <c r="G8" i="5"/>
  <c r="G21" i="5"/>
  <c r="G11" i="5"/>
  <c r="G19" i="5"/>
  <c r="G25" i="5"/>
  <c r="G20" i="5"/>
  <c r="G15" i="5"/>
  <c r="I7" i="1"/>
  <c r="G26" i="5"/>
  <c r="G18" i="5"/>
  <c r="F42" i="1"/>
  <c r="G42" i="1" s="1"/>
  <c r="F26" i="1"/>
  <c r="G26" i="1" s="1"/>
  <c r="F10" i="1"/>
  <c r="G10" i="1" s="1"/>
  <c r="F48" i="1"/>
  <c r="G48" i="1" s="1"/>
  <c r="F32" i="1"/>
  <c r="G32" i="1" s="1"/>
  <c r="F16" i="1"/>
  <c r="G16" i="1" s="1"/>
  <c r="F45" i="1"/>
  <c r="G45" i="1" s="1"/>
  <c r="F29" i="1"/>
  <c r="G29" i="1" s="1"/>
  <c r="F13" i="1"/>
  <c r="G13" i="1" s="1"/>
  <c r="F7" i="1"/>
  <c r="G7" i="1" s="1"/>
  <c r="F35" i="1"/>
  <c r="G35" i="1" s="1"/>
  <c r="F19" i="1"/>
  <c r="G19" i="1" s="1"/>
  <c r="F44" i="1"/>
  <c r="G44" i="1" s="1"/>
  <c r="F28" i="1"/>
  <c r="G28" i="1" s="1"/>
  <c r="F38" i="1"/>
  <c r="G38" i="1" s="1"/>
  <c r="F22" i="1"/>
  <c r="G22" i="1" s="1"/>
  <c r="F12" i="1"/>
  <c r="G12" i="1" s="1"/>
  <c r="F41" i="1"/>
  <c r="G41" i="1" s="1"/>
  <c r="F25" i="1"/>
  <c r="G25" i="1" s="1"/>
  <c r="F9" i="1"/>
  <c r="G9" i="1" s="1"/>
  <c r="F37" i="1"/>
  <c r="G37" i="1" s="1"/>
  <c r="F21" i="1"/>
  <c r="G21" i="1" s="1"/>
  <c r="F33" i="1"/>
  <c r="G33" i="1" s="1"/>
  <c r="F30" i="1"/>
  <c r="G30" i="1" s="1"/>
  <c r="F39" i="1"/>
  <c r="G39" i="1" s="1"/>
  <c r="F46" i="1"/>
  <c r="G46" i="1" s="1"/>
  <c r="F23" i="1"/>
  <c r="G23" i="1" s="1"/>
  <c r="F14" i="1"/>
  <c r="G14" i="1" s="1"/>
  <c r="F17" i="1"/>
  <c r="G17" i="1" s="1"/>
  <c r="F18" i="1"/>
  <c r="G18" i="1" s="1"/>
  <c r="F36" i="1"/>
  <c r="G36" i="1" s="1"/>
  <c r="F27" i="1"/>
  <c r="G27" i="1" s="1"/>
  <c r="F40" i="1"/>
  <c r="G40" i="1" s="1"/>
  <c r="F31" i="1"/>
  <c r="G31" i="1" s="1"/>
  <c r="F8" i="1"/>
  <c r="G8" i="1" s="1"/>
  <c r="F49" i="1"/>
  <c r="G49" i="1" s="1"/>
  <c r="F34" i="1"/>
  <c r="G34" i="1" s="1"/>
  <c r="F20" i="1"/>
  <c r="G20" i="1" s="1"/>
  <c r="F6" i="1"/>
  <c r="F24" i="1"/>
  <c r="G24" i="1" s="1"/>
  <c r="F11" i="1"/>
  <c r="G11" i="1" s="1"/>
  <c r="F43" i="1"/>
  <c r="G43" i="1" s="1"/>
  <c r="F15" i="1"/>
  <c r="G15" i="1" s="1"/>
  <c r="F47" i="1"/>
  <c r="G47" i="1" s="1"/>
  <c r="G46" i="5"/>
  <c r="G48" i="5"/>
  <c r="G34" i="5"/>
  <c r="G29" i="5"/>
  <c r="G39" i="5"/>
  <c r="G35" i="5"/>
  <c r="G50" i="5"/>
  <c r="G41" i="5"/>
  <c r="G13" i="5"/>
  <c r="G30" i="5"/>
  <c r="G9" i="5"/>
  <c r="G43" i="5"/>
  <c r="I8" i="1" l="1"/>
  <c r="G6" i="1"/>
  <c r="A4" i="1" s="1"/>
  <c r="I6" i="1" l="1"/>
</calcChain>
</file>

<file path=xl/comments1.xml><?xml version="1.0" encoding="utf-8"?>
<comments xmlns="http://schemas.openxmlformats.org/spreadsheetml/2006/main">
  <authors>
    <author>Administrator</author>
  </authors>
  <commentList>
    <comment ref="W9" authorId="0" shapeId="0">
      <text>
        <r>
          <rPr>
            <sz val="9"/>
            <rFont val="宋体"/>
            <family val="3"/>
            <charset val="134"/>
          </rPr>
          <t>Administrator:
保留至个位整元数，公式不动</t>
        </r>
      </text>
    </comment>
  </commentList>
</comments>
</file>

<file path=xl/sharedStrings.xml><?xml version="1.0" encoding="utf-8"?>
<sst xmlns="http://schemas.openxmlformats.org/spreadsheetml/2006/main" count="3048" uniqueCount="869">
  <si>
    <t>工程名称:</t>
  </si>
  <si>
    <t>招标编号:</t>
  </si>
  <si>
    <t>投标会时间：</t>
  </si>
  <si>
    <t>投标会地点：</t>
  </si>
  <si>
    <t>东莞市横沥镇兴业路121号二楼203投标室</t>
  </si>
  <si>
    <t>工程总造价（元）</t>
  </si>
  <si>
    <t>最高限价（元）</t>
  </si>
  <si>
    <t>绿色施工安全防护措施单列费（元）</t>
  </si>
  <si>
    <t>扣分系数中的d
【0.5~1】</t>
  </si>
  <si>
    <t xml:space="preserve">      </t>
  </si>
  <si>
    <t>下浮率、M值、N值确定表</t>
  </si>
  <si>
    <t>工程名称：</t>
  </si>
  <si>
    <t>日期：</t>
  </si>
  <si>
    <t>招标编号：</t>
  </si>
  <si>
    <t>下浮率范围</t>
  </si>
  <si>
    <t>下浮率的有效范围为0%～3%</t>
  </si>
  <si>
    <t>球号</t>
  </si>
  <si>
    <t>对应下浮率</t>
  </si>
  <si>
    <t>摇取的球号</t>
  </si>
  <si>
    <t>最高投标限价（元）</t>
  </si>
  <si>
    <t>最高计分限价Q（元）</t>
  </si>
  <si>
    <t>取值范围</t>
  </si>
  <si>
    <t>M取值为0.5、0.6、0.7、0.8、0.9、1.0，N=1-M</t>
  </si>
  <si>
    <t>对应M取值</t>
  </si>
  <si>
    <t>N取值（N=1-M）</t>
  </si>
  <si>
    <t>有效评标价平均值（元）</t>
  </si>
  <si>
    <t>投标基准价P（元）</t>
  </si>
  <si>
    <r>
      <rPr>
        <b/>
        <sz val="18"/>
        <color indexed="8"/>
        <rFont val="宋体"/>
        <family val="3"/>
        <charset val="134"/>
      </rPr>
      <t>投标会议</t>
    </r>
    <r>
      <rPr>
        <b/>
        <sz val="18"/>
        <color indexed="8"/>
        <rFont val="Times New Roman"/>
        <family val="1"/>
      </rPr>
      <t>——</t>
    </r>
    <r>
      <rPr>
        <b/>
        <sz val="18"/>
        <color indexed="8"/>
        <rFont val="宋体"/>
        <family val="3"/>
        <charset val="134"/>
      </rPr>
      <t>投标人投标报价汇总表</t>
    </r>
  </si>
  <si>
    <r>
      <rPr>
        <sz val="11"/>
        <color indexed="8"/>
        <rFont val="宋体"/>
        <family val="3"/>
        <charset val="134"/>
      </rPr>
      <t>报价输完，把投标报价由低到高排序（选</t>
    </r>
    <r>
      <rPr>
        <sz val="11"/>
        <color indexed="8"/>
        <rFont val="Times New Roman"/>
        <family val="1"/>
      </rPr>
      <t>B/C/D/E/F</t>
    </r>
    <r>
      <rPr>
        <sz val="11"/>
        <color indexed="8"/>
        <rFont val="宋体"/>
        <family val="3"/>
        <charset val="134"/>
      </rPr>
      <t>列，排序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自定义</t>
    </r>
    <r>
      <rPr>
        <sz val="11"/>
        <color indexed="8"/>
        <rFont val="Times New Roman"/>
        <family val="1"/>
      </rPr>
      <t>-C</t>
    </r>
    <r>
      <rPr>
        <sz val="11"/>
        <color indexed="8"/>
        <rFont val="宋体"/>
        <family val="3"/>
        <charset val="134"/>
      </rPr>
      <t>列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升序），无效标自动排到最后，得出有效标数量填到计算表，根据是否超最高计分限价或小于最高计分限价的</t>
    </r>
    <r>
      <rPr>
        <sz val="11"/>
        <color indexed="8"/>
        <rFont val="Times New Roman"/>
        <family val="1"/>
      </rPr>
      <t>85%</t>
    </r>
    <r>
      <rPr>
        <sz val="11"/>
        <color indexed="8"/>
        <rFont val="宋体"/>
        <family val="3"/>
        <charset val="134"/>
      </rPr>
      <t>，来填写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是否参与均价计算</t>
    </r>
    <r>
      <rPr>
        <sz val="11"/>
        <color indexed="8"/>
        <rFont val="Times New Roman"/>
        <family val="1"/>
      </rPr>
      <t>”</t>
    </r>
  </si>
  <si>
    <r>
      <rPr>
        <sz val="12"/>
        <color indexed="8"/>
        <rFont val="宋体"/>
        <family val="3"/>
        <charset val="134"/>
      </rPr>
      <t>工程名称：</t>
    </r>
  </si>
  <si>
    <r>
      <rPr>
        <sz val="12"/>
        <color indexed="8"/>
        <rFont val="宋体"/>
        <family val="3"/>
        <charset val="134"/>
      </rPr>
      <t>会议时间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：</t>
    </r>
  </si>
  <si>
    <r>
      <rPr>
        <sz val="12"/>
        <color indexed="8"/>
        <rFont val="宋体"/>
        <family val="3"/>
        <charset val="134"/>
      </rPr>
      <t>招标编号：</t>
    </r>
  </si>
  <si>
    <r>
      <rPr>
        <sz val="12"/>
        <color indexed="8"/>
        <rFont val="宋体"/>
        <family val="3"/>
        <charset val="134"/>
      </rPr>
      <t>最高计分限价（元）：</t>
    </r>
  </si>
  <si>
    <r>
      <rPr>
        <sz val="12"/>
        <color indexed="8"/>
        <rFont val="宋体"/>
        <family val="3"/>
        <charset val="134"/>
      </rPr>
      <t>最高计分限价</t>
    </r>
    <r>
      <rPr>
        <sz val="12"/>
        <color indexed="8"/>
        <rFont val="Times New Roman"/>
        <family val="1"/>
      </rPr>
      <t>85%</t>
    </r>
    <r>
      <rPr>
        <sz val="12"/>
        <color indexed="8"/>
        <rFont val="宋体"/>
        <family val="3"/>
        <charset val="134"/>
      </rPr>
      <t>（元）：</t>
    </r>
  </si>
  <si>
    <r>
      <rPr>
        <sz val="12"/>
        <color indexed="8"/>
        <rFont val="宋体"/>
        <family val="3"/>
        <charset val="134"/>
      </rPr>
      <t>序号</t>
    </r>
  </si>
  <si>
    <r>
      <rPr>
        <sz val="12"/>
        <color indexed="8"/>
        <rFont val="宋体"/>
        <family val="3"/>
        <charset val="134"/>
      </rPr>
      <t>投标单位全称</t>
    </r>
  </si>
  <si>
    <r>
      <rPr>
        <sz val="12"/>
        <color indexed="8"/>
        <rFont val="宋体"/>
        <family val="3"/>
        <charset val="134"/>
      </rPr>
      <t>投标报价（元）</t>
    </r>
  </si>
  <si>
    <r>
      <rPr>
        <sz val="12"/>
        <color indexed="8"/>
        <rFont val="宋体"/>
        <family val="3"/>
        <charset val="134"/>
      </rPr>
      <t>是否高于最高计分限价</t>
    </r>
  </si>
  <si>
    <r>
      <rPr>
        <sz val="12"/>
        <color indexed="8"/>
        <rFont val="宋体"/>
        <family val="3"/>
        <charset val="134"/>
      </rPr>
      <t>是否低于最高计分限价</t>
    </r>
    <r>
      <rPr>
        <sz val="12"/>
        <color indexed="8"/>
        <rFont val="Times New Roman"/>
        <family val="1"/>
      </rPr>
      <t>85%</t>
    </r>
    <r>
      <rPr>
        <sz val="12"/>
        <color indexed="8"/>
        <rFont val="宋体"/>
        <family val="3"/>
        <charset val="134"/>
      </rPr>
      <t>且无合理说明</t>
    </r>
  </si>
  <si>
    <r>
      <rPr>
        <sz val="12"/>
        <color indexed="8"/>
        <rFont val="宋体"/>
        <family val="3"/>
        <charset val="134"/>
      </rPr>
      <t>是否在有效投标价范围</t>
    </r>
  </si>
  <si>
    <r>
      <rPr>
        <sz val="12"/>
        <color indexed="8"/>
        <rFont val="宋体"/>
        <family val="3"/>
        <charset val="134"/>
      </rPr>
      <t>不参与</t>
    </r>
  </si>
  <si>
    <r>
      <rPr>
        <sz val="12"/>
        <color indexed="8"/>
        <rFont val="宋体"/>
        <family val="3"/>
        <charset val="134"/>
      </rPr>
      <t>超计分限价</t>
    </r>
  </si>
  <si>
    <r>
      <rPr>
        <sz val="12"/>
        <color indexed="8"/>
        <rFont val="宋体"/>
        <family val="3"/>
        <charset val="134"/>
      </rPr>
      <t>小于计分限价</t>
    </r>
    <r>
      <rPr>
        <sz val="12"/>
        <color indexed="8"/>
        <rFont val="Times New Roman"/>
        <family val="1"/>
      </rPr>
      <t>85%</t>
    </r>
  </si>
  <si>
    <t>市政路桥工程合理低价法计算表</t>
  </si>
  <si>
    <t>工程名称</t>
  </si>
  <si>
    <t>招标编号</t>
  </si>
  <si>
    <t>投标人数量</t>
  </si>
  <si>
    <t>有效投标人数量</t>
  </si>
  <si>
    <t>下浮率</t>
  </si>
  <si>
    <t>M取值</t>
  </si>
  <si>
    <t>N取值</t>
  </si>
  <si>
    <t>扣分系数中的d</t>
  </si>
  <si>
    <t>序号</t>
  </si>
  <si>
    <t>投标单位全称</t>
  </si>
  <si>
    <t>投标报价（元）</t>
  </si>
  <si>
    <t>扣分系数(D)</t>
  </si>
  <si>
    <t>投标人价格得分</t>
  </si>
  <si>
    <t xml:space="preserve">排序                </t>
  </si>
  <si>
    <t>备注</t>
  </si>
  <si>
    <t>河南省华帝建设工程有限公司</t>
  </si>
  <si>
    <t>深圳市茗河建设工程有限公司</t>
  </si>
  <si>
    <t>广州盈德建筑工程有限公司</t>
  </si>
  <si>
    <t>广东科成建设有限公司</t>
  </si>
  <si>
    <t>广东华盈建设集团有限公司</t>
  </si>
  <si>
    <t>广东正翔建设工程有限公司</t>
  </si>
  <si>
    <t>深圳市华鹏工程建设有限公司</t>
  </si>
  <si>
    <t>广东森盛华建设工程有限公司</t>
  </si>
  <si>
    <t>广东中晋建设工程有限公司</t>
  </si>
  <si>
    <t>深圳市名鹏建筑工程有限公司</t>
  </si>
  <si>
    <t>河南东邦建设工程有限公司</t>
  </si>
  <si>
    <t>广东九潮建设有限公司</t>
  </si>
  <si>
    <t>深圳市伟鹏工程建设有限公司</t>
  </si>
  <si>
    <t>广东中宏海建设有限公司</t>
  </si>
  <si>
    <t>广东万腾建设工程有限公司</t>
  </si>
  <si>
    <t>深圳铭泰达建设有限公司</t>
  </si>
  <si>
    <t>广东智齐建设有限公司</t>
  </si>
  <si>
    <t>广东盈发建筑工程有限公司</t>
  </si>
  <si>
    <t>深圳市粤城建设工程有限公司</t>
  </si>
  <si>
    <t>广东东泽建设有限公司</t>
  </si>
  <si>
    <t>泰惠建设（广东）有限公司</t>
  </si>
  <si>
    <t>东莞华盛达建设工程有限公司</t>
  </si>
  <si>
    <t>广东林和建设工程有限公司</t>
  </si>
  <si>
    <t>广东邦和建设工程有限公司</t>
  </si>
  <si>
    <t>福建新华泰建筑工程有限公司</t>
  </si>
  <si>
    <t>广东世峰建设有限公司</t>
  </si>
  <si>
    <t>安徽朝侠建筑工程有限公司</t>
  </si>
  <si>
    <t>东莞市易诚建筑工程有限公司</t>
  </si>
  <si>
    <t>深圳市宏运达建筑工程有限公司</t>
  </si>
  <si>
    <t>河源市水工建筑工程有限公司</t>
  </si>
  <si>
    <t>深圳市伟标辉建设有限公司</t>
  </si>
  <si>
    <t>广东中梁建设有限公司</t>
  </si>
  <si>
    <t>广东腾大建设集团有限公司</t>
  </si>
  <si>
    <t>广东骏业建设有限公司</t>
  </si>
  <si>
    <t>广东省启桁建设工程有限公司</t>
  </si>
  <si>
    <t>广东大吾建工有限公司</t>
  </si>
  <si>
    <t>广东兴煌建设工程有限公司</t>
  </si>
  <si>
    <t>东莞市固优建设工程有限公司</t>
  </si>
  <si>
    <t>广东远铭建设工程有限公司</t>
  </si>
  <si>
    <t>广东鑫筑建设工程有限公司</t>
  </si>
  <si>
    <t>深圳市铭胜建设有限公司</t>
  </si>
  <si>
    <t>广东新壹线建设有限公司</t>
  </si>
  <si>
    <t>河南亘赢建工有限公司</t>
  </si>
  <si>
    <t>广东城新建设工程有限公司</t>
  </si>
  <si>
    <t>鹏志建设（广东）有限公司</t>
  </si>
  <si>
    <t>广东竣晨建设有限公司</t>
  </si>
  <si>
    <t>湖南瑞弘景观建设有限公司</t>
  </si>
  <si>
    <t>广东亨晟建设有限公司</t>
  </si>
  <si>
    <t>广东颂达建筑工程有限公司</t>
  </si>
  <si>
    <t>广东文泓建筑集团有限公司</t>
  </si>
  <si>
    <t>广东茂华建设工程有限公司</t>
  </si>
  <si>
    <t>广东高翔建设有限公司</t>
  </si>
  <si>
    <t>深圳市越升建筑集团有限公司</t>
  </si>
  <si>
    <t>广东碧磊建筑工程有限公司</t>
  </si>
  <si>
    <t>广东兆瑞建设工程有限公司</t>
  </si>
  <si>
    <t>广东晟沛建设有限公司</t>
  </si>
  <si>
    <t>广东华罡建设工程有限公司</t>
  </si>
  <si>
    <t>广东骏基建设有限公司</t>
  </si>
  <si>
    <t>深圳市中鹏建设集团有限公司</t>
  </si>
  <si>
    <t>广东十七人建设工程有限公司</t>
  </si>
  <si>
    <t>广东百景生态建设有限公司</t>
  </si>
  <si>
    <t>广东建安市政工程有限公司</t>
  </si>
  <si>
    <t>东莞市金建达建筑有限公司</t>
  </si>
  <si>
    <t>广东裕盛达建设有限公司</t>
  </si>
  <si>
    <t>广东雍和建设有限公司</t>
  </si>
  <si>
    <t>广东富鑫建设集团有限公司</t>
  </si>
  <si>
    <t>广东乾鼎建设有限公司</t>
  </si>
  <si>
    <t>深圳市鹏升建设有限公司</t>
  </si>
  <si>
    <t>东莞市益鼎建设工程有限公司</t>
  </si>
  <si>
    <t>广东伟创建设有限公司</t>
  </si>
  <si>
    <t>广东英祥建设工程有限公司</t>
  </si>
  <si>
    <t>东莞市诚信建筑工程有限公司</t>
  </si>
  <si>
    <t>广东新岳建设工程有限公司</t>
  </si>
  <si>
    <t>广东迈辉建设工程有限公司</t>
  </si>
  <si>
    <t>广东浩枫建设有限公司</t>
  </si>
  <si>
    <t>智泽工程技术有限公司</t>
  </si>
  <si>
    <t>广东明龙建设有限公司</t>
  </si>
  <si>
    <t>广东方弘建设有限公司</t>
  </si>
  <si>
    <t>广东基宏建设工程有限公司</t>
  </si>
  <si>
    <t>安徽伟铭园林古建有限公司</t>
  </si>
  <si>
    <t>东莞市华杰建设工程有限公司</t>
  </si>
  <si>
    <t>广东金烨建设有限公司</t>
  </si>
  <si>
    <t>河南筑桥建工有限公司</t>
  </si>
  <si>
    <t>广东丰伟建设有限公司</t>
  </si>
  <si>
    <t>广东佰桥建设有限公司</t>
  </si>
  <si>
    <t>广东富玺泰建设有限公司</t>
  </si>
  <si>
    <t>深圳市忠德市政工程有限公司</t>
  </si>
  <si>
    <t>深圳市中景盛建筑工程有限公司</t>
  </si>
  <si>
    <t>广东楷锋建筑工程有限公司</t>
  </si>
  <si>
    <t>广东鸿宇建设工程有限公司</t>
  </si>
  <si>
    <t>广东鸿荣建工有限公司</t>
  </si>
  <si>
    <t>广东福永建设工程有限公司</t>
  </si>
  <si>
    <t>广东路顺建设工程有限公司</t>
  </si>
  <si>
    <t>中巨(广东)建设有限公司</t>
  </si>
  <si>
    <t>广东东冠建设工程有限公司</t>
  </si>
  <si>
    <t>广东宏吉建设有限公司</t>
  </si>
  <si>
    <t>广东粤吉市政建设工程有限公司</t>
  </si>
  <si>
    <t>广东明坤建设工程有限公司</t>
  </si>
  <si>
    <t>广东鹏鉴建设工程有限公司</t>
  </si>
  <si>
    <t>广东喜帆建设工程有限公司</t>
  </si>
  <si>
    <t>恒炬达建设有限公司</t>
  </si>
  <si>
    <t>东莞市龙源建设工程有限公司</t>
  </si>
  <si>
    <t>深圳建安建筑装饰集团有限公司</t>
  </si>
  <si>
    <t>广东思翰建设工程有限公司</t>
  </si>
  <si>
    <t>广东磊通建设有限公司</t>
  </si>
  <si>
    <t>华跃建工有限公司</t>
  </si>
  <si>
    <t>广东鸿福城建设有限公司</t>
  </si>
  <si>
    <t>广东竣豪建设集团有限公司</t>
  </si>
  <si>
    <t>东莞鼎名建设工程有限公司</t>
  </si>
  <si>
    <t>四川蓉诚兴业建筑工程有限公司</t>
  </si>
  <si>
    <t>广东三宏建设工程有限公司</t>
  </si>
  <si>
    <t>丰德（广东）工程有限公司</t>
  </si>
  <si>
    <t>河南酬安建设工程有限公司</t>
  </si>
  <si>
    <t>阳江市恩泰建筑工程有限公司</t>
  </si>
  <si>
    <t>广东茂阳建设工程有限公司</t>
  </si>
  <si>
    <t>深圳市镒辉建筑工程有限公司</t>
  </si>
  <si>
    <t>广东源盛建设工程有限公司</t>
  </si>
  <si>
    <t>广东万运建设有限公司</t>
  </si>
  <si>
    <t>广东诺承建设工程有限公司</t>
  </si>
  <si>
    <t>广东海卓建设工程有限公司</t>
  </si>
  <si>
    <t>广东天昱建筑工程有限公司</t>
  </si>
  <si>
    <t>河源市达强水电建设有限公司</t>
  </si>
  <si>
    <t>东莞市横沥镇新四小坑尾村神前南路（明月厂）旁边道路建设工程</t>
    <phoneticPr fontId="13" type="noConversion"/>
  </si>
  <si>
    <t>HLAHLC12500628</t>
    <phoneticPr fontId="13" type="noConversion"/>
  </si>
  <si>
    <t>2025年04月30日</t>
    <phoneticPr fontId="13" type="noConversion"/>
  </si>
  <si>
    <t>深圳市绿城建筑有限公司</t>
  </si>
  <si>
    <t>广东天恒工程有限公司</t>
  </si>
  <si>
    <t>深圳创昇建设实业有限公司</t>
  </si>
  <si>
    <t>安徽鹏跃建设工程有限公司</t>
  </si>
  <si>
    <t>广东潮楷达建筑有限公司</t>
  </si>
  <si>
    <t>华铨建设有限公司</t>
  </si>
  <si>
    <t>深圳市荣创建设有限公司</t>
  </si>
  <si>
    <t>广东胜洋建设有限公司</t>
  </si>
  <si>
    <t>深圳市富鹏建设工程有限公司</t>
  </si>
  <si>
    <t>广东新茂建设有限公司</t>
  </si>
  <si>
    <t>福建省东联建筑工程有限公司</t>
  </si>
  <si>
    <t>四川融驰建设工程有限公司</t>
  </si>
  <si>
    <t>深圳市天惠建筑工程有限公司</t>
  </si>
  <si>
    <t>广东万硕建筑工程有限公司</t>
  </si>
  <si>
    <t>广东莞达建筑工程有限公司</t>
  </si>
  <si>
    <t>广州市华汕建设工程有限公司</t>
  </si>
  <si>
    <t>广东中源达建筑工程有限公司</t>
  </si>
  <si>
    <t>广东中珠建宇建设有限公司</t>
  </si>
  <si>
    <t>广东恒集建设工程有限公司</t>
  </si>
  <si>
    <t>深圳市金达建设工程有限公司</t>
  </si>
  <si>
    <t>深圳市名胜建设有限公司</t>
  </si>
  <si>
    <t>深圳长城装饰集团有限公司</t>
  </si>
  <si>
    <t>广东创圣建筑工程有限公司</t>
  </si>
  <si>
    <t>广东中潮粤建筑工程有限公司</t>
  </si>
  <si>
    <t>广东润庆建设有限公司</t>
  </si>
  <si>
    <t>深圳市七华建设工程有限公司</t>
  </si>
  <si>
    <t>深圳市中安土木建设工程有限公司</t>
  </si>
  <si>
    <t>湖北宁顶建筑工程有限公司</t>
  </si>
  <si>
    <t>广东大誉建设有限公司</t>
  </si>
  <si>
    <t>浩宸建设科技股份有限公司</t>
  </si>
  <si>
    <t>广东裕展恒洋建设工程有限公司</t>
  </si>
  <si>
    <t>天蓝建设有限公司</t>
  </si>
  <si>
    <t>广东东越建设有限公司</t>
  </si>
  <si>
    <t>广东荣源建设工程有限公司</t>
  </si>
  <si>
    <t>广东锦弘润建设工程有限公司</t>
  </si>
  <si>
    <t>深圳市兴广诚建设工程有限公司</t>
  </si>
  <si>
    <t>广东华盛源建设有限公司</t>
  </si>
  <si>
    <t>广东新誉隆建设有限公司</t>
  </si>
  <si>
    <t>深圳市广晋建设有限公司</t>
  </si>
  <si>
    <t>河南省港文建设工程有限公司</t>
  </si>
  <si>
    <t>鑫海建工集团有限公司</t>
  </si>
  <si>
    <t>安徽如路建设工程有限公司</t>
  </si>
  <si>
    <t>深圳市中骏城建设有限公司</t>
  </si>
  <si>
    <t>承宇建设集团有限公司</t>
  </si>
  <si>
    <t>广东杰航建设工程有限公司</t>
  </si>
  <si>
    <t>广东金固建设工程有限公司</t>
  </si>
  <si>
    <t>东莞市东建建筑工程有限公司</t>
  </si>
  <si>
    <t>广东九鹰建设有限公司</t>
  </si>
  <si>
    <t>广东顺鹏建设工程有限公司</t>
  </si>
  <si>
    <t>中圳承邦（深圳）建设工程有限公司</t>
  </si>
  <si>
    <t>洲航建设集团有限公司</t>
  </si>
  <si>
    <t>珠海佳兆晟建设有限公司</t>
  </si>
  <si>
    <t>广东汕鼎建设有限公司</t>
  </si>
  <si>
    <t>世润建设集团有限公司</t>
  </si>
  <si>
    <t>广东亿航建设集团有限公司</t>
  </si>
  <si>
    <t>河南豫米建筑工程有限公司</t>
  </si>
  <si>
    <t>广东凯基建设有限公司</t>
  </si>
  <si>
    <t>广东金达建筑工程有限公司</t>
  </si>
  <si>
    <t>广东协盛实业有限公司</t>
  </si>
  <si>
    <t>福建金宏基建设有限公司</t>
  </si>
  <si>
    <t>广东盛磊建设工程有限公司</t>
  </si>
  <si>
    <t>启业建设有限公司</t>
  </si>
  <si>
    <t>广东品峰建设工程有限公司</t>
  </si>
  <si>
    <t>河南鸿彰工程有限公司</t>
  </si>
  <si>
    <t>深圳市宏建辉建筑工程有限公司</t>
  </si>
  <si>
    <t>河南渠工建设有限公司</t>
  </si>
  <si>
    <t>福建启宏日兴建设发展有限公司</t>
  </si>
  <si>
    <t>深圳市金海建筑工程有限公司</t>
  </si>
  <si>
    <t>征途建设有限公司</t>
  </si>
  <si>
    <t>河源市恒辉路桥建设有限公司</t>
  </si>
  <si>
    <t>广德润和建设有限公司</t>
  </si>
  <si>
    <t>广东莞洪建设工程有限公司</t>
  </si>
  <si>
    <t>河南汴垦建设工程有限公司</t>
  </si>
  <si>
    <t>广东豪源建设有限公司</t>
  </si>
  <si>
    <t>广东迎辉建设工程有限公司</t>
  </si>
  <si>
    <t>中基美达控股发展有限公司</t>
  </si>
  <si>
    <t>亿臣科技集团有限公司</t>
  </si>
  <si>
    <t>广东协龙建设有限公司</t>
  </si>
  <si>
    <t>福建兴港建工有限公司</t>
  </si>
  <si>
    <t>汕头市潮阳第五建筑总公司</t>
  </si>
  <si>
    <t>广东延姚建筑工程有限公司</t>
  </si>
  <si>
    <t>科城建工集团有限公司</t>
  </si>
  <si>
    <t>河南宇览建筑工程有限公司</t>
  </si>
  <si>
    <t>天逸建设集团有限公司</t>
  </si>
  <si>
    <t>安徽方瑞建设工程有限公司</t>
  </si>
  <si>
    <t>深圳市双润建安工程有限公司</t>
  </si>
  <si>
    <t>广东荣庆建设有限公司</t>
  </si>
  <si>
    <t>广东腾荣建筑工程有限公司</t>
  </si>
  <si>
    <t>深圳市启恒建筑工程有限公司</t>
  </si>
  <si>
    <t>广东麒航建设有限公司</t>
  </si>
  <si>
    <t>深圳市启粤建筑工程有限公司</t>
  </si>
  <si>
    <t>广东杰洪建设有限公司</t>
  </si>
  <si>
    <t>广东东亦建设工程有限公司</t>
  </si>
  <si>
    <t>广东大星建设工程有限公司</t>
  </si>
  <si>
    <t>深圳市中亚建筑工程有限公司</t>
  </si>
  <si>
    <t>河源市水利水电工程有限公司</t>
  </si>
  <si>
    <t>河南新联拓建设工程有限公司</t>
  </si>
  <si>
    <t>深圳市华艺阳光建设科技集团有限公司</t>
  </si>
  <si>
    <t>福建汇欣华业建工有限公司</t>
  </si>
  <si>
    <t>广东兆丰达建设工程有限公司</t>
  </si>
  <si>
    <t>广东智慧建设项目管理有限公司</t>
  </si>
  <si>
    <t>河南强正建设集团有限公司</t>
  </si>
  <si>
    <t>福建荣筑建设工程有限公司</t>
  </si>
  <si>
    <t>深冶建工（深圳）有限公司</t>
  </si>
  <si>
    <t>东莞市鑫域建设工程有限公司</t>
  </si>
  <si>
    <t>广东华滨建设有限公司</t>
  </si>
  <si>
    <t>广东韶正建筑工程有限公司</t>
  </si>
  <si>
    <t>广东中铭正建设有限公司</t>
  </si>
  <si>
    <t>广东赛众建设有限公司</t>
  </si>
  <si>
    <t>广东百聚建设工程有限公司</t>
  </si>
  <si>
    <t>湖南省直建筑安装工程有限公司</t>
  </si>
  <si>
    <t>安徽燕宁建筑工程有限公司</t>
  </si>
  <si>
    <t>广东中御海建设工程有限公司</t>
  </si>
  <si>
    <t>中山卓旭建设有限公司</t>
  </si>
  <si>
    <t>深圳楚晖建设工程有限公司</t>
  </si>
  <si>
    <t>林隆建设发展有限公司</t>
  </si>
  <si>
    <t>深圳市粤港建筑工程有限公司</t>
  </si>
  <si>
    <t>深圳市新朗建设工程有限公司</t>
  </si>
  <si>
    <t>广东广茂建设工程有限公司</t>
  </si>
  <si>
    <t>河南容川建设工程有限公司</t>
  </si>
  <si>
    <t>东莞市兴广顺建设工程有限公司</t>
  </si>
  <si>
    <t>晋恒建设有限公司</t>
  </si>
  <si>
    <t>深圳基鸿建设工程有限公司</t>
  </si>
  <si>
    <t>广东粤辉建设工程有限公司</t>
  </si>
  <si>
    <t>四川德能工程项目管理有限公司</t>
  </si>
  <si>
    <t>广东盈浩建设工程有限公司</t>
  </si>
  <si>
    <t>合景智慧建设（广东）有限公司</t>
  </si>
  <si>
    <t>四川亿能达建设工程有限公司</t>
  </si>
  <si>
    <t>广东金泰昌建设工程有限公司</t>
  </si>
  <si>
    <t>深圳市德伟建设有限公司</t>
  </si>
  <si>
    <t>广东铭联建设有限公司</t>
  </si>
  <si>
    <t>佛山市阳辰建设有限公司</t>
  </si>
  <si>
    <t>联旺工程建设有限公司</t>
  </si>
  <si>
    <t>广东骏成建设工程有限公司</t>
  </si>
  <si>
    <t>广东东体建设有限公司</t>
  </si>
  <si>
    <t>广东青林建设有限公司</t>
  </si>
  <si>
    <t>深圳兴泉建设有限公司</t>
  </si>
  <si>
    <t>海南隆昌建筑工程有限公司</t>
  </si>
  <si>
    <t>台州广途建设有限公司</t>
  </si>
  <si>
    <t>深圳市裕隆昇建设工程有限公司</t>
  </si>
  <si>
    <t>广东旭峰建筑工程有限公司</t>
  </si>
  <si>
    <t>广东智轩建设投资有限公司</t>
  </si>
  <si>
    <t>安徽争九建设工程有限公司</t>
  </si>
  <si>
    <t>广东枫烨建设工程有限公司</t>
  </si>
  <si>
    <t>广东省华祥水利水电工程有限公司</t>
  </si>
  <si>
    <t>四川锦绣天地建筑工程有限公司</t>
  </si>
  <si>
    <t>广东田业建设有限公司</t>
  </si>
  <si>
    <t>春阳建安（深圳）工程有限公司</t>
  </si>
  <si>
    <t>深圳鹏合工程有限公司</t>
  </si>
  <si>
    <t>广东源丰建设工程集团有限公司</t>
  </si>
  <si>
    <t>广东领军建筑工程有限公司</t>
  </si>
  <si>
    <t>中水禹顺建设集团有限公司</t>
  </si>
  <si>
    <t>河南春卡建筑工程有限公司</t>
  </si>
  <si>
    <t>广州三凤建筑工程有限公司</t>
  </si>
  <si>
    <t>广东中升建筑工程有限公司</t>
  </si>
  <si>
    <t>广东德茂建设工程有限公司</t>
  </si>
  <si>
    <t>广东诚富建设工程有限公司</t>
  </si>
  <si>
    <t>广东致盛建设工程有限公司</t>
  </si>
  <si>
    <t>广东海盛建设工程集团有限公司</t>
  </si>
  <si>
    <t>深圳市明浩建工程有限公司</t>
  </si>
  <si>
    <t>中创宏业建设有限公司</t>
  </si>
  <si>
    <t>贵州锦辰建设工程有限公司</t>
  </si>
  <si>
    <t>广东光亮建设工程有限公司</t>
  </si>
  <si>
    <t>广东建厦建设集团有限公司</t>
  </si>
  <si>
    <t>福建昱瑞建设工程有限公司</t>
  </si>
  <si>
    <t>福建宝来建筑工程有限公司</t>
  </si>
  <si>
    <t>郑州新兴市政工程有限公司</t>
  </si>
  <si>
    <t>广东晁佳建设集团有限公司</t>
  </si>
  <si>
    <t>四川皓杰建设工程有限公司</t>
  </si>
  <si>
    <t>河南省第五建设集团有限公司</t>
  </si>
  <si>
    <t>广东善筑建设工程有限公司</t>
  </si>
  <si>
    <t>河南华茂建工集团有限公司</t>
  </si>
  <si>
    <t>广东万里通建设工程有限公司</t>
  </si>
  <si>
    <t>深圳华安达建设集团有限公司</t>
  </si>
  <si>
    <t>东莞市中尚建设工程有限公司</t>
  </si>
  <si>
    <t>广东天泰建工集团有限公司</t>
  </si>
  <si>
    <t>广州市卓爵建筑工程有限公司</t>
  </si>
  <si>
    <t>广东三兄建造有限公司</t>
  </si>
  <si>
    <t>深圳市宝海建设工程有限公司</t>
  </si>
  <si>
    <t>阳江市阳东建工劳务有限公司</t>
  </si>
  <si>
    <t>广东粤创建设有限公司</t>
  </si>
  <si>
    <t>广州市远源建筑工程有限公司</t>
  </si>
  <si>
    <t>深圳市长正建设工程有限公司</t>
  </si>
  <si>
    <t>广东建锐建设有限公司</t>
  </si>
  <si>
    <t>东莞现代建设有限公司</t>
  </si>
  <si>
    <t>四川睿哲建设工程有限公司</t>
  </si>
  <si>
    <t>广东煜晟建筑有限公司</t>
  </si>
  <si>
    <t>惠州市大恒建设工程咨询有限公司</t>
  </si>
  <si>
    <t>福建省旺欧建筑工程有限公司</t>
  </si>
  <si>
    <t>福建新禹丰建设工程有限公司</t>
  </si>
  <si>
    <t>深圳市中连建筑工程有限公司</t>
  </si>
  <si>
    <t>山西国炜建设有限公司</t>
  </si>
  <si>
    <t>广东咏德建设有限公司</t>
  </si>
  <si>
    <t>广东力建工程有限公司</t>
  </si>
  <si>
    <t>河南金博文建设工程有限公司</t>
  </si>
  <si>
    <t>广东鑫实建筑工程有限公司</t>
  </si>
  <si>
    <t>珠海市长洲建设工程有限公司</t>
  </si>
  <si>
    <t>河南鸿田建设工程有限公司</t>
  </si>
  <si>
    <t>广东仲业建设有限公司</t>
  </si>
  <si>
    <t>福建招财进宝建筑工程有限公司</t>
  </si>
  <si>
    <t>深圳市华燃建设工程有限公司</t>
  </si>
  <si>
    <t>深圳市川和建设有限公司</t>
  </si>
  <si>
    <t>深圳市广富源建设工程有限公司</t>
  </si>
  <si>
    <t>河南汇东水利工程有限公司</t>
  </si>
  <si>
    <t>广东卓秀建设有限公司</t>
  </si>
  <si>
    <t>四川金铭洲建筑工程有限公司</t>
  </si>
  <si>
    <t>山西达阳城建工程有限公司</t>
  </si>
  <si>
    <t>广东鸿润建设实业有限公司</t>
  </si>
  <si>
    <t>深圳市鹏洁市政工程有限公司</t>
  </si>
  <si>
    <t>河南乾能建设工程有限公司</t>
  </si>
  <si>
    <t>深圳市璟宇生态建设集团有限公司</t>
  </si>
  <si>
    <t>广东益泰建设工程有限公司</t>
  </si>
  <si>
    <t>福建省东升鸿工程建设有限公司</t>
  </si>
  <si>
    <t>广东筑奥建设集团有限公司</t>
  </si>
  <si>
    <t>河南海岸建设有限公司</t>
  </si>
  <si>
    <t>广西晟润建设工程有限公司</t>
  </si>
  <si>
    <t>广东冠诺工程管理有限公司</t>
  </si>
  <si>
    <t>广东硕邦建设有限公司</t>
  </si>
  <si>
    <t>深圳市万隆达建设工程有限公司</t>
  </si>
  <si>
    <t>广东烽煌建设工程有限公司</t>
  </si>
  <si>
    <t>河南博渠工程技术有限公司</t>
  </si>
  <si>
    <t>河南林平建设工程有限公司</t>
  </si>
  <si>
    <t>福建省永恒达建设有限公司</t>
  </si>
  <si>
    <t>深圳市旭源达建设工程有限公司</t>
  </si>
  <si>
    <t>广东粤水建工有限公司</t>
  </si>
  <si>
    <t>甘肃楠桦建筑工程有限公司</t>
  </si>
  <si>
    <t>东莞市磐固建设工程有限公司</t>
  </si>
  <si>
    <t>河南潞扬建设工程有限公司</t>
  </si>
  <si>
    <t>东莞市晟立建设工程有限公司</t>
  </si>
  <si>
    <t>广东水霖建设有限公司</t>
  </si>
  <si>
    <t>深圳市欣和建设工程有限公司</t>
  </si>
  <si>
    <t>广东伟誉建筑工程有限公司</t>
  </si>
  <si>
    <t>华彩城市建设集团有限公司</t>
  </si>
  <si>
    <t>广东润威建设工程有限公司</t>
  </si>
  <si>
    <t>河南益轩园林古建工程有限公司</t>
  </si>
  <si>
    <t>河南筑丰建设发展有限公司</t>
  </si>
  <si>
    <t>深圳市海田建安实业有限公司</t>
  </si>
  <si>
    <t>广东境南建设工程有限公司</t>
  </si>
  <si>
    <t>中利（深圳）建设工程有限公司</t>
  </si>
  <si>
    <t>深圳市宝源洲建筑工程有限公司</t>
  </si>
  <si>
    <t>深圳市筑地建设股份有限公司</t>
  </si>
  <si>
    <t>广东万亨建设工程有限公司</t>
  </si>
  <si>
    <t>广东顺势建设有限公司</t>
  </si>
  <si>
    <t>明隆建设集团有限公司</t>
  </si>
  <si>
    <t>广东丰利建设有限公司</t>
  </si>
  <si>
    <t>广东韶州建筑工程有限公司</t>
  </si>
  <si>
    <t>浙江中佑建设有限公司</t>
  </si>
  <si>
    <t>广东丰立达建设有限公司</t>
  </si>
  <si>
    <t>广东道衡建设工程有限公司</t>
  </si>
  <si>
    <t>深圳市安信建设工程有限公司</t>
  </si>
  <si>
    <t>广东建业建设工程管理有限公司</t>
  </si>
  <si>
    <t>四川上和祥瑞建设工程有限公司</t>
  </si>
  <si>
    <t>山西承峻科技有限公司</t>
  </si>
  <si>
    <t>广东穗鑫建设工程有限公司</t>
  </si>
  <si>
    <t>广东润邦建设有限公司</t>
  </si>
  <si>
    <t>深圳市宝合建设集团有限公司</t>
  </si>
  <si>
    <t>台州创圣建设工程有限公司</t>
  </si>
  <si>
    <t>深圳市嘉景丰建筑工程有限公司</t>
  </si>
  <si>
    <t>广东精彩建设有限公司</t>
  </si>
  <si>
    <t>深圳市润晟建设有限公司</t>
  </si>
  <si>
    <t>河南天梦星建筑工程有限公司</t>
  </si>
  <si>
    <t>深圳市嘉闰州生态建工有限公司</t>
  </si>
  <si>
    <t>广东盛元建设工程有限公司</t>
  </si>
  <si>
    <t>广东振铭建设有限公司</t>
  </si>
  <si>
    <t>标杆（深圳）建设工程有限公司</t>
  </si>
  <si>
    <t>广东省本江水利建设有限公司</t>
  </si>
  <si>
    <t>深圳市科工建设有限公司</t>
  </si>
  <si>
    <t>深圳市灿阳建设集团有限公司</t>
  </si>
  <si>
    <t>中建日月辉(深圳)工程有限公司</t>
  </si>
  <si>
    <t>深圳富庆生态科技有限公司</t>
  </si>
  <si>
    <t>深圳市辉腾建设工程有限公司</t>
  </si>
  <si>
    <t>深圳凯林建设工程有限公司</t>
  </si>
  <si>
    <t>广东泰川建设有限公司</t>
  </si>
  <si>
    <t>深圳市泽麒建设工程有限公司</t>
  </si>
  <si>
    <t>深圳庆荣弘达建设工程有限公司</t>
  </si>
  <si>
    <t>广东星标建设工程有限公司</t>
  </si>
  <si>
    <t>深圳市宇建源建设工程有限公司</t>
  </si>
  <si>
    <t>广东强华昇顺建筑工程有限公司</t>
  </si>
  <si>
    <t>广东丰州建设有限公司</t>
  </si>
  <si>
    <t>惠州市东达建筑工程有限公司</t>
  </si>
  <si>
    <t>福建老李家建设发展有限公司</t>
  </si>
  <si>
    <t>广东潮皇工程有限公司</t>
  </si>
  <si>
    <t>东莞市天祥建设工程有限公司</t>
  </si>
  <si>
    <t>东莞市桂晓建筑工程有限公司</t>
  </si>
  <si>
    <t>广东乐华建设工程有限公司</t>
  </si>
  <si>
    <t>广东中灏建设有限公司</t>
  </si>
  <si>
    <t>安徽国班建设工程有限公司</t>
  </si>
  <si>
    <t>中深创建（深圳）发展有限公司</t>
  </si>
  <si>
    <t>湖北嘉园建设有限公司</t>
  </si>
  <si>
    <t>广东雅园建设有限公司</t>
  </si>
  <si>
    <t>广东建弘建设工程有限公司</t>
  </si>
  <si>
    <t>深圳市九良建设有限公司</t>
  </si>
  <si>
    <t>广东玄华建设有限公司</t>
  </si>
  <si>
    <t>广东金钧宝建设有限公司</t>
  </si>
  <si>
    <t>广东利业建设工程有限公司</t>
  </si>
  <si>
    <t>广东宝泰森建设工程有限公司</t>
  </si>
  <si>
    <t>广东富华盛建设工程有限公司</t>
  </si>
  <si>
    <t>河南卓岩建筑工程有限公司</t>
  </si>
  <si>
    <t>广东华禹建设有限公司</t>
  </si>
  <si>
    <t>广东广衍建设有限公司</t>
  </si>
  <si>
    <t>广东富皇建设集团有限公司</t>
  </si>
  <si>
    <t>广东鼎顺建设集团有限公司</t>
  </si>
  <si>
    <t>广东立城建设工程有限公司</t>
  </si>
  <si>
    <t>深圳群伦项目管理有限公司</t>
  </si>
  <si>
    <t>东莞市华粤土木工程有限公司</t>
  </si>
  <si>
    <t>河南金兆建设有限公司</t>
  </si>
  <si>
    <t>中山市兴建建设有限公司</t>
  </si>
  <si>
    <t>河南创佰瑞建筑工程有限公司</t>
  </si>
  <si>
    <t>深圳市超卓建设管理集团有限公司</t>
  </si>
  <si>
    <t>广东展华建设工程有限公司</t>
  </si>
  <si>
    <t>河南泓川建设有限公司</t>
  </si>
  <si>
    <t>广东昊晟建设工程有限公司</t>
  </si>
  <si>
    <t>广东中德鸿伟建设有限公司</t>
  </si>
  <si>
    <t>安徽凯星建设工程有限公司</t>
  </si>
  <si>
    <t>中山市友骏建筑工程有限公司</t>
  </si>
  <si>
    <t>广东创湾建筑工程有限公司</t>
  </si>
  <si>
    <t>广东中塬建设工程有限公司</t>
  </si>
  <si>
    <t>广东浩贤建设工程有限公司</t>
  </si>
  <si>
    <t>湖北建工集团有限公司</t>
  </si>
  <si>
    <t>广东胜联建设有限公司</t>
  </si>
  <si>
    <t>东莞市城区市政工程有限责任公司</t>
  </si>
  <si>
    <t>深圳源和建设工程有限公司</t>
  </si>
  <si>
    <t>广东裕仁生态建设有限公司</t>
  </si>
  <si>
    <t>深圳建兆建设工程有限公司</t>
  </si>
  <si>
    <t>深圳市潮兴建筑工程有限公司</t>
  </si>
  <si>
    <t>广东弘强建设工程有限公司</t>
  </si>
  <si>
    <t>广州八方建设有限责任公司</t>
  </si>
  <si>
    <t>广东海勤建设有限公司</t>
  </si>
  <si>
    <t>广东特建建设工程有限公司</t>
  </si>
  <si>
    <t>河南锦亿帆建筑工程有限公司</t>
  </si>
  <si>
    <t>广东专城建筑工程有限公司</t>
  </si>
  <si>
    <t>德州盛科建设工程有限公司</t>
  </si>
  <si>
    <t>贵州鑫黔加建设工程有限公司</t>
  </si>
  <si>
    <t>佛山市百昌恒嵘园林有限公司</t>
  </si>
  <si>
    <t>乐昌市锐丰建设工程有限公司</t>
  </si>
  <si>
    <t>星河谷（茂名）建设工程有限公司</t>
  </si>
  <si>
    <t>广东国轩建设工程有限公司</t>
  </si>
  <si>
    <t>广东中晁建设实业有限公司</t>
  </si>
  <si>
    <t>河南锐达诚建设工程有限公司</t>
  </si>
  <si>
    <t>安徽省庆合建筑工程有限公司</t>
  </si>
  <si>
    <t>河南泽洲建设有限公司</t>
  </si>
  <si>
    <t>广东楷湖建设有限公司</t>
  </si>
  <si>
    <t>福建万豪骏汇建设工程有限公司</t>
  </si>
  <si>
    <t>广州市黄埔区第二建筑工程有限公司</t>
  </si>
  <si>
    <t>林州众成建筑工程有限公司</t>
  </si>
  <si>
    <t>梅州市垚明实业有限公司</t>
  </si>
  <si>
    <t>广东中穗建安工程有限公司</t>
  </si>
  <si>
    <t>广东潮鑫建设工程有限公司</t>
  </si>
  <si>
    <t>广东大洲建设有限公司</t>
  </si>
  <si>
    <t>中佳(广东)发展有限公司</t>
  </si>
  <si>
    <t>广东振河建设工程有限公司</t>
  </si>
  <si>
    <t>东莞市溢鑫建筑工程有限公司</t>
  </si>
  <si>
    <t>广东旭翔建筑安装工程有限公司</t>
  </si>
  <si>
    <t>广东中从建设工程有限公司</t>
  </si>
  <si>
    <t>东莞市塘厦建筑工程有限公司</t>
  </si>
  <si>
    <t>广东高达建设工程有限公司</t>
  </si>
  <si>
    <t>四川塬皓工程技术有限公司</t>
  </si>
  <si>
    <t>青海钦荣建设工程有限公司</t>
  </si>
  <si>
    <t>广东名建建设有限公司</t>
  </si>
  <si>
    <t>深圳市联信建设工程有限公司</t>
  </si>
  <si>
    <t>广州市天河建安建筑有限公司</t>
  </si>
  <si>
    <t>广东港鑫建设工程有限公司</t>
  </si>
  <si>
    <t>广东坤坤生态工程有限公司</t>
  </si>
  <si>
    <t>广东金铭顺建设有限公司</t>
  </si>
  <si>
    <t>福建清禹工程管理有限公司</t>
  </si>
  <si>
    <t>广东桥和建设有限公司</t>
  </si>
  <si>
    <t>四川杰欣建筑工程有限公司</t>
  </si>
  <si>
    <t>中昇建设（广东）有限公司</t>
  </si>
  <si>
    <t>深圳市汇达通建安工程有限公司</t>
  </si>
  <si>
    <t>东莞市腾辉建设工程有限公司</t>
  </si>
  <si>
    <t>珠海市广华建设工程有限公司</t>
  </si>
  <si>
    <t>深圳市达立建设有限公司</t>
  </si>
  <si>
    <t>广东实建建设集团有限公司</t>
  </si>
  <si>
    <t>广东颐和建设有限公司</t>
  </si>
  <si>
    <t>广东晨锐建设有限公司</t>
  </si>
  <si>
    <t>深圳市泰源佳建设工程有限公司</t>
  </si>
  <si>
    <t>广东一中建筑工程有限公司</t>
  </si>
  <si>
    <t>粤府建工集团有限公司</t>
  </si>
  <si>
    <t>广东中证建设工程有限公司</t>
  </si>
  <si>
    <t>河南鑫中环建筑工程有限公司</t>
  </si>
  <si>
    <t>广东良通建设工程有限公司</t>
  </si>
  <si>
    <t>广州市鸿架海洋工程有限公司</t>
  </si>
  <si>
    <t>广东拓南建设工程有限公司</t>
  </si>
  <si>
    <t>广州市骏烨建筑工程有限公司</t>
  </si>
  <si>
    <t>河南泰联建筑工程有限公司</t>
  </si>
  <si>
    <t>广东恒屹建设工程有限公司</t>
  </si>
  <si>
    <t>广东华中夏建设工程有限公司</t>
  </si>
  <si>
    <t>广东吉成建设有限公司</t>
  </si>
  <si>
    <t>深圳市鑫瑞达生态环境建设有限公司</t>
  </si>
  <si>
    <t>兰亭建设有限公司</t>
  </si>
  <si>
    <t>广州天粤建设工程有限公司</t>
  </si>
  <si>
    <t>河南瑞之雪建筑工程有限公司</t>
  </si>
  <si>
    <t>广东中溢建筑工程有限公司</t>
  </si>
  <si>
    <t>广州致杰建设有限公司</t>
  </si>
  <si>
    <t>鞍山市城乡建设工程有限公司</t>
  </si>
  <si>
    <t>东莞市三荣建设工程有限公司</t>
  </si>
  <si>
    <t>东莞市水电建筑安装工程有限公司</t>
  </si>
  <si>
    <t>深圳市彬绿园林有限公司</t>
  </si>
  <si>
    <t>洪城控股集团有限公司</t>
  </si>
  <si>
    <t>安徽省旭普林建筑装饰工程有限责任公司</t>
  </si>
  <si>
    <t>广东溢富建设工程有限公司</t>
  </si>
  <si>
    <t>兴宏泰建设（广东）有限公司</t>
  </si>
  <si>
    <t>河北腾轩建筑工程有限公司</t>
  </si>
  <si>
    <t>河南追开建设工程有限公司</t>
  </si>
  <si>
    <t>安徽百卉园林有限公司</t>
  </si>
  <si>
    <t>天煜诚旭建设集团有限公司</t>
  </si>
  <si>
    <t>深圳市润泰建设工程有限公司</t>
  </si>
  <si>
    <t>福建晋恒建设工程有限公司</t>
  </si>
  <si>
    <t>安徽北庐建设工程有限公司</t>
  </si>
  <si>
    <t>深圳市卓航装饰工程有限公司</t>
  </si>
  <si>
    <t>广东省中勤建筑集团有限公司</t>
  </si>
  <si>
    <t>广东明晔建设工程有限公司</t>
  </si>
  <si>
    <t>贵州高胜工程建设有限公司</t>
  </si>
  <si>
    <t>深圳市德泰建设工程有限公司</t>
  </si>
  <si>
    <t>广东众班建设有限公司</t>
  </si>
  <si>
    <t>深圳市众基建设发展有限公司</t>
  </si>
  <si>
    <t>汕头市华骏建安工程有限公司</t>
  </si>
  <si>
    <t>广东海景建设有限公司</t>
  </si>
  <si>
    <t>广东联晨建设有限公司</t>
  </si>
  <si>
    <t>河南图优建设有限公司</t>
  </si>
  <si>
    <t>广东耀安建设工程有限公司</t>
  </si>
  <si>
    <t>四川祥欣建筑工程有限公司</t>
  </si>
  <si>
    <t>江门市溢利建设发展有限公司</t>
  </si>
  <si>
    <t>深圳市锦兴建设有限公司</t>
  </si>
  <si>
    <t>广东尚赢建设有限公司</t>
  </si>
  <si>
    <t>广东楚林建设有限公司</t>
  </si>
  <si>
    <t>成都宸泰建设工程有限公司</t>
  </si>
  <si>
    <t>山西航宸建筑工程有限公司</t>
  </si>
  <si>
    <t>广东合新建设工程有限公司</t>
  </si>
  <si>
    <t>深圳市麒峰建筑工程有限公司</t>
  </si>
  <si>
    <t>广东大巍建设工程有限公司</t>
  </si>
  <si>
    <t>河南省金屹森建设工程有限公司</t>
  </si>
  <si>
    <t>广东鸿辰建设有限公司</t>
  </si>
  <si>
    <t>广东晟利建设工程有限公司</t>
  </si>
  <si>
    <t>佛山市鑫誉德市政工程有限公司</t>
  </si>
  <si>
    <t>广东雍盛建设工程有限公司</t>
  </si>
  <si>
    <t>四川天云汇工程管理有限公司</t>
  </si>
  <si>
    <t>广东定山建设工程有限公司</t>
  </si>
  <si>
    <t>深圳市泓毅建设集团有限公司</t>
  </si>
  <si>
    <t>广东恒安建设工程有限公司</t>
  </si>
  <si>
    <t>广东城运建设有限公司</t>
  </si>
  <si>
    <t>河南十地建筑工程有限公司</t>
  </si>
  <si>
    <t>广东创和建筑工程有限公司</t>
  </si>
  <si>
    <t>广东方和建设有限公司</t>
  </si>
  <si>
    <t>广东龙德建设工程有限公司</t>
  </si>
  <si>
    <t>江西拓川建设工程有限公司</t>
  </si>
  <si>
    <t>广东盛尧建设工程有限公司</t>
  </si>
  <si>
    <t>深圳榕亨实业集团有限公司</t>
  </si>
  <si>
    <t>广东君泰建设有限公司</t>
  </si>
  <si>
    <t>四川铭翔达建设工程有限公司</t>
  </si>
  <si>
    <t>广东金雨德建设工程有限公司</t>
  </si>
  <si>
    <t>广东越峰建设工程有限公司</t>
  </si>
  <si>
    <t>广东立和建设有限公司</t>
  </si>
  <si>
    <t>广东圣睿建筑工程有限公司</t>
  </si>
  <si>
    <t>昊航建工集团有限公司</t>
  </si>
  <si>
    <t>深圳市东部城建设工程有限公司</t>
  </si>
  <si>
    <t>广东浪涛建设工程有限公司</t>
  </si>
  <si>
    <t>广东长利建设有限公司</t>
  </si>
  <si>
    <t>梅州市欣业建筑工程有限公司</t>
  </si>
  <si>
    <t>广东合峻建设工程有限公司</t>
  </si>
  <si>
    <t>广东百泓建设有限公司</t>
  </si>
  <si>
    <t>广东安成建设有限公司</t>
  </si>
  <si>
    <t>深圳市粤源实业有限公司</t>
  </si>
  <si>
    <t>广东荣浩建设工程有限公司</t>
  </si>
  <si>
    <t>广东闽桂建设有限公司</t>
  </si>
  <si>
    <t>广州华鼎建设有限公司</t>
  </si>
  <si>
    <t>佛山市已旭工程建设有限公司</t>
  </si>
  <si>
    <t>广东建凯建设有限公司</t>
  </si>
  <si>
    <t>东莞市瑞鼎建设工程有限公司</t>
  </si>
  <si>
    <t>中兴瑞达（河南）建设工程有限公司</t>
  </si>
  <si>
    <t>河南启川建设工程有限公司</t>
  </si>
  <si>
    <t>广东信荣建设有限公司</t>
  </si>
  <si>
    <t>广东润天建设有限公司</t>
  </si>
  <si>
    <t>广州铭珩建筑科技有限公司</t>
  </si>
  <si>
    <t>广东源联建设有限公司</t>
  </si>
  <si>
    <t>广东威鸿建筑工程有限公司</t>
  </si>
  <si>
    <t>广东禹潮建设工程有限公司</t>
  </si>
  <si>
    <t>中耀建设（福建）有限公司</t>
  </si>
  <si>
    <t>河南珉水建设工程有限公司</t>
  </si>
  <si>
    <t>广东耀华建设有限公司</t>
  </si>
  <si>
    <t>广东鸿华建设有限公司</t>
  </si>
  <si>
    <t>广东深浦建设有限公司</t>
  </si>
  <si>
    <t>浙江振杭建设工程有限公司</t>
  </si>
  <si>
    <t>贵州省公建投资控股有限公司</t>
  </si>
  <si>
    <t>广东汇诚建设工程有限公司</t>
  </si>
  <si>
    <t>广东兴同建设工程有限公司</t>
  </si>
  <si>
    <t>广东和裕建设工程有限公司</t>
  </si>
  <si>
    <t>广东高达建设集团有限公司</t>
  </si>
  <si>
    <t>广东顺裕建设有限公司</t>
  </si>
  <si>
    <t>新鸿力建设有限公司</t>
  </si>
  <si>
    <t>广东新荣建设有限公司</t>
  </si>
  <si>
    <t>广东建鸿建设工程有限公司</t>
  </si>
  <si>
    <t>广东中恒基业建设有限公司</t>
  </si>
  <si>
    <t>广东超鸿建设工程有限公司</t>
  </si>
  <si>
    <t>安徽强渠建设集团有限公司</t>
  </si>
  <si>
    <t>广东森大环保工程有限公司</t>
  </si>
  <si>
    <t>深圳市坚胜建设工程有限公司</t>
  </si>
  <si>
    <t>广西天林建设工程有限公司</t>
  </si>
  <si>
    <t>安徽茂合建筑工程有限公司</t>
  </si>
  <si>
    <t>广东宏览建设工程有限公司</t>
  </si>
  <si>
    <t>浚诚建工（深圳）集团有限公司</t>
  </si>
  <si>
    <t>广东盛锋建设工程有限公司</t>
  </si>
  <si>
    <t>深圳市享泰建筑工程有限公司</t>
  </si>
  <si>
    <t>甘洛祥瑞建筑工程有限公司</t>
  </si>
  <si>
    <t>广东乡邦建筑有限公司</t>
  </si>
  <si>
    <t>深圳市信筑诚建设工程有限公司</t>
  </si>
  <si>
    <t>中闽大洋建设集团有限公司</t>
  </si>
  <si>
    <t>广州弘兴德建设工程有限公司</t>
  </si>
  <si>
    <t>深圳市安达业建设集团有限公司</t>
  </si>
  <si>
    <t>广东永信时代建筑工程有限公司</t>
  </si>
  <si>
    <t>润盟建设集团有限公司</t>
  </si>
  <si>
    <t>福建森焱建设有限公司</t>
  </si>
  <si>
    <t>重庆颐桂龙建筑工程有限公司</t>
  </si>
  <si>
    <t>广东恒滨建设工程有限公司</t>
  </si>
  <si>
    <t>广东金灿建设有限公司</t>
  </si>
  <si>
    <t>深润鹏城（深圳）建设有限公司</t>
  </si>
  <si>
    <t>深圳市东远泰建设集团有限公司</t>
  </si>
  <si>
    <t>广东万昌建设工程有限公司</t>
  </si>
  <si>
    <t>德山建设有限公司</t>
  </si>
  <si>
    <t>广东恒源建设集团有限公司</t>
  </si>
  <si>
    <t>广东东方基建工程有限公司</t>
  </si>
  <si>
    <t>广东源泉市政道路工程有限公司</t>
  </si>
  <si>
    <t>深圳建中路桥工程有限公司</t>
  </si>
  <si>
    <t>珠海华能建筑工程有限公司</t>
  </si>
  <si>
    <t>河南水诚建设工程有限公司</t>
  </si>
  <si>
    <t>广东鸿然建设工程有限公司</t>
  </si>
  <si>
    <t>广东雄业建设工程有限公司</t>
  </si>
  <si>
    <t>广东空港建设有限公司</t>
  </si>
  <si>
    <t>广东湕森工程有限公司</t>
  </si>
  <si>
    <t>深圳市瑞源达建设有限公司</t>
  </si>
  <si>
    <t>中建港湾建设（深圳）有限公司</t>
  </si>
  <si>
    <t>河源市高新建设工程有限公司</t>
  </si>
  <si>
    <t>河南盛园通建设工程有限公司</t>
  </si>
  <si>
    <t>广东三丰建设（集团）有限公司</t>
  </si>
  <si>
    <t>广东兴圣建设工程有限公司</t>
  </si>
  <si>
    <t>中城交建（深圳）建设有限公司</t>
  </si>
  <si>
    <t>广东胜建建设有限责任公司</t>
  </si>
  <si>
    <t>深圳市尚润科工集团有限公司</t>
  </si>
  <si>
    <t>河南濮工建设有限公司</t>
  </si>
  <si>
    <t>安阳瓦岗寨生态旅游园林绿化有限公司</t>
  </si>
  <si>
    <t>广东煊煜建设工程有限公司</t>
  </si>
  <si>
    <t>河源市五方建设工程有限公司</t>
  </si>
  <si>
    <t>深圳市榕大建设工程有限公司</t>
  </si>
  <si>
    <t>广东恒溢建筑工程有限公司</t>
  </si>
  <si>
    <t>广东渤洋建设工程有限公司</t>
  </si>
  <si>
    <t>河南芮优建筑工程有限公司</t>
  </si>
  <si>
    <t>深圳金广源建设有限公司</t>
  </si>
  <si>
    <t>广州国基建设工程有限公司</t>
  </si>
  <si>
    <t>深圳市嘉锋交通设施有限公司</t>
  </si>
  <si>
    <t>广东广煜建设工程有限公司</t>
  </si>
  <si>
    <t>中庆建设有限责任公司</t>
  </si>
  <si>
    <t>河南兴木建设工程有限公司</t>
  </si>
  <si>
    <t>广东昊耀建设工程有限公司</t>
  </si>
  <si>
    <t>广东沣凯建设工程有限公司</t>
  </si>
  <si>
    <t>湖南润科生态建设有限公司</t>
  </si>
  <si>
    <t>深圳市盛亮建设工程有限公司</t>
  </si>
  <si>
    <t>河南宏金建设有限公司</t>
  </si>
  <si>
    <t>深圳市屹鑫建设工程有限公司</t>
  </si>
  <si>
    <t>韶关市鼎韶建筑工程有限公司</t>
  </si>
  <si>
    <t>广东恒基隆建设有限公司</t>
  </si>
  <si>
    <t>广东协启建设有限公司</t>
  </si>
  <si>
    <t>广东创铭建设工程有限公司</t>
  </si>
  <si>
    <t>四川康桥建筑工程有限公司</t>
  </si>
  <si>
    <t>广东齐益建设工程有限公司</t>
  </si>
  <si>
    <t>广东华圳建设有限公司</t>
  </si>
  <si>
    <t>广东扬意建筑工程有限公司</t>
  </si>
  <si>
    <t>安徽长达建设工程有限公司</t>
  </si>
  <si>
    <t>河南寰宇恒新建设有限公司</t>
  </si>
  <si>
    <t>广东虹运建设工程有限公司</t>
  </si>
  <si>
    <t>广东佰业建设工程有限公司</t>
  </si>
  <si>
    <t>广东承睿建设有限公司</t>
  </si>
  <si>
    <t>广东桂森建设有限公司</t>
  </si>
  <si>
    <t>深圳市天磊建设工程有限公司</t>
  </si>
  <si>
    <t>广东荣潮拓展建设有限公司</t>
  </si>
  <si>
    <t>广东御冠建设有限公司</t>
  </si>
  <si>
    <t>广东利基建设工程有限公司</t>
  </si>
  <si>
    <t>广东旺盛建设工程有限公司</t>
  </si>
  <si>
    <t>深圳贵人生态建设有限公司</t>
  </si>
  <si>
    <t>深圳市华星建设工程有限公司</t>
  </si>
  <si>
    <t>广东鹏泰建设工程有限公司</t>
  </si>
  <si>
    <t>深圳瑞恒建设有限公司</t>
  </si>
  <si>
    <t>福建涞众工程建设有限公司</t>
  </si>
  <si>
    <t>深圳市宏冠建设工程有限公司</t>
  </si>
  <si>
    <t>河南地天建设有限公司</t>
  </si>
  <si>
    <t>东莞市启泰建设有限公司</t>
  </si>
  <si>
    <t>广东信丰源建设有限公司</t>
  </si>
  <si>
    <t>广东金华城建设集团有限公司</t>
  </si>
  <si>
    <t>广东美桦建设有限公司</t>
  </si>
  <si>
    <t>广东金铎建筑工程有限公司</t>
  </si>
  <si>
    <t>河南崇业建筑工程有限公司</t>
  </si>
  <si>
    <t>深圳市华胜建设集团有限公司</t>
  </si>
  <si>
    <t>安徽徽佰建筑有限公司</t>
  </si>
  <si>
    <t>深圳市海源天建筑工程有限公司</t>
  </si>
  <si>
    <t>广东锐阳建设工程有限公司</t>
  </si>
  <si>
    <t>江苏悦凯建设工程有限公司</t>
  </si>
  <si>
    <t>湖北桓德建设工程有限公司</t>
  </si>
  <si>
    <t>珠海市东发建设有限公司</t>
  </si>
  <si>
    <t>广东启然建设工程有限公司</t>
  </si>
  <si>
    <t>春璟建设集团有限公司</t>
  </si>
  <si>
    <t>广东祥瀚建设工程有限公司</t>
  </si>
  <si>
    <t>广东晟强建设工程有限公司</t>
  </si>
  <si>
    <t>河南昱佛建筑工程有限公司</t>
  </si>
  <si>
    <t>广东众盛建设工程有限公司</t>
  </si>
  <si>
    <t>广东远峰建设工程有限公司</t>
  </si>
  <si>
    <t>佳投建设有限公司</t>
  </si>
  <si>
    <t>广东金群建设有限公司</t>
  </si>
  <si>
    <t>广州汇鹏建设集团有限公司</t>
  </si>
  <si>
    <t>广东丰豪建设工程有限公司</t>
  </si>
  <si>
    <t>广东信汇进建设工程有限公司</t>
  </si>
  <si>
    <t>广东潮鸿建设有限公司</t>
  </si>
  <si>
    <t>深圳市恒利基建设实业有限公司</t>
  </si>
  <si>
    <t>广州明祺建设有限公司</t>
  </si>
  <si>
    <t>四川久源项目管理有限公司</t>
  </si>
  <si>
    <t>重庆市迅途建设工程有限公司</t>
  </si>
  <si>
    <t>深圳五联建设工程有限公司</t>
  </si>
  <si>
    <t>广东森裕建设有限公司</t>
  </si>
  <si>
    <t>深圳市伟兴业建设有限公司</t>
  </si>
  <si>
    <t>深圳市世广厦建筑工程有限公司</t>
  </si>
  <si>
    <t>广东天天建设工程有限公司</t>
  </si>
  <si>
    <t>广东侨福建设有限公司</t>
  </si>
  <si>
    <t>际翔建设工程有限公司</t>
  </si>
  <si>
    <t>广东恒富建设有限公司</t>
  </si>
  <si>
    <t>广东金沃建设工程有限公司</t>
  </si>
  <si>
    <t>广东江衡建设有限公司</t>
  </si>
  <si>
    <t>中山市进捷建设工程有限公司</t>
  </si>
  <si>
    <t>中宏建鹏城建设（惠州）有限公司</t>
  </si>
  <si>
    <t>广东楠柏建设工程有限公司</t>
  </si>
  <si>
    <t>河南筑振建设有限公司</t>
  </si>
  <si>
    <t>广东建元工程有限公司</t>
  </si>
  <si>
    <t>广东海旭建设工程有限公司</t>
  </si>
  <si>
    <t>广州和宜工程有限公司</t>
  </si>
  <si>
    <t>东莞市鼎尚建设工程有限公司</t>
  </si>
  <si>
    <t>河南九一建设工程有限公司</t>
  </si>
  <si>
    <t>深圳市宝骏建设有限公司</t>
  </si>
  <si>
    <t>深圳市国豪建设工程有限公司</t>
  </si>
  <si>
    <t>深圳市泞龙建筑工程有限公司</t>
  </si>
  <si>
    <t>陕西锦田旺建设工程有限公司</t>
  </si>
  <si>
    <t>深圳市泽丰源建筑工程有限公司</t>
  </si>
  <si>
    <t>金中凯建设集团有限公司</t>
  </si>
  <si>
    <t>深圳市金万祥建筑工程有限公司</t>
  </si>
  <si>
    <t>深圳市乐和建设工程有限公司</t>
  </si>
  <si>
    <t>深圳市佳泰业建设有限公司</t>
  </si>
  <si>
    <t>深圳市宏广兴建设工程有限公司</t>
  </si>
  <si>
    <t>广东景建土木工程有限公司</t>
  </si>
  <si>
    <t>深圳市方联建设有限公司</t>
  </si>
  <si>
    <t>广东仁丰建设有限公司</t>
  </si>
  <si>
    <t>安徽中州建设工程有限公司</t>
  </si>
  <si>
    <t>中野（广东）建设有限公司</t>
  </si>
  <si>
    <t>广东正友建筑工程有限公司</t>
  </si>
  <si>
    <t>广东石头城建设有限公司</t>
  </si>
  <si>
    <t>河南桑平建筑工程有限公司</t>
  </si>
  <si>
    <t>广东茂春建设集团有限公司</t>
  </si>
  <si>
    <t>广东坤泰建设有限公司</t>
  </si>
  <si>
    <t>鸿茂建设集团有限公司</t>
  </si>
  <si>
    <t>广东恒誉建设有限公司</t>
  </si>
  <si>
    <t>广东睿安建设有限公司</t>
  </si>
  <si>
    <t>福建省佳瑞源建设发展有限公司</t>
  </si>
  <si>
    <t>广东旺标建设工程有限公司</t>
  </si>
  <si>
    <t>广东鸿兴裕建设工程有限公司</t>
  </si>
  <si>
    <t>河南华亚建筑工程有限公司</t>
  </si>
  <si>
    <t>河南承拓建筑工程有限公司</t>
  </si>
  <si>
    <t>广东鑫方源建设工程有限公司</t>
  </si>
  <si>
    <t>易顺建工集团有限公司</t>
  </si>
  <si>
    <t>广东蔚远建设有限公司</t>
  </si>
  <si>
    <t>深圳市万博建工集团有限公司</t>
  </si>
  <si>
    <t>深圳市中城市政工程有限公司</t>
  </si>
  <si>
    <t>陕西中庚建设集团有限公司</t>
  </si>
  <si>
    <t>深圳市中恒达建筑工程有限公司</t>
  </si>
  <si>
    <t>福建省永益晟建设工程有限公司</t>
  </si>
  <si>
    <t>广东润达丰建设有限公司</t>
  </si>
  <si>
    <t>深圳市金源达建设集团有限公司</t>
  </si>
  <si>
    <t>广东冠昌建设工程有限公司</t>
  </si>
  <si>
    <t>深圳市绿城建筑有限公司</t>
    <phoneticPr fontId="13" type="noConversion"/>
  </si>
  <si>
    <t>1号球</t>
    <phoneticPr fontId="13" type="noConversion"/>
  </si>
  <si>
    <t>2号球</t>
    <phoneticPr fontId="13" type="noConversion"/>
  </si>
  <si>
    <t>3号球</t>
    <phoneticPr fontId="13" type="noConversion"/>
  </si>
  <si>
    <t>5号球</t>
    <phoneticPr fontId="13" type="noConversion"/>
  </si>
  <si>
    <t>6号球</t>
    <phoneticPr fontId="13" type="noConversion"/>
  </si>
  <si>
    <t>9号球</t>
    <phoneticPr fontId="13" type="noConversion"/>
  </si>
  <si>
    <t>10号球</t>
    <phoneticPr fontId="13" type="noConversion"/>
  </si>
  <si>
    <t>7号球（第一中标候选人）</t>
    <phoneticPr fontId="13" type="noConversion"/>
  </si>
  <si>
    <t>8号球（第二中标候选人）</t>
    <phoneticPr fontId="13" type="noConversion"/>
  </si>
  <si>
    <t>4号球（第三中标候选人）</t>
    <phoneticPr fontId="13" type="noConversion"/>
  </si>
  <si>
    <t>标杆（深圳）建设工程有限公司</t>
    <phoneticPr fontId="13" type="noConversion"/>
  </si>
  <si>
    <t>注：按招标文件第二章6.1款的定标方式产生排序，其中：深圳市绿城建筑有限公司、深圳市金海建筑工程有限公司、佛山市阳辰建设有限公司、深圳市宝海建设工程有限公司、广东穗鑫建设工程有限公司、深圳市宝合建设集团有限公司、标杆（深圳）建设工程有限公司、广东潮鑫建设工程有限公司、广州市鸿架海洋工程有限公司、润盟建设集团有限公司共计10家投标单位的价格得分排序并列第一，且投标报价相同。根据招标文件6.3.2款规定，当价格得分相同而不能确定排序时，投标报价低的投标人排序在前；如上述要素均相同时，现场摇珠确定排序。上述10家单位中摇珠确定第一、二、三中标候选人排序。现场依次放入1-10号球，深圳市绿城建筑有限公司（1号球）、深圳市金海建筑工程有限公司（2号球）、佛山市阳辰建设有限公司（3号球）、深圳市宝海建设工程有限公司（4号球）、广东穗鑫建设工程有限公司（5号球）、深圳市宝合建设集团有限公司（6号球）、标杆（深圳）建设工程有限公司（7号球）、广东潮鑫建设工程有限公司（8号球）、广州市鸿架海洋工程有限公司（9号球）、润盟建设集团有限公司（10号球），按抽取的摇珠号确定第一、二、三中标候选人，本次第一次抽取的球号为7号球，最终确定第一中标候选人为：标杆（深圳）建设工程有限公司。第二次抽取的球号为8号球，最终确定第二中标候选人为：广东潮鑫建设工程有限公司。第三次抽取的球号为4号球，最终确定第三中标候选人为：深圳市宝海建设工程有限公司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</si>
</sst>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0_ "/>
    <numFmt numFmtId="177" formatCode="0.0%"/>
    <numFmt numFmtId="178" formatCode="0.0_ "/>
    <numFmt numFmtId="179" formatCode="0.00_);[Red]\(0.00\)"/>
    <numFmt numFmtId="180" formatCode="#,##0.00_);[Red]\(#,##0.00\)"/>
    <numFmt numFmtId="181" formatCode="0.000000000000000_ "/>
    <numFmt numFmtId="182" formatCode="#,##0.00_ "/>
  </numFmts>
  <fonts count="15" x14ac:knownFonts="1">
    <font>
      <sz val="11"/>
      <color indexed="8"/>
      <name val="宋体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9" fontId="14" fillId="0" borderId="0" applyFon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Border="0" applyAlignment="0" applyProtection="0">
      <alignment vertical="center"/>
    </xf>
  </cellStyleXfs>
  <cellXfs count="106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 wrapText="1"/>
    </xf>
    <xf numFmtId="49" fontId="0" fillId="0" borderId="0" xfId="2" applyNumberFormat="1" applyFon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0" fillId="2" borderId="0" xfId="2" applyFont="1" applyFill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43" fontId="2" fillId="0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2" borderId="0" xfId="0" applyNumberFormat="1" applyFill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left" vertical="center" wrapText="1"/>
    </xf>
    <xf numFmtId="179" fontId="9" fillId="0" borderId="3" xfId="0" applyNumberFormat="1" applyFont="1" applyBorder="1" applyAlignment="1">
      <alignment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81" fontId="0" fillId="0" borderId="0" xfId="0" applyNumberForma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22" fontId="11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0" fontId="5" fillId="0" borderId="0" xfId="2" applyAlignment="1">
      <alignment horizontal="center" vertical="center" wrapText="1"/>
    </xf>
    <xf numFmtId="22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2" fontId="5" fillId="0" borderId="0" xfId="2" applyNumberFormat="1" applyAlignment="1">
      <alignment horizontal="center" vertical="center" wrapText="1"/>
    </xf>
    <xf numFmtId="182" fontId="5" fillId="0" borderId="0" xfId="2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5" fillId="0" borderId="0" xfId="2" applyNumberFormat="1" applyAlignment="1">
      <alignment horizontal="center" vertical="center" wrapText="1"/>
    </xf>
    <xf numFmtId="22" fontId="9" fillId="0" borderId="3" xfId="0" quotePrefix="1" applyNumberFormat="1" applyFont="1" applyBorder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31" fontId="14" fillId="0" borderId="0" xfId="0" quotePrefix="1" applyNumberFormat="1" applyFont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22" fontId="11" fillId="0" borderId="0" xfId="0" quotePrefix="1" applyNumberFormat="1" applyFont="1" applyAlignment="1">
      <alignment horizontal="left" vertical="center" wrapText="1"/>
    </xf>
    <xf numFmtId="22" fontId="11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2" applyFont="1" applyAlignment="1">
      <alignment horizontal="left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3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center" vertical="center" wrapText="1"/>
    </xf>
    <xf numFmtId="49" fontId="5" fillId="0" borderId="2" xfId="2" applyNumberFormat="1" applyFill="1" applyBorder="1" applyAlignment="1">
      <alignment horizontal="center" vertical="center" wrapText="1"/>
    </xf>
    <xf numFmtId="49" fontId="5" fillId="0" borderId="3" xfId="2" applyNumberForma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2" fillId="0" borderId="0" xfId="2" applyNumberFormat="1" applyFont="1" applyFill="1" applyAlignment="1">
      <alignment horizontal="left" vertical="center" wrapText="1"/>
    </xf>
  </cellXfs>
  <cellStyles count="5">
    <cellStyle name="百分比" xfId="1" builtinId="5"/>
    <cellStyle name="常规" xfId="0" builtinId="0"/>
    <cellStyle name="常规 2" xfId="2"/>
    <cellStyle name="常规 4" xfId="3"/>
    <cellStyle name="千位分隔 2" xfId="4"/>
  </cellStyles>
  <dxfs count="1">
    <dxf>
      <font>
        <b val="0"/>
        <i val="0"/>
        <sz val="12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1" sqref="B11"/>
    </sheetView>
  </sheetViews>
  <sheetFormatPr defaultColWidth="9" defaultRowHeight="21" customHeight="1" x14ac:dyDescent="0.25"/>
  <cols>
    <col min="1" max="1" width="19.88671875" style="36" customWidth="1"/>
    <col min="2" max="2" width="76.33203125" style="36" customWidth="1"/>
    <col min="3" max="3" width="36.88671875" style="36" customWidth="1"/>
    <col min="4" max="5" width="23.44140625" style="36" customWidth="1"/>
    <col min="6" max="6" width="35.6640625" style="36" customWidth="1"/>
    <col min="7" max="7" width="23.44140625" style="36" customWidth="1"/>
    <col min="8" max="256" width="9" style="36"/>
    <col min="257" max="257" width="19.88671875" style="36" customWidth="1"/>
    <col min="258" max="258" width="47.21875" style="36" customWidth="1"/>
    <col min="259" max="259" width="36.88671875" style="36" customWidth="1"/>
    <col min="260" max="261" width="23.44140625" style="36" customWidth="1"/>
    <col min="262" max="262" width="35.6640625" style="36" customWidth="1"/>
    <col min="263" max="263" width="23.44140625" style="36" customWidth="1"/>
    <col min="264" max="512" width="9" style="36"/>
    <col min="513" max="513" width="19.88671875" style="36" customWidth="1"/>
    <col min="514" max="514" width="47.21875" style="36" customWidth="1"/>
    <col min="515" max="515" width="36.88671875" style="36" customWidth="1"/>
    <col min="516" max="517" width="23.44140625" style="36" customWidth="1"/>
    <col min="518" max="518" width="35.6640625" style="36" customWidth="1"/>
    <col min="519" max="519" width="23.44140625" style="36" customWidth="1"/>
    <col min="520" max="768" width="9" style="36"/>
    <col min="769" max="769" width="19.88671875" style="36" customWidth="1"/>
    <col min="770" max="770" width="47.21875" style="36" customWidth="1"/>
    <col min="771" max="771" width="36.88671875" style="36" customWidth="1"/>
    <col min="772" max="773" width="23.44140625" style="36" customWidth="1"/>
    <col min="774" max="774" width="35.6640625" style="36" customWidth="1"/>
    <col min="775" max="775" width="23.44140625" style="36" customWidth="1"/>
    <col min="776" max="1024" width="9" style="36"/>
    <col min="1025" max="1025" width="19.88671875" style="36" customWidth="1"/>
    <col min="1026" max="1026" width="47.21875" style="36" customWidth="1"/>
    <col min="1027" max="1027" width="36.88671875" style="36" customWidth="1"/>
    <col min="1028" max="1029" width="23.44140625" style="36" customWidth="1"/>
    <col min="1030" max="1030" width="35.6640625" style="36" customWidth="1"/>
    <col min="1031" max="1031" width="23.44140625" style="36" customWidth="1"/>
    <col min="1032" max="1280" width="9" style="36"/>
    <col min="1281" max="1281" width="19.88671875" style="36" customWidth="1"/>
    <col min="1282" max="1282" width="47.21875" style="36" customWidth="1"/>
    <col min="1283" max="1283" width="36.88671875" style="36" customWidth="1"/>
    <col min="1284" max="1285" width="23.44140625" style="36" customWidth="1"/>
    <col min="1286" max="1286" width="35.6640625" style="36" customWidth="1"/>
    <col min="1287" max="1287" width="23.44140625" style="36" customWidth="1"/>
    <col min="1288" max="1536" width="9" style="36"/>
    <col min="1537" max="1537" width="19.88671875" style="36" customWidth="1"/>
    <col min="1538" max="1538" width="47.21875" style="36" customWidth="1"/>
    <col min="1539" max="1539" width="36.88671875" style="36" customWidth="1"/>
    <col min="1540" max="1541" width="23.44140625" style="36" customWidth="1"/>
    <col min="1542" max="1542" width="35.6640625" style="36" customWidth="1"/>
    <col min="1543" max="1543" width="23.44140625" style="36" customWidth="1"/>
    <col min="1544" max="1792" width="9" style="36"/>
    <col min="1793" max="1793" width="19.88671875" style="36" customWidth="1"/>
    <col min="1794" max="1794" width="47.21875" style="36" customWidth="1"/>
    <col min="1795" max="1795" width="36.88671875" style="36" customWidth="1"/>
    <col min="1796" max="1797" width="23.44140625" style="36" customWidth="1"/>
    <col min="1798" max="1798" width="35.6640625" style="36" customWidth="1"/>
    <col min="1799" max="1799" width="23.44140625" style="36" customWidth="1"/>
    <col min="1800" max="2048" width="9" style="36"/>
    <col min="2049" max="2049" width="19.88671875" style="36" customWidth="1"/>
    <col min="2050" max="2050" width="47.21875" style="36" customWidth="1"/>
    <col min="2051" max="2051" width="36.88671875" style="36" customWidth="1"/>
    <col min="2052" max="2053" width="23.44140625" style="36" customWidth="1"/>
    <col min="2054" max="2054" width="35.6640625" style="36" customWidth="1"/>
    <col min="2055" max="2055" width="23.44140625" style="36" customWidth="1"/>
    <col min="2056" max="2304" width="9" style="36"/>
    <col min="2305" max="2305" width="19.88671875" style="36" customWidth="1"/>
    <col min="2306" max="2306" width="47.21875" style="36" customWidth="1"/>
    <col min="2307" max="2307" width="36.88671875" style="36" customWidth="1"/>
    <col min="2308" max="2309" width="23.44140625" style="36" customWidth="1"/>
    <col min="2310" max="2310" width="35.6640625" style="36" customWidth="1"/>
    <col min="2311" max="2311" width="23.44140625" style="36" customWidth="1"/>
    <col min="2312" max="2560" width="9" style="36"/>
    <col min="2561" max="2561" width="19.88671875" style="36" customWidth="1"/>
    <col min="2562" max="2562" width="47.21875" style="36" customWidth="1"/>
    <col min="2563" max="2563" width="36.88671875" style="36" customWidth="1"/>
    <col min="2564" max="2565" width="23.44140625" style="36" customWidth="1"/>
    <col min="2566" max="2566" width="35.6640625" style="36" customWidth="1"/>
    <col min="2567" max="2567" width="23.44140625" style="36" customWidth="1"/>
    <col min="2568" max="2816" width="9" style="36"/>
    <col min="2817" max="2817" width="19.88671875" style="36" customWidth="1"/>
    <col min="2818" max="2818" width="47.21875" style="36" customWidth="1"/>
    <col min="2819" max="2819" width="36.88671875" style="36" customWidth="1"/>
    <col min="2820" max="2821" width="23.44140625" style="36" customWidth="1"/>
    <col min="2822" max="2822" width="35.6640625" style="36" customWidth="1"/>
    <col min="2823" max="2823" width="23.44140625" style="36" customWidth="1"/>
    <col min="2824" max="3072" width="9" style="36"/>
    <col min="3073" max="3073" width="19.88671875" style="36" customWidth="1"/>
    <col min="3074" max="3074" width="47.21875" style="36" customWidth="1"/>
    <col min="3075" max="3075" width="36.88671875" style="36" customWidth="1"/>
    <col min="3076" max="3077" width="23.44140625" style="36" customWidth="1"/>
    <col min="3078" max="3078" width="35.6640625" style="36" customWidth="1"/>
    <col min="3079" max="3079" width="23.44140625" style="36" customWidth="1"/>
    <col min="3080" max="3328" width="9" style="36"/>
    <col min="3329" max="3329" width="19.88671875" style="36" customWidth="1"/>
    <col min="3330" max="3330" width="47.21875" style="36" customWidth="1"/>
    <col min="3331" max="3331" width="36.88671875" style="36" customWidth="1"/>
    <col min="3332" max="3333" width="23.44140625" style="36" customWidth="1"/>
    <col min="3334" max="3334" width="35.6640625" style="36" customWidth="1"/>
    <col min="3335" max="3335" width="23.44140625" style="36" customWidth="1"/>
    <col min="3336" max="3584" width="9" style="36"/>
    <col min="3585" max="3585" width="19.88671875" style="36" customWidth="1"/>
    <col min="3586" max="3586" width="47.21875" style="36" customWidth="1"/>
    <col min="3587" max="3587" width="36.88671875" style="36" customWidth="1"/>
    <col min="3588" max="3589" width="23.44140625" style="36" customWidth="1"/>
    <col min="3590" max="3590" width="35.6640625" style="36" customWidth="1"/>
    <col min="3591" max="3591" width="23.44140625" style="36" customWidth="1"/>
    <col min="3592" max="3840" width="9" style="36"/>
    <col min="3841" max="3841" width="19.88671875" style="36" customWidth="1"/>
    <col min="3842" max="3842" width="47.21875" style="36" customWidth="1"/>
    <col min="3843" max="3843" width="36.88671875" style="36" customWidth="1"/>
    <col min="3844" max="3845" width="23.44140625" style="36" customWidth="1"/>
    <col min="3846" max="3846" width="35.6640625" style="36" customWidth="1"/>
    <col min="3847" max="3847" width="23.44140625" style="36" customWidth="1"/>
    <col min="3848" max="4096" width="9" style="36"/>
    <col min="4097" max="4097" width="19.88671875" style="36" customWidth="1"/>
    <col min="4098" max="4098" width="47.21875" style="36" customWidth="1"/>
    <col min="4099" max="4099" width="36.88671875" style="36" customWidth="1"/>
    <col min="4100" max="4101" width="23.44140625" style="36" customWidth="1"/>
    <col min="4102" max="4102" width="35.6640625" style="36" customWidth="1"/>
    <col min="4103" max="4103" width="23.44140625" style="36" customWidth="1"/>
    <col min="4104" max="4352" width="9" style="36"/>
    <col min="4353" max="4353" width="19.88671875" style="36" customWidth="1"/>
    <col min="4354" max="4354" width="47.21875" style="36" customWidth="1"/>
    <col min="4355" max="4355" width="36.88671875" style="36" customWidth="1"/>
    <col min="4356" max="4357" width="23.44140625" style="36" customWidth="1"/>
    <col min="4358" max="4358" width="35.6640625" style="36" customWidth="1"/>
    <col min="4359" max="4359" width="23.44140625" style="36" customWidth="1"/>
    <col min="4360" max="4608" width="9" style="36"/>
    <col min="4609" max="4609" width="19.88671875" style="36" customWidth="1"/>
    <col min="4610" max="4610" width="47.21875" style="36" customWidth="1"/>
    <col min="4611" max="4611" width="36.88671875" style="36" customWidth="1"/>
    <col min="4612" max="4613" width="23.44140625" style="36" customWidth="1"/>
    <col min="4614" max="4614" width="35.6640625" style="36" customWidth="1"/>
    <col min="4615" max="4615" width="23.44140625" style="36" customWidth="1"/>
    <col min="4616" max="4864" width="9" style="36"/>
    <col min="4865" max="4865" width="19.88671875" style="36" customWidth="1"/>
    <col min="4866" max="4866" width="47.21875" style="36" customWidth="1"/>
    <col min="4867" max="4867" width="36.88671875" style="36" customWidth="1"/>
    <col min="4868" max="4869" width="23.44140625" style="36" customWidth="1"/>
    <col min="4870" max="4870" width="35.6640625" style="36" customWidth="1"/>
    <col min="4871" max="4871" width="23.44140625" style="36" customWidth="1"/>
    <col min="4872" max="5120" width="9" style="36"/>
    <col min="5121" max="5121" width="19.88671875" style="36" customWidth="1"/>
    <col min="5122" max="5122" width="47.21875" style="36" customWidth="1"/>
    <col min="5123" max="5123" width="36.88671875" style="36" customWidth="1"/>
    <col min="5124" max="5125" width="23.44140625" style="36" customWidth="1"/>
    <col min="5126" max="5126" width="35.6640625" style="36" customWidth="1"/>
    <col min="5127" max="5127" width="23.44140625" style="36" customWidth="1"/>
    <col min="5128" max="5376" width="9" style="36"/>
    <col min="5377" max="5377" width="19.88671875" style="36" customWidth="1"/>
    <col min="5378" max="5378" width="47.21875" style="36" customWidth="1"/>
    <col min="5379" max="5379" width="36.88671875" style="36" customWidth="1"/>
    <col min="5380" max="5381" width="23.44140625" style="36" customWidth="1"/>
    <col min="5382" max="5382" width="35.6640625" style="36" customWidth="1"/>
    <col min="5383" max="5383" width="23.44140625" style="36" customWidth="1"/>
    <col min="5384" max="5632" width="9" style="36"/>
    <col min="5633" max="5633" width="19.88671875" style="36" customWidth="1"/>
    <col min="5634" max="5634" width="47.21875" style="36" customWidth="1"/>
    <col min="5635" max="5635" width="36.88671875" style="36" customWidth="1"/>
    <col min="5636" max="5637" width="23.44140625" style="36" customWidth="1"/>
    <col min="5638" max="5638" width="35.6640625" style="36" customWidth="1"/>
    <col min="5639" max="5639" width="23.44140625" style="36" customWidth="1"/>
    <col min="5640" max="5888" width="9" style="36"/>
    <col min="5889" max="5889" width="19.88671875" style="36" customWidth="1"/>
    <col min="5890" max="5890" width="47.21875" style="36" customWidth="1"/>
    <col min="5891" max="5891" width="36.88671875" style="36" customWidth="1"/>
    <col min="5892" max="5893" width="23.44140625" style="36" customWidth="1"/>
    <col min="5894" max="5894" width="35.6640625" style="36" customWidth="1"/>
    <col min="5895" max="5895" width="23.44140625" style="36" customWidth="1"/>
    <col min="5896" max="6144" width="9" style="36"/>
    <col min="6145" max="6145" width="19.88671875" style="36" customWidth="1"/>
    <col min="6146" max="6146" width="47.21875" style="36" customWidth="1"/>
    <col min="6147" max="6147" width="36.88671875" style="36" customWidth="1"/>
    <col min="6148" max="6149" width="23.44140625" style="36" customWidth="1"/>
    <col min="6150" max="6150" width="35.6640625" style="36" customWidth="1"/>
    <col min="6151" max="6151" width="23.44140625" style="36" customWidth="1"/>
    <col min="6152" max="6400" width="9" style="36"/>
    <col min="6401" max="6401" width="19.88671875" style="36" customWidth="1"/>
    <col min="6402" max="6402" width="47.21875" style="36" customWidth="1"/>
    <col min="6403" max="6403" width="36.88671875" style="36" customWidth="1"/>
    <col min="6404" max="6405" width="23.44140625" style="36" customWidth="1"/>
    <col min="6406" max="6406" width="35.6640625" style="36" customWidth="1"/>
    <col min="6407" max="6407" width="23.44140625" style="36" customWidth="1"/>
    <col min="6408" max="6656" width="9" style="36"/>
    <col min="6657" max="6657" width="19.88671875" style="36" customWidth="1"/>
    <col min="6658" max="6658" width="47.21875" style="36" customWidth="1"/>
    <col min="6659" max="6659" width="36.88671875" style="36" customWidth="1"/>
    <col min="6660" max="6661" width="23.44140625" style="36" customWidth="1"/>
    <col min="6662" max="6662" width="35.6640625" style="36" customWidth="1"/>
    <col min="6663" max="6663" width="23.44140625" style="36" customWidth="1"/>
    <col min="6664" max="6912" width="9" style="36"/>
    <col min="6913" max="6913" width="19.88671875" style="36" customWidth="1"/>
    <col min="6914" max="6914" width="47.21875" style="36" customWidth="1"/>
    <col min="6915" max="6915" width="36.88671875" style="36" customWidth="1"/>
    <col min="6916" max="6917" width="23.44140625" style="36" customWidth="1"/>
    <col min="6918" max="6918" width="35.6640625" style="36" customWidth="1"/>
    <col min="6919" max="6919" width="23.44140625" style="36" customWidth="1"/>
    <col min="6920" max="7168" width="9" style="36"/>
    <col min="7169" max="7169" width="19.88671875" style="36" customWidth="1"/>
    <col min="7170" max="7170" width="47.21875" style="36" customWidth="1"/>
    <col min="7171" max="7171" width="36.88671875" style="36" customWidth="1"/>
    <col min="7172" max="7173" width="23.44140625" style="36" customWidth="1"/>
    <col min="7174" max="7174" width="35.6640625" style="36" customWidth="1"/>
    <col min="7175" max="7175" width="23.44140625" style="36" customWidth="1"/>
    <col min="7176" max="7424" width="9" style="36"/>
    <col min="7425" max="7425" width="19.88671875" style="36" customWidth="1"/>
    <col min="7426" max="7426" width="47.21875" style="36" customWidth="1"/>
    <col min="7427" max="7427" width="36.88671875" style="36" customWidth="1"/>
    <col min="7428" max="7429" width="23.44140625" style="36" customWidth="1"/>
    <col min="7430" max="7430" width="35.6640625" style="36" customWidth="1"/>
    <col min="7431" max="7431" width="23.44140625" style="36" customWidth="1"/>
    <col min="7432" max="7680" width="9" style="36"/>
    <col min="7681" max="7681" width="19.88671875" style="36" customWidth="1"/>
    <col min="7682" max="7682" width="47.21875" style="36" customWidth="1"/>
    <col min="7683" max="7683" width="36.88671875" style="36" customWidth="1"/>
    <col min="7684" max="7685" width="23.44140625" style="36" customWidth="1"/>
    <col min="7686" max="7686" width="35.6640625" style="36" customWidth="1"/>
    <col min="7687" max="7687" width="23.44140625" style="36" customWidth="1"/>
    <col min="7688" max="7936" width="9" style="36"/>
    <col min="7937" max="7937" width="19.88671875" style="36" customWidth="1"/>
    <col min="7938" max="7938" width="47.21875" style="36" customWidth="1"/>
    <col min="7939" max="7939" width="36.88671875" style="36" customWidth="1"/>
    <col min="7940" max="7941" width="23.44140625" style="36" customWidth="1"/>
    <col min="7942" max="7942" width="35.6640625" style="36" customWidth="1"/>
    <col min="7943" max="7943" width="23.44140625" style="36" customWidth="1"/>
    <col min="7944" max="8192" width="9" style="36"/>
    <col min="8193" max="8193" width="19.88671875" style="36" customWidth="1"/>
    <col min="8194" max="8194" width="47.21875" style="36" customWidth="1"/>
    <col min="8195" max="8195" width="36.88671875" style="36" customWidth="1"/>
    <col min="8196" max="8197" width="23.44140625" style="36" customWidth="1"/>
    <col min="8198" max="8198" width="35.6640625" style="36" customWidth="1"/>
    <col min="8199" max="8199" width="23.44140625" style="36" customWidth="1"/>
    <col min="8200" max="8448" width="9" style="36"/>
    <col min="8449" max="8449" width="19.88671875" style="36" customWidth="1"/>
    <col min="8450" max="8450" width="47.21875" style="36" customWidth="1"/>
    <col min="8451" max="8451" width="36.88671875" style="36" customWidth="1"/>
    <col min="8452" max="8453" width="23.44140625" style="36" customWidth="1"/>
    <col min="8454" max="8454" width="35.6640625" style="36" customWidth="1"/>
    <col min="8455" max="8455" width="23.44140625" style="36" customWidth="1"/>
    <col min="8456" max="8704" width="9" style="36"/>
    <col min="8705" max="8705" width="19.88671875" style="36" customWidth="1"/>
    <col min="8706" max="8706" width="47.21875" style="36" customWidth="1"/>
    <col min="8707" max="8707" width="36.88671875" style="36" customWidth="1"/>
    <col min="8708" max="8709" width="23.44140625" style="36" customWidth="1"/>
    <col min="8710" max="8710" width="35.6640625" style="36" customWidth="1"/>
    <col min="8711" max="8711" width="23.44140625" style="36" customWidth="1"/>
    <col min="8712" max="8960" width="9" style="36"/>
    <col min="8961" max="8961" width="19.88671875" style="36" customWidth="1"/>
    <col min="8962" max="8962" width="47.21875" style="36" customWidth="1"/>
    <col min="8963" max="8963" width="36.88671875" style="36" customWidth="1"/>
    <col min="8964" max="8965" width="23.44140625" style="36" customWidth="1"/>
    <col min="8966" max="8966" width="35.6640625" style="36" customWidth="1"/>
    <col min="8967" max="8967" width="23.44140625" style="36" customWidth="1"/>
    <col min="8968" max="9216" width="9" style="36"/>
    <col min="9217" max="9217" width="19.88671875" style="36" customWidth="1"/>
    <col min="9218" max="9218" width="47.21875" style="36" customWidth="1"/>
    <col min="9219" max="9219" width="36.88671875" style="36" customWidth="1"/>
    <col min="9220" max="9221" width="23.44140625" style="36" customWidth="1"/>
    <col min="9222" max="9222" width="35.6640625" style="36" customWidth="1"/>
    <col min="9223" max="9223" width="23.44140625" style="36" customWidth="1"/>
    <col min="9224" max="9472" width="9" style="36"/>
    <col min="9473" max="9473" width="19.88671875" style="36" customWidth="1"/>
    <col min="9474" max="9474" width="47.21875" style="36" customWidth="1"/>
    <col min="9475" max="9475" width="36.88671875" style="36" customWidth="1"/>
    <col min="9476" max="9477" width="23.44140625" style="36" customWidth="1"/>
    <col min="9478" max="9478" width="35.6640625" style="36" customWidth="1"/>
    <col min="9479" max="9479" width="23.44140625" style="36" customWidth="1"/>
    <col min="9480" max="9728" width="9" style="36"/>
    <col min="9729" max="9729" width="19.88671875" style="36" customWidth="1"/>
    <col min="9730" max="9730" width="47.21875" style="36" customWidth="1"/>
    <col min="9731" max="9731" width="36.88671875" style="36" customWidth="1"/>
    <col min="9732" max="9733" width="23.44140625" style="36" customWidth="1"/>
    <col min="9734" max="9734" width="35.6640625" style="36" customWidth="1"/>
    <col min="9735" max="9735" width="23.44140625" style="36" customWidth="1"/>
    <col min="9736" max="9984" width="9" style="36"/>
    <col min="9985" max="9985" width="19.88671875" style="36" customWidth="1"/>
    <col min="9986" max="9986" width="47.21875" style="36" customWidth="1"/>
    <col min="9987" max="9987" width="36.88671875" style="36" customWidth="1"/>
    <col min="9988" max="9989" width="23.44140625" style="36" customWidth="1"/>
    <col min="9990" max="9990" width="35.6640625" style="36" customWidth="1"/>
    <col min="9991" max="9991" width="23.44140625" style="36" customWidth="1"/>
    <col min="9992" max="10240" width="9" style="36"/>
    <col min="10241" max="10241" width="19.88671875" style="36" customWidth="1"/>
    <col min="10242" max="10242" width="47.21875" style="36" customWidth="1"/>
    <col min="10243" max="10243" width="36.88671875" style="36" customWidth="1"/>
    <col min="10244" max="10245" width="23.44140625" style="36" customWidth="1"/>
    <col min="10246" max="10246" width="35.6640625" style="36" customWidth="1"/>
    <col min="10247" max="10247" width="23.44140625" style="36" customWidth="1"/>
    <col min="10248" max="10496" width="9" style="36"/>
    <col min="10497" max="10497" width="19.88671875" style="36" customWidth="1"/>
    <col min="10498" max="10498" width="47.21875" style="36" customWidth="1"/>
    <col min="10499" max="10499" width="36.88671875" style="36" customWidth="1"/>
    <col min="10500" max="10501" width="23.44140625" style="36" customWidth="1"/>
    <col min="10502" max="10502" width="35.6640625" style="36" customWidth="1"/>
    <col min="10503" max="10503" width="23.44140625" style="36" customWidth="1"/>
    <col min="10504" max="10752" width="9" style="36"/>
    <col min="10753" max="10753" width="19.88671875" style="36" customWidth="1"/>
    <col min="10754" max="10754" width="47.21875" style="36" customWidth="1"/>
    <col min="10755" max="10755" width="36.88671875" style="36" customWidth="1"/>
    <col min="10756" max="10757" width="23.44140625" style="36" customWidth="1"/>
    <col min="10758" max="10758" width="35.6640625" style="36" customWidth="1"/>
    <col min="10759" max="10759" width="23.44140625" style="36" customWidth="1"/>
    <col min="10760" max="11008" width="9" style="36"/>
    <col min="11009" max="11009" width="19.88671875" style="36" customWidth="1"/>
    <col min="11010" max="11010" width="47.21875" style="36" customWidth="1"/>
    <col min="11011" max="11011" width="36.88671875" style="36" customWidth="1"/>
    <col min="11012" max="11013" width="23.44140625" style="36" customWidth="1"/>
    <col min="11014" max="11014" width="35.6640625" style="36" customWidth="1"/>
    <col min="11015" max="11015" width="23.44140625" style="36" customWidth="1"/>
    <col min="11016" max="11264" width="9" style="36"/>
    <col min="11265" max="11265" width="19.88671875" style="36" customWidth="1"/>
    <col min="11266" max="11266" width="47.21875" style="36" customWidth="1"/>
    <col min="11267" max="11267" width="36.88671875" style="36" customWidth="1"/>
    <col min="11268" max="11269" width="23.44140625" style="36" customWidth="1"/>
    <col min="11270" max="11270" width="35.6640625" style="36" customWidth="1"/>
    <col min="11271" max="11271" width="23.44140625" style="36" customWidth="1"/>
    <col min="11272" max="11520" width="9" style="36"/>
    <col min="11521" max="11521" width="19.88671875" style="36" customWidth="1"/>
    <col min="11522" max="11522" width="47.21875" style="36" customWidth="1"/>
    <col min="11523" max="11523" width="36.88671875" style="36" customWidth="1"/>
    <col min="11524" max="11525" width="23.44140625" style="36" customWidth="1"/>
    <col min="11526" max="11526" width="35.6640625" style="36" customWidth="1"/>
    <col min="11527" max="11527" width="23.44140625" style="36" customWidth="1"/>
    <col min="11528" max="11776" width="9" style="36"/>
    <col min="11777" max="11777" width="19.88671875" style="36" customWidth="1"/>
    <col min="11778" max="11778" width="47.21875" style="36" customWidth="1"/>
    <col min="11779" max="11779" width="36.88671875" style="36" customWidth="1"/>
    <col min="11780" max="11781" width="23.44140625" style="36" customWidth="1"/>
    <col min="11782" max="11782" width="35.6640625" style="36" customWidth="1"/>
    <col min="11783" max="11783" width="23.44140625" style="36" customWidth="1"/>
    <col min="11784" max="12032" width="9" style="36"/>
    <col min="12033" max="12033" width="19.88671875" style="36" customWidth="1"/>
    <col min="12034" max="12034" width="47.21875" style="36" customWidth="1"/>
    <col min="12035" max="12035" width="36.88671875" style="36" customWidth="1"/>
    <col min="12036" max="12037" width="23.44140625" style="36" customWidth="1"/>
    <col min="12038" max="12038" width="35.6640625" style="36" customWidth="1"/>
    <col min="12039" max="12039" width="23.44140625" style="36" customWidth="1"/>
    <col min="12040" max="12288" width="9" style="36"/>
    <col min="12289" max="12289" width="19.88671875" style="36" customWidth="1"/>
    <col min="12290" max="12290" width="47.21875" style="36" customWidth="1"/>
    <col min="12291" max="12291" width="36.88671875" style="36" customWidth="1"/>
    <col min="12292" max="12293" width="23.44140625" style="36" customWidth="1"/>
    <col min="12294" max="12294" width="35.6640625" style="36" customWidth="1"/>
    <col min="12295" max="12295" width="23.44140625" style="36" customWidth="1"/>
    <col min="12296" max="12544" width="9" style="36"/>
    <col min="12545" max="12545" width="19.88671875" style="36" customWidth="1"/>
    <col min="12546" max="12546" width="47.21875" style="36" customWidth="1"/>
    <col min="12547" max="12547" width="36.88671875" style="36" customWidth="1"/>
    <col min="12548" max="12549" width="23.44140625" style="36" customWidth="1"/>
    <col min="12550" max="12550" width="35.6640625" style="36" customWidth="1"/>
    <col min="12551" max="12551" width="23.44140625" style="36" customWidth="1"/>
    <col min="12552" max="12800" width="9" style="36"/>
    <col min="12801" max="12801" width="19.88671875" style="36" customWidth="1"/>
    <col min="12802" max="12802" width="47.21875" style="36" customWidth="1"/>
    <col min="12803" max="12803" width="36.88671875" style="36" customWidth="1"/>
    <col min="12804" max="12805" width="23.44140625" style="36" customWidth="1"/>
    <col min="12806" max="12806" width="35.6640625" style="36" customWidth="1"/>
    <col min="12807" max="12807" width="23.44140625" style="36" customWidth="1"/>
    <col min="12808" max="13056" width="9" style="36"/>
    <col min="13057" max="13057" width="19.88671875" style="36" customWidth="1"/>
    <col min="13058" max="13058" width="47.21875" style="36" customWidth="1"/>
    <col min="13059" max="13059" width="36.88671875" style="36" customWidth="1"/>
    <col min="13060" max="13061" width="23.44140625" style="36" customWidth="1"/>
    <col min="13062" max="13062" width="35.6640625" style="36" customWidth="1"/>
    <col min="13063" max="13063" width="23.44140625" style="36" customWidth="1"/>
    <col min="13064" max="13312" width="9" style="36"/>
    <col min="13313" max="13313" width="19.88671875" style="36" customWidth="1"/>
    <col min="13314" max="13314" width="47.21875" style="36" customWidth="1"/>
    <col min="13315" max="13315" width="36.88671875" style="36" customWidth="1"/>
    <col min="13316" max="13317" width="23.44140625" style="36" customWidth="1"/>
    <col min="13318" max="13318" width="35.6640625" style="36" customWidth="1"/>
    <col min="13319" max="13319" width="23.44140625" style="36" customWidth="1"/>
    <col min="13320" max="13568" width="9" style="36"/>
    <col min="13569" max="13569" width="19.88671875" style="36" customWidth="1"/>
    <col min="13570" max="13570" width="47.21875" style="36" customWidth="1"/>
    <col min="13571" max="13571" width="36.88671875" style="36" customWidth="1"/>
    <col min="13572" max="13573" width="23.44140625" style="36" customWidth="1"/>
    <col min="13574" max="13574" width="35.6640625" style="36" customWidth="1"/>
    <col min="13575" max="13575" width="23.44140625" style="36" customWidth="1"/>
    <col min="13576" max="13824" width="9" style="36"/>
    <col min="13825" max="13825" width="19.88671875" style="36" customWidth="1"/>
    <col min="13826" max="13826" width="47.21875" style="36" customWidth="1"/>
    <col min="13827" max="13827" width="36.88671875" style="36" customWidth="1"/>
    <col min="13828" max="13829" width="23.44140625" style="36" customWidth="1"/>
    <col min="13830" max="13830" width="35.6640625" style="36" customWidth="1"/>
    <col min="13831" max="13831" width="23.44140625" style="36" customWidth="1"/>
    <col min="13832" max="14080" width="9" style="36"/>
    <col min="14081" max="14081" width="19.88671875" style="36" customWidth="1"/>
    <col min="14082" max="14082" width="47.21875" style="36" customWidth="1"/>
    <col min="14083" max="14083" width="36.88671875" style="36" customWidth="1"/>
    <col min="14084" max="14085" width="23.44140625" style="36" customWidth="1"/>
    <col min="14086" max="14086" width="35.6640625" style="36" customWidth="1"/>
    <col min="14087" max="14087" width="23.44140625" style="36" customWidth="1"/>
    <col min="14088" max="14336" width="9" style="36"/>
    <col min="14337" max="14337" width="19.88671875" style="36" customWidth="1"/>
    <col min="14338" max="14338" width="47.21875" style="36" customWidth="1"/>
    <col min="14339" max="14339" width="36.88671875" style="36" customWidth="1"/>
    <col min="14340" max="14341" width="23.44140625" style="36" customWidth="1"/>
    <col min="14342" max="14342" width="35.6640625" style="36" customWidth="1"/>
    <col min="14343" max="14343" width="23.44140625" style="36" customWidth="1"/>
    <col min="14344" max="14592" width="9" style="36"/>
    <col min="14593" max="14593" width="19.88671875" style="36" customWidth="1"/>
    <col min="14594" max="14594" width="47.21875" style="36" customWidth="1"/>
    <col min="14595" max="14595" width="36.88671875" style="36" customWidth="1"/>
    <col min="14596" max="14597" width="23.44140625" style="36" customWidth="1"/>
    <col min="14598" max="14598" width="35.6640625" style="36" customWidth="1"/>
    <col min="14599" max="14599" width="23.44140625" style="36" customWidth="1"/>
    <col min="14600" max="14848" width="9" style="36"/>
    <col min="14849" max="14849" width="19.88671875" style="36" customWidth="1"/>
    <col min="14850" max="14850" width="47.21875" style="36" customWidth="1"/>
    <col min="14851" max="14851" width="36.88671875" style="36" customWidth="1"/>
    <col min="14852" max="14853" width="23.44140625" style="36" customWidth="1"/>
    <col min="14854" max="14854" width="35.6640625" style="36" customWidth="1"/>
    <col min="14855" max="14855" width="23.44140625" style="36" customWidth="1"/>
    <col min="14856" max="15104" width="9" style="36"/>
    <col min="15105" max="15105" width="19.88671875" style="36" customWidth="1"/>
    <col min="15106" max="15106" width="47.21875" style="36" customWidth="1"/>
    <col min="15107" max="15107" width="36.88671875" style="36" customWidth="1"/>
    <col min="15108" max="15109" width="23.44140625" style="36" customWidth="1"/>
    <col min="15110" max="15110" width="35.6640625" style="36" customWidth="1"/>
    <col min="15111" max="15111" width="23.44140625" style="36" customWidth="1"/>
    <col min="15112" max="15360" width="9" style="36"/>
    <col min="15361" max="15361" width="19.88671875" style="36" customWidth="1"/>
    <col min="15362" max="15362" width="47.21875" style="36" customWidth="1"/>
    <col min="15363" max="15363" width="36.88671875" style="36" customWidth="1"/>
    <col min="15364" max="15365" width="23.44140625" style="36" customWidth="1"/>
    <col min="15366" max="15366" width="35.6640625" style="36" customWidth="1"/>
    <col min="15367" max="15367" width="23.44140625" style="36" customWidth="1"/>
    <col min="15368" max="15616" width="9" style="36"/>
    <col min="15617" max="15617" width="19.88671875" style="36" customWidth="1"/>
    <col min="15618" max="15618" width="47.21875" style="36" customWidth="1"/>
    <col min="15619" max="15619" width="36.88671875" style="36" customWidth="1"/>
    <col min="15620" max="15621" width="23.44140625" style="36" customWidth="1"/>
    <col min="15622" max="15622" width="35.6640625" style="36" customWidth="1"/>
    <col min="15623" max="15623" width="23.44140625" style="36" customWidth="1"/>
    <col min="15624" max="15872" width="9" style="36"/>
    <col min="15873" max="15873" width="19.88671875" style="36" customWidth="1"/>
    <col min="15874" max="15874" width="47.21875" style="36" customWidth="1"/>
    <col min="15875" max="15875" width="36.88671875" style="36" customWidth="1"/>
    <col min="15876" max="15877" width="23.44140625" style="36" customWidth="1"/>
    <col min="15878" max="15878" width="35.6640625" style="36" customWidth="1"/>
    <col min="15879" max="15879" width="23.44140625" style="36" customWidth="1"/>
    <col min="15880" max="16128" width="9" style="36"/>
    <col min="16129" max="16129" width="19.88671875" style="36" customWidth="1"/>
    <col min="16130" max="16130" width="47.21875" style="36" customWidth="1"/>
    <col min="16131" max="16131" width="36.88671875" style="36" customWidth="1"/>
    <col min="16132" max="16133" width="23.44140625" style="36" customWidth="1"/>
    <col min="16134" max="16134" width="35.6640625" style="36" customWidth="1"/>
    <col min="16135" max="16135" width="23.44140625" style="36" customWidth="1"/>
    <col min="16136" max="16384" width="9" style="36"/>
  </cols>
  <sheetData>
    <row r="1" spans="1:4" ht="30" customHeight="1" x14ac:dyDescent="0.25">
      <c r="A1" s="8" t="s">
        <v>0</v>
      </c>
      <c r="B1" s="44" t="s">
        <v>181</v>
      </c>
    </row>
    <row r="2" spans="1:4" ht="30" customHeight="1" x14ac:dyDescent="0.25">
      <c r="A2" s="8" t="s">
        <v>1</v>
      </c>
      <c r="B2" s="44" t="s">
        <v>182</v>
      </c>
    </row>
    <row r="3" spans="1:4" ht="30" customHeight="1" x14ac:dyDescent="0.25">
      <c r="A3" s="8" t="s">
        <v>2</v>
      </c>
      <c r="B3" s="45" t="s">
        <v>183</v>
      </c>
    </row>
    <row r="4" spans="1:4" ht="30" customHeight="1" x14ac:dyDescent="0.25">
      <c r="A4" s="8" t="s">
        <v>3</v>
      </c>
      <c r="B4" s="37" t="s">
        <v>4</v>
      </c>
    </row>
    <row r="5" spans="1:4" ht="30" customHeight="1" x14ac:dyDescent="0.25">
      <c r="A5" s="8" t="s">
        <v>5</v>
      </c>
      <c r="B5" s="38">
        <v>2715468.79</v>
      </c>
    </row>
    <row r="6" spans="1:4" ht="30" customHeight="1" x14ac:dyDescent="0.25">
      <c r="A6" s="8" t="s">
        <v>6</v>
      </c>
      <c r="B6" s="38">
        <v>2489773.19</v>
      </c>
      <c r="D6" s="39"/>
    </row>
    <row r="7" spans="1:4" ht="30" customHeight="1" x14ac:dyDescent="0.25">
      <c r="A7" s="8" t="s">
        <v>7</v>
      </c>
      <c r="B7" s="40">
        <v>98236.38</v>
      </c>
    </row>
    <row r="8" spans="1:4" ht="30" customHeight="1" x14ac:dyDescent="0.25">
      <c r="A8" s="8" t="s">
        <v>8</v>
      </c>
      <c r="B8" s="41">
        <v>1</v>
      </c>
    </row>
    <row r="9" spans="1:4" ht="21" customHeight="1" x14ac:dyDescent="0.25">
      <c r="B9" s="40"/>
    </row>
    <row r="11" spans="1:4" ht="21" customHeight="1" x14ac:dyDescent="0.25">
      <c r="B11" s="42"/>
    </row>
    <row r="23" spans="6:6" ht="21" customHeight="1" x14ac:dyDescent="0.25">
      <c r="F23" s="36" t="s">
        <v>9</v>
      </c>
    </row>
  </sheetData>
  <phoneticPr fontId="1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zoomScaleNormal="100" zoomScaleSheetLayoutView="100" workbookViewId="0">
      <selection activeCell="D14" sqref="D14:AG14"/>
    </sheetView>
  </sheetViews>
  <sheetFormatPr defaultColWidth="8.6640625" defaultRowHeight="14.4" x14ac:dyDescent="0.25"/>
  <cols>
    <col min="1" max="2" width="7.77734375" style="28" customWidth="1"/>
    <col min="3" max="33" width="5.109375" style="28" customWidth="1"/>
    <col min="34" max="34" width="10.109375" style="28" customWidth="1"/>
    <col min="35" max="35" width="20.88671875" style="28" hidden="1" customWidth="1"/>
    <col min="36" max="38" width="9" style="28" hidden="1" customWidth="1"/>
    <col min="39" max="39" width="8.6640625" style="28" hidden="1" customWidth="1"/>
    <col min="40" max="256" width="8.6640625" style="28"/>
    <col min="257" max="257" width="3.21875" style="28" customWidth="1"/>
    <col min="258" max="258" width="2.6640625" style="28" customWidth="1"/>
    <col min="259" max="279" width="4.77734375" style="28" customWidth="1"/>
    <col min="280" max="289" width="5.33203125" style="28" customWidth="1"/>
    <col min="290" max="290" width="10.109375" style="28" customWidth="1"/>
    <col min="291" max="291" width="12.88671875" style="28" customWidth="1"/>
    <col min="292" max="294" width="9" style="28" customWidth="1"/>
    <col min="295" max="512" width="8.6640625" style="28"/>
    <col min="513" max="513" width="3.21875" style="28" customWidth="1"/>
    <col min="514" max="514" width="2.6640625" style="28" customWidth="1"/>
    <col min="515" max="535" width="4.77734375" style="28" customWidth="1"/>
    <col min="536" max="545" width="5.33203125" style="28" customWidth="1"/>
    <col min="546" max="546" width="10.109375" style="28" customWidth="1"/>
    <col min="547" max="547" width="12.88671875" style="28" customWidth="1"/>
    <col min="548" max="550" width="9" style="28" customWidth="1"/>
    <col min="551" max="768" width="8.6640625" style="28"/>
    <col min="769" max="769" width="3.21875" style="28" customWidth="1"/>
    <col min="770" max="770" width="2.6640625" style="28" customWidth="1"/>
    <col min="771" max="791" width="4.77734375" style="28" customWidth="1"/>
    <col min="792" max="801" width="5.33203125" style="28" customWidth="1"/>
    <col min="802" max="802" width="10.109375" style="28" customWidth="1"/>
    <col min="803" max="803" width="12.88671875" style="28" customWidth="1"/>
    <col min="804" max="806" width="9" style="28" customWidth="1"/>
    <col min="807" max="1024" width="8.6640625" style="28"/>
    <col min="1025" max="1025" width="3.21875" style="28" customWidth="1"/>
    <col min="1026" max="1026" width="2.6640625" style="28" customWidth="1"/>
    <col min="1027" max="1047" width="4.77734375" style="28" customWidth="1"/>
    <col min="1048" max="1057" width="5.33203125" style="28" customWidth="1"/>
    <col min="1058" max="1058" width="10.109375" style="28" customWidth="1"/>
    <col min="1059" max="1059" width="12.88671875" style="28" customWidth="1"/>
    <col min="1060" max="1062" width="9" style="28" customWidth="1"/>
    <col min="1063" max="1280" width="8.6640625" style="28"/>
    <col min="1281" max="1281" width="3.21875" style="28" customWidth="1"/>
    <col min="1282" max="1282" width="2.6640625" style="28" customWidth="1"/>
    <col min="1283" max="1303" width="4.77734375" style="28" customWidth="1"/>
    <col min="1304" max="1313" width="5.33203125" style="28" customWidth="1"/>
    <col min="1314" max="1314" width="10.109375" style="28" customWidth="1"/>
    <col min="1315" max="1315" width="12.88671875" style="28" customWidth="1"/>
    <col min="1316" max="1318" width="9" style="28" customWidth="1"/>
    <col min="1319" max="1536" width="8.6640625" style="28"/>
    <col min="1537" max="1537" width="3.21875" style="28" customWidth="1"/>
    <col min="1538" max="1538" width="2.6640625" style="28" customWidth="1"/>
    <col min="1539" max="1559" width="4.77734375" style="28" customWidth="1"/>
    <col min="1560" max="1569" width="5.33203125" style="28" customWidth="1"/>
    <col min="1570" max="1570" width="10.109375" style="28" customWidth="1"/>
    <col min="1571" max="1571" width="12.88671875" style="28" customWidth="1"/>
    <col min="1572" max="1574" width="9" style="28" customWidth="1"/>
    <col min="1575" max="1792" width="8.6640625" style="28"/>
    <col min="1793" max="1793" width="3.21875" style="28" customWidth="1"/>
    <col min="1794" max="1794" width="2.6640625" style="28" customWidth="1"/>
    <col min="1795" max="1815" width="4.77734375" style="28" customWidth="1"/>
    <col min="1816" max="1825" width="5.33203125" style="28" customWidth="1"/>
    <col min="1826" max="1826" width="10.109375" style="28" customWidth="1"/>
    <col min="1827" max="1827" width="12.88671875" style="28" customWidth="1"/>
    <col min="1828" max="1830" width="9" style="28" customWidth="1"/>
    <col min="1831" max="2048" width="8.6640625" style="28"/>
    <col min="2049" max="2049" width="3.21875" style="28" customWidth="1"/>
    <col min="2050" max="2050" width="2.6640625" style="28" customWidth="1"/>
    <col min="2051" max="2071" width="4.77734375" style="28" customWidth="1"/>
    <col min="2072" max="2081" width="5.33203125" style="28" customWidth="1"/>
    <col min="2082" max="2082" width="10.109375" style="28" customWidth="1"/>
    <col min="2083" max="2083" width="12.88671875" style="28" customWidth="1"/>
    <col min="2084" max="2086" width="9" style="28" customWidth="1"/>
    <col min="2087" max="2304" width="8.6640625" style="28"/>
    <col min="2305" max="2305" width="3.21875" style="28" customWidth="1"/>
    <col min="2306" max="2306" width="2.6640625" style="28" customWidth="1"/>
    <col min="2307" max="2327" width="4.77734375" style="28" customWidth="1"/>
    <col min="2328" max="2337" width="5.33203125" style="28" customWidth="1"/>
    <col min="2338" max="2338" width="10.109375" style="28" customWidth="1"/>
    <col min="2339" max="2339" width="12.88671875" style="28" customWidth="1"/>
    <col min="2340" max="2342" width="9" style="28" customWidth="1"/>
    <col min="2343" max="2560" width="8.6640625" style="28"/>
    <col min="2561" max="2561" width="3.21875" style="28" customWidth="1"/>
    <col min="2562" max="2562" width="2.6640625" style="28" customWidth="1"/>
    <col min="2563" max="2583" width="4.77734375" style="28" customWidth="1"/>
    <col min="2584" max="2593" width="5.33203125" style="28" customWidth="1"/>
    <col min="2594" max="2594" width="10.109375" style="28" customWidth="1"/>
    <col min="2595" max="2595" width="12.88671875" style="28" customWidth="1"/>
    <col min="2596" max="2598" width="9" style="28" customWidth="1"/>
    <col min="2599" max="2816" width="8.6640625" style="28"/>
    <col min="2817" max="2817" width="3.21875" style="28" customWidth="1"/>
    <col min="2818" max="2818" width="2.6640625" style="28" customWidth="1"/>
    <col min="2819" max="2839" width="4.77734375" style="28" customWidth="1"/>
    <col min="2840" max="2849" width="5.33203125" style="28" customWidth="1"/>
    <col min="2850" max="2850" width="10.109375" style="28" customWidth="1"/>
    <col min="2851" max="2851" width="12.88671875" style="28" customWidth="1"/>
    <col min="2852" max="2854" width="9" style="28" customWidth="1"/>
    <col min="2855" max="3072" width="8.6640625" style="28"/>
    <col min="3073" max="3073" width="3.21875" style="28" customWidth="1"/>
    <col min="3074" max="3074" width="2.6640625" style="28" customWidth="1"/>
    <col min="3075" max="3095" width="4.77734375" style="28" customWidth="1"/>
    <col min="3096" max="3105" width="5.33203125" style="28" customWidth="1"/>
    <col min="3106" max="3106" width="10.109375" style="28" customWidth="1"/>
    <col min="3107" max="3107" width="12.88671875" style="28" customWidth="1"/>
    <col min="3108" max="3110" width="9" style="28" customWidth="1"/>
    <col min="3111" max="3328" width="8.6640625" style="28"/>
    <col min="3329" max="3329" width="3.21875" style="28" customWidth="1"/>
    <col min="3330" max="3330" width="2.6640625" style="28" customWidth="1"/>
    <col min="3331" max="3351" width="4.77734375" style="28" customWidth="1"/>
    <col min="3352" max="3361" width="5.33203125" style="28" customWidth="1"/>
    <col min="3362" max="3362" width="10.109375" style="28" customWidth="1"/>
    <col min="3363" max="3363" width="12.88671875" style="28" customWidth="1"/>
    <col min="3364" max="3366" width="9" style="28" customWidth="1"/>
    <col min="3367" max="3584" width="8.6640625" style="28"/>
    <col min="3585" max="3585" width="3.21875" style="28" customWidth="1"/>
    <col min="3586" max="3586" width="2.6640625" style="28" customWidth="1"/>
    <col min="3587" max="3607" width="4.77734375" style="28" customWidth="1"/>
    <col min="3608" max="3617" width="5.33203125" style="28" customWidth="1"/>
    <col min="3618" max="3618" width="10.109375" style="28" customWidth="1"/>
    <col min="3619" max="3619" width="12.88671875" style="28" customWidth="1"/>
    <col min="3620" max="3622" width="9" style="28" customWidth="1"/>
    <col min="3623" max="3840" width="8.6640625" style="28"/>
    <col min="3841" max="3841" width="3.21875" style="28" customWidth="1"/>
    <col min="3842" max="3842" width="2.6640625" style="28" customWidth="1"/>
    <col min="3843" max="3863" width="4.77734375" style="28" customWidth="1"/>
    <col min="3864" max="3873" width="5.33203125" style="28" customWidth="1"/>
    <col min="3874" max="3874" width="10.109375" style="28" customWidth="1"/>
    <col min="3875" max="3875" width="12.88671875" style="28" customWidth="1"/>
    <col min="3876" max="3878" width="9" style="28" customWidth="1"/>
    <col min="3879" max="4096" width="8.6640625" style="28"/>
    <col min="4097" max="4097" width="3.21875" style="28" customWidth="1"/>
    <col min="4098" max="4098" width="2.6640625" style="28" customWidth="1"/>
    <col min="4099" max="4119" width="4.77734375" style="28" customWidth="1"/>
    <col min="4120" max="4129" width="5.33203125" style="28" customWidth="1"/>
    <col min="4130" max="4130" width="10.109375" style="28" customWidth="1"/>
    <col min="4131" max="4131" width="12.88671875" style="28" customWidth="1"/>
    <col min="4132" max="4134" width="9" style="28" customWidth="1"/>
    <col min="4135" max="4352" width="8.6640625" style="28"/>
    <col min="4353" max="4353" width="3.21875" style="28" customWidth="1"/>
    <col min="4354" max="4354" width="2.6640625" style="28" customWidth="1"/>
    <col min="4355" max="4375" width="4.77734375" style="28" customWidth="1"/>
    <col min="4376" max="4385" width="5.33203125" style="28" customWidth="1"/>
    <col min="4386" max="4386" width="10.109375" style="28" customWidth="1"/>
    <col min="4387" max="4387" width="12.88671875" style="28" customWidth="1"/>
    <col min="4388" max="4390" width="9" style="28" customWidth="1"/>
    <col min="4391" max="4608" width="8.6640625" style="28"/>
    <col min="4609" max="4609" width="3.21875" style="28" customWidth="1"/>
    <col min="4610" max="4610" width="2.6640625" style="28" customWidth="1"/>
    <col min="4611" max="4631" width="4.77734375" style="28" customWidth="1"/>
    <col min="4632" max="4641" width="5.33203125" style="28" customWidth="1"/>
    <col min="4642" max="4642" width="10.109375" style="28" customWidth="1"/>
    <col min="4643" max="4643" width="12.88671875" style="28" customWidth="1"/>
    <col min="4644" max="4646" width="9" style="28" customWidth="1"/>
    <col min="4647" max="4864" width="8.6640625" style="28"/>
    <col min="4865" max="4865" width="3.21875" style="28" customWidth="1"/>
    <col min="4866" max="4866" width="2.6640625" style="28" customWidth="1"/>
    <col min="4867" max="4887" width="4.77734375" style="28" customWidth="1"/>
    <col min="4888" max="4897" width="5.33203125" style="28" customWidth="1"/>
    <col min="4898" max="4898" width="10.109375" style="28" customWidth="1"/>
    <col min="4899" max="4899" width="12.88671875" style="28" customWidth="1"/>
    <col min="4900" max="4902" width="9" style="28" customWidth="1"/>
    <col min="4903" max="5120" width="8.6640625" style="28"/>
    <col min="5121" max="5121" width="3.21875" style="28" customWidth="1"/>
    <col min="5122" max="5122" width="2.6640625" style="28" customWidth="1"/>
    <col min="5123" max="5143" width="4.77734375" style="28" customWidth="1"/>
    <col min="5144" max="5153" width="5.33203125" style="28" customWidth="1"/>
    <col min="5154" max="5154" width="10.109375" style="28" customWidth="1"/>
    <col min="5155" max="5155" width="12.88671875" style="28" customWidth="1"/>
    <col min="5156" max="5158" width="9" style="28" customWidth="1"/>
    <col min="5159" max="5376" width="8.6640625" style="28"/>
    <col min="5377" max="5377" width="3.21875" style="28" customWidth="1"/>
    <col min="5378" max="5378" width="2.6640625" style="28" customWidth="1"/>
    <col min="5379" max="5399" width="4.77734375" style="28" customWidth="1"/>
    <col min="5400" max="5409" width="5.33203125" style="28" customWidth="1"/>
    <col min="5410" max="5410" width="10.109375" style="28" customWidth="1"/>
    <col min="5411" max="5411" width="12.88671875" style="28" customWidth="1"/>
    <col min="5412" max="5414" width="9" style="28" customWidth="1"/>
    <col min="5415" max="5632" width="8.6640625" style="28"/>
    <col min="5633" max="5633" width="3.21875" style="28" customWidth="1"/>
    <col min="5634" max="5634" width="2.6640625" style="28" customWidth="1"/>
    <col min="5635" max="5655" width="4.77734375" style="28" customWidth="1"/>
    <col min="5656" max="5665" width="5.33203125" style="28" customWidth="1"/>
    <col min="5666" max="5666" width="10.109375" style="28" customWidth="1"/>
    <col min="5667" max="5667" width="12.88671875" style="28" customWidth="1"/>
    <col min="5668" max="5670" width="9" style="28" customWidth="1"/>
    <col min="5671" max="5888" width="8.6640625" style="28"/>
    <col min="5889" max="5889" width="3.21875" style="28" customWidth="1"/>
    <col min="5890" max="5890" width="2.6640625" style="28" customWidth="1"/>
    <col min="5891" max="5911" width="4.77734375" style="28" customWidth="1"/>
    <col min="5912" max="5921" width="5.33203125" style="28" customWidth="1"/>
    <col min="5922" max="5922" width="10.109375" style="28" customWidth="1"/>
    <col min="5923" max="5923" width="12.88671875" style="28" customWidth="1"/>
    <col min="5924" max="5926" width="9" style="28" customWidth="1"/>
    <col min="5927" max="6144" width="8.6640625" style="28"/>
    <col min="6145" max="6145" width="3.21875" style="28" customWidth="1"/>
    <col min="6146" max="6146" width="2.6640625" style="28" customWidth="1"/>
    <col min="6147" max="6167" width="4.77734375" style="28" customWidth="1"/>
    <col min="6168" max="6177" width="5.33203125" style="28" customWidth="1"/>
    <col min="6178" max="6178" width="10.109375" style="28" customWidth="1"/>
    <col min="6179" max="6179" width="12.88671875" style="28" customWidth="1"/>
    <col min="6180" max="6182" width="9" style="28" customWidth="1"/>
    <col min="6183" max="6400" width="8.6640625" style="28"/>
    <col min="6401" max="6401" width="3.21875" style="28" customWidth="1"/>
    <col min="6402" max="6402" width="2.6640625" style="28" customWidth="1"/>
    <col min="6403" max="6423" width="4.77734375" style="28" customWidth="1"/>
    <col min="6424" max="6433" width="5.33203125" style="28" customWidth="1"/>
    <col min="6434" max="6434" width="10.109375" style="28" customWidth="1"/>
    <col min="6435" max="6435" width="12.88671875" style="28" customWidth="1"/>
    <col min="6436" max="6438" width="9" style="28" customWidth="1"/>
    <col min="6439" max="6656" width="8.6640625" style="28"/>
    <col min="6657" max="6657" width="3.21875" style="28" customWidth="1"/>
    <col min="6658" max="6658" width="2.6640625" style="28" customWidth="1"/>
    <col min="6659" max="6679" width="4.77734375" style="28" customWidth="1"/>
    <col min="6680" max="6689" width="5.33203125" style="28" customWidth="1"/>
    <col min="6690" max="6690" width="10.109375" style="28" customWidth="1"/>
    <col min="6691" max="6691" width="12.88671875" style="28" customWidth="1"/>
    <col min="6692" max="6694" width="9" style="28" customWidth="1"/>
    <col min="6695" max="6912" width="8.6640625" style="28"/>
    <col min="6913" max="6913" width="3.21875" style="28" customWidth="1"/>
    <col min="6914" max="6914" width="2.6640625" style="28" customWidth="1"/>
    <col min="6915" max="6935" width="4.77734375" style="28" customWidth="1"/>
    <col min="6936" max="6945" width="5.33203125" style="28" customWidth="1"/>
    <col min="6946" max="6946" width="10.109375" style="28" customWidth="1"/>
    <col min="6947" max="6947" width="12.88671875" style="28" customWidth="1"/>
    <col min="6948" max="6950" width="9" style="28" customWidth="1"/>
    <col min="6951" max="7168" width="8.6640625" style="28"/>
    <col min="7169" max="7169" width="3.21875" style="28" customWidth="1"/>
    <col min="7170" max="7170" width="2.6640625" style="28" customWidth="1"/>
    <col min="7171" max="7191" width="4.77734375" style="28" customWidth="1"/>
    <col min="7192" max="7201" width="5.33203125" style="28" customWidth="1"/>
    <col min="7202" max="7202" width="10.109375" style="28" customWidth="1"/>
    <col min="7203" max="7203" width="12.88671875" style="28" customWidth="1"/>
    <col min="7204" max="7206" width="9" style="28" customWidth="1"/>
    <col min="7207" max="7424" width="8.6640625" style="28"/>
    <col min="7425" max="7425" width="3.21875" style="28" customWidth="1"/>
    <col min="7426" max="7426" width="2.6640625" style="28" customWidth="1"/>
    <col min="7427" max="7447" width="4.77734375" style="28" customWidth="1"/>
    <col min="7448" max="7457" width="5.33203125" style="28" customWidth="1"/>
    <col min="7458" max="7458" width="10.109375" style="28" customWidth="1"/>
    <col min="7459" max="7459" width="12.88671875" style="28" customWidth="1"/>
    <col min="7460" max="7462" width="9" style="28" customWidth="1"/>
    <col min="7463" max="7680" width="8.6640625" style="28"/>
    <col min="7681" max="7681" width="3.21875" style="28" customWidth="1"/>
    <col min="7682" max="7682" width="2.6640625" style="28" customWidth="1"/>
    <col min="7683" max="7703" width="4.77734375" style="28" customWidth="1"/>
    <col min="7704" max="7713" width="5.33203125" style="28" customWidth="1"/>
    <col min="7714" max="7714" width="10.109375" style="28" customWidth="1"/>
    <col min="7715" max="7715" width="12.88671875" style="28" customWidth="1"/>
    <col min="7716" max="7718" width="9" style="28" customWidth="1"/>
    <col min="7719" max="7936" width="8.6640625" style="28"/>
    <col min="7937" max="7937" width="3.21875" style="28" customWidth="1"/>
    <col min="7938" max="7938" width="2.6640625" style="28" customWidth="1"/>
    <col min="7939" max="7959" width="4.77734375" style="28" customWidth="1"/>
    <col min="7960" max="7969" width="5.33203125" style="28" customWidth="1"/>
    <col min="7970" max="7970" width="10.109375" style="28" customWidth="1"/>
    <col min="7971" max="7971" width="12.88671875" style="28" customWidth="1"/>
    <col min="7972" max="7974" width="9" style="28" customWidth="1"/>
    <col min="7975" max="8192" width="8.6640625" style="28"/>
    <col min="8193" max="8193" width="3.21875" style="28" customWidth="1"/>
    <col min="8194" max="8194" width="2.6640625" style="28" customWidth="1"/>
    <col min="8195" max="8215" width="4.77734375" style="28" customWidth="1"/>
    <col min="8216" max="8225" width="5.33203125" style="28" customWidth="1"/>
    <col min="8226" max="8226" width="10.109375" style="28" customWidth="1"/>
    <col min="8227" max="8227" width="12.88671875" style="28" customWidth="1"/>
    <col min="8228" max="8230" width="9" style="28" customWidth="1"/>
    <col min="8231" max="8448" width="8.6640625" style="28"/>
    <col min="8449" max="8449" width="3.21875" style="28" customWidth="1"/>
    <col min="8450" max="8450" width="2.6640625" style="28" customWidth="1"/>
    <col min="8451" max="8471" width="4.77734375" style="28" customWidth="1"/>
    <col min="8472" max="8481" width="5.33203125" style="28" customWidth="1"/>
    <col min="8482" max="8482" width="10.109375" style="28" customWidth="1"/>
    <col min="8483" max="8483" width="12.88671875" style="28" customWidth="1"/>
    <col min="8484" max="8486" width="9" style="28" customWidth="1"/>
    <col min="8487" max="8704" width="8.6640625" style="28"/>
    <col min="8705" max="8705" width="3.21875" style="28" customWidth="1"/>
    <col min="8706" max="8706" width="2.6640625" style="28" customWidth="1"/>
    <col min="8707" max="8727" width="4.77734375" style="28" customWidth="1"/>
    <col min="8728" max="8737" width="5.33203125" style="28" customWidth="1"/>
    <col min="8738" max="8738" width="10.109375" style="28" customWidth="1"/>
    <col min="8739" max="8739" width="12.88671875" style="28" customWidth="1"/>
    <col min="8740" max="8742" width="9" style="28" customWidth="1"/>
    <col min="8743" max="8960" width="8.6640625" style="28"/>
    <col min="8961" max="8961" width="3.21875" style="28" customWidth="1"/>
    <col min="8962" max="8962" width="2.6640625" style="28" customWidth="1"/>
    <col min="8963" max="8983" width="4.77734375" style="28" customWidth="1"/>
    <col min="8984" max="8993" width="5.33203125" style="28" customWidth="1"/>
    <col min="8994" max="8994" width="10.109375" style="28" customWidth="1"/>
    <col min="8995" max="8995" width="12.88671875" style="28" customWidth="1"/>
    <col min="8996" max="8998" width="9" style="28" customWidth="1"/>
    <col min="8999" max="9216" width="8.6640625" style="28"/>
    <col min="9217" max="9217" width="3.21875" style="28" customWidth="1"/>
    <col min="9218" max="9218" width="2.6640625" style="28" customWidth="1"/>
    <col min="9219" max="9239" width="4.77734375" style="28" customWidth="1"/>
    <col min="9240" max="9249" width="5.33203125" style="28" customWidth="1"/>
    <col min="9250" max="9250" width="10.109375" style="28" customWidth="1"/>
    <col min="9251" max="9251" width="12.88671875" style="28" customWidth="1"/>
    <col min="9252" max="9254" width="9" style="28" customWidth="1"/>
    <col min="9255" max="9472" width="8.6640625" style="28"/>
    <col min="9473" max="9473" width="3.21875" style="28" customWidth="1"/>
    <col min="9474" max="9474" width="2.6640625" style="28" customWidth="1"/>
    <col min="9475" max="9495" width="4.77734375" style="28" customWidth="1"/>
    <col min="9496" max="9505" width="5.33203125" style="28" customWidth="1"/>
    <col min="9506" max="9506" width="10.109375" style="28" customWidth="1"/>
    <col min="9507" max="9507" width="12.88671875" style="28" customWidth="1"/>
    <col min="9508" max="9510" width="9" style="28" customWidth="1"/>
    <col min="9511" max="9728" width="8.6640625" style="28"/>
    <col min="9729" max="9729" width="3.21875" style="28" customWidth="1"/>
    <col min="9730" max="9730" width="2.6640625" style="28" customWidth="1"/>
    <col min="9731" max="9751" width="4.77734375" style="28" customWidth="1"/>
    <col min="9752" max="9761" width="5.33203125" style="28" customWidth="1"/>
    <col min="9762" max="9762" width="10.109375" style="28" customWidth="1"/>
    <col min="9763" max="9763" width="12.88671875" style="28" customWidth="1"/>
    <col min="9764" max="9766" width="9" style="28" customWidth="1"/>
    <col min="9767" max="9984" width="8.6640625" style="28"/>
    <col min="9985" max="9985" width="3.21875" style="28" customWidth="1"/>
    <col min="9986" max="9986" width="2.6640625" style="28" customWidth="1"/>
    <col min="9987" max="10007" width="4.77734375" style="28" customWidth="1"/>
    <col min="10008" max="10017" width="5.33203125" style="28" customWidth="1"/>
    <col min="10018" max="10018" width="10.109375" style="28" customWidth="1"/>
    <col min="10019" max="10019" width="12.88671875" style="28" customWidth="1"/>
    <col min="10020" max="10022" width="9" style="28" customWidth="1"/>
    <col min="10023" max="10240" width="8.6640625" style="28"/>
    <col min="10241" max="10241" width="3.21875" style="28" customWidth="1"/>
    <col min="10242" max="10242" width="2.6640625" style="28" customWidth="1"/>
    <col min="10243" max="10263" width="4.77734375" style="28" customWidth="1"/>
    <col min="10264" max="10273" width="5.33203125" style="28" customWidth="1"/>
    <col min="10274" max="10274" width="10.109375" style="28" customWidth="1"/>
    <col min="10275" max="10275" width="12.88671875" style="28" customWidth="1"/>
    <col min="10276" max="10278" width="9" style="28" customWidth="1"/>
    <col min="10279" max="10496" width="8.6640625" style="28"/>
    <col min="10497" max="10497" width="3.21875" style="28" customWidth="1"/>
    <col min="10498" max="10498" width="2.6640625" style="28" customWidth="1"/>
    <col min="10499" max="10519" width="4.77734375" style="28" customWidth="1"/>
    <col min="10520" max="10529" width="5.33203125" style="28" customWidth="1"/>
    <col min="10530" max="10530" width="10.109375" style="28" customWidth="1"/>
    <col min="10531" max="10531" width="12.88671875" style="28" customWidth="1"/>
    <col min="10532" max="10534" width="9" style="28" customWidth="1"/>
    <col min="10535" max="10752" width="8.6640625" style="28"/>
    <col min="10753" max="10753" width="3.21875" style="28" customWidth="1"/>
    <col min="10754" max="10754" width="2.6640625" style="28" customWidth="1"/>
    <col min="10755" max="10775" width="4.77734375" style="28" customWidth="1"/>
    <col min="10776" max="10785" width="5.33203125" style="28" customWidth="1"/>
    <col min="10786" max="10786" width="10.109375" style="28" customWidth="1"/>
    <col min="10787" max="10787" width="12.88671875" style="28" customWidth="1"/>
    <col min="10788" max="10790" width="9" style="28" customWidth="1"/>
    <col min="10791" max="11008" width="8.6640625" style="28"/>
    <col min="11009" max="11009" width="3.21875" style="28" customWidth="1"/>
    <col min="11010" max="11010" width="2.6640625" style="28" customWidth="1"/>
    <col min="11011" max="11031" width="4.77734375" style="28" customWidth="1"/>
    <col min="11032" max="11041" width="5.33203125" style="28" customWidth="1"/>
    <col min="11042" max="11042" width="10.109375" style="28" customWidth="1"/>
    <col min="11043" max="11043" width="12.88671875" style="28" customWidth="1"/>
    <col min="11044" max="11046" width="9" style="28" customWidth="1"/>
    <col min="11047" max="11264" width="8.6640625" style="28"/>
    <col min="11265" max="11265" width="3.21875" style="28" customWidth="1"/>
    <col min="11266" max="11266" width="2.6640625" style="28" customWidth="1"/>
    <col min="11267" max="11287" width="4.77734375" style="28" customWidth="1"/>
    <col min="11288" max="11297" width="5.33203125" style="28" customWidth="1"/>
    <col min="11298" max="11298" width="10.109375" style="28" customWidth="1"/>
    <col min="11299" max="11299" width="12.88671875" style="28" customWidth="1"/>
    <col min="11300" max="11302" width="9" style="28" customWidth="1"/>
    <col min="11303" max="11520" width="8.6640625" style="28"/>
    <col min="11521" max="11521" width="3.21875" style="28" customWidth="1"/>
    <col min="11522" max="11522" width="2.6640625" style="28" customWidth="1"/>
    <col min="11523" max="11543" width="4.77734375" style="28" customWidth="1"/>
    <col min="11544" max="11553" width="5.33203125" style="28" customWidth="1"/>
    <col min="11554" max="11554" width="10.109375" style="28" customWidth="1"/>
    <col min="11555" max="11555" width="12.88671875" style="28" customWidth="1"/>
    <col min="11556" max="11558" width="9" style="28" customWidth="1"/>
    <col min="11559" max="11776" width="8.6640625" style="28"/>
    <col min="11777" max="11777" width="3.21875" style="28" customWidth="1"/>
    <col min="11778" max="11778" width="2.6640625" style="28" customWidth="1"/>
    <col min="11779" max="11799" width="4.77734375" style="28" customWidth="1"/>
    <col min="11800" max="11809" width="5.33203125" style="28" customWidth="1"/>
    <col min="11810" max="11810" width="10.109375" style="28" customWidth="1"/>
    <col min="11811" max="11811" width="12.88671875" style="28" customWidth="1"/>
    <col min="11812" max="11814" width="9" style="28" customWidth="1"/>
    <col min="11815" max="12032" width="8.6640625" style="28"/>
    <col min="12033" max="12033" width="3.21875" style="28" customWidth="1"/>
    <col min="12034" max="12034" width="2.6640625" style="28" customWidth="1"/>
    <col min="12035" max="12055" width="4.77734375" style="28" customWidth="1"/>
    <col min="12056" max="12065" width="5.33203125" style="28" customWidth="1"/>
    <col min="12066" max="12066" width="10.109375" style="28" customWidth="1"/>
    <col min="12067" max="12067" width="12.88671875" style="28" customWidth="1"/>
    <col min="12068" max="12070" width="9" style="28" customWidth="1"/>
    <col min="12071" max="12288" width="8.6640625" style="28"/>
    <col min="12289" max="12289" width="3.21875" style="28" customWidth="1"/>
    <col min="12290" max="12290" width="2.6640625" style="28" customWidth="1"/>
    <col min="12291" max="12311" width="4.77734375" style="28" customWidth="1"/>
    <col min="12312" max="12321" width="5.33203125" style="28" customWidth="1"/>
    <col min="12322" max="12322" width="10.109375" style="28" customWidth="1"/>
    <col min="12323" max="12323" width="12.88671875" style="28" customWidth="1"/>
    <col min="12324" max="12326" width="9" style="28" customWidth="1"/>
    <col min="12327" max="12544" width="8.6640625" style="28"/>
    <col min="12545" max="12545" width="3.21875" style="28" customWidth="1"/>
    <col min="12546" max="12546" width="2.6640625" style="28" customWidth="1"/>
    <col min="12547" max="12567" width="4.77734375" style="28" customWidth="1"/>
    <col min="12568" max="12577" width="5.33203125" style="28" customWidth="1"/>
    <col min="12578" max="12578" width="10.109375" style="28" customWidth="1"/>
    <col min="12579" max="12579" width="12.88671875" style="28" customWidth="1"/>
    <col min="12580" max="12582" width="9" style="28" customWidth="1"/>
    <col min="12583" max="12800" width="8.6640625" style="28"/>
    <col min="12801" max="12801" width="3.21875" style="28" customWidth="1"/>
    <col min="12802" max="12802" width="2.6640625" style="28" customWidth="1"/>
    <col min="12803" max="12823" width="4.77734375" style="28" customWidth="1"/>
    <col min="12824" max="12833" width="5.33203125" style="28" customWidth="1"/>
    <col min="12834" max="12834" width="10.109375" style="28" customWidth="1"/>
    <col min="12835" max="12835" width="12.88671875" style="28" customWidth="1"/>
    <col min="12836" max="12838" width="9" style="28" customWidth="1"/>
    <col min="12839" max="13056" width="8.6640625" style="28"/>
    <col min="13057" max="13057" width="3.21875" style="28" customWidth="1"/>
    <col min="13058" max="13058" width="2.6640625" style="28" customWidth="1"/>
    <col min="13059" max="13079" width="4.77734375" style="28" customWidth="1"/>
    <col min="13080" max="13089" width="5.33203125" style="28" customWidth="1"/>
    <col min="13090" max="13090" width="10.109375" style="28" customWidth="1"/>
    <col min="13091" max="13091" width="12.88671875" style="28" customWidth="1"/>
    <col min="13092" max="13094" width="9" style="28" customWidth="1"/>
    <col min="13095" max="13312" width="8.6640625" style="28"/>
    <col min="13313" max="13313" width="3.21875" style="28" customWidth="1"/>
    <col min="13314" max="13314" width="2.6640625" style="28" customWidth="1"/>
    <col min="13315" max="13335" width="4.77734375" style="28" customWidth="1"/>
    <col min="13336" max="13345" width="5.33203125" style="28" customWidth="1"/>
    <col min="13346" max="13346" width="10.109375" style="28" customWidth="1"/>
    <col min="13347" max="13347" width="12.88671875" style="28" customWidth="1"/>
    <col min="13348" max="13350" width="9" style="28" customWidth="1"/>
    <col min="13351" max="13568" width="8.6640625" style="28"/>
    <col min="13569" max="13569" width="3.21875" style="28" customWidth="1"/>
    <col min="13570" max="13570" width="2.6640625" style="28" customWidth="1"/>
    <col min="13571" max="13591" width="4.77734375" style="28" customWidth="1"/>
    <col min="13592" max="13601" width="5.33203125" style="28" customWidth="1"/>
    <col min="13602" max="13602" width="10.109375" style="28" customWidth="1"/>
    <col min="13603" max="13603" width="12.88671875" style="28" customWidth="1"/>
    <col min="13604" max="13606" width="9" style="28" customWidth="1"/>
    <col min="13607" max="13824" width="8.6640625" style="28"/>
    <col min="13825" max="13825" width="3.21875" style="28" customWidth="1"/>
    <col min="13826" max="13826" width="2.6640625" style="28" customWidth="1"/>
    <col min="13827" max="13847" width="4.77734375" style="28" customWidth="1"/>
    <col min="13848" max="13857" width="5.33203125" style="28" customWidth="1"/>
    <col min="13858" max="13858" width="10.109375" style="28" customWidth="1"/>
    <col min="13859" max="13859" width="12.88671875" style="28" customWidth="1"/>
    <col min="13860" max="13862" width="9" style="28" customWidth="1"/>
    <col min="13863" max="14080" width="8.6640625" style="28"/>
    <col min="14081" max="14081" width="3.21875" style="28" customWidth="1"/>
    <col min="14082" max="14082" width="2.6640625" style="28" customWidth="1"/>
    <col min="14083" max="14103" width="4.77734375" style="28" customWidth="1"/>
    <col min="14104" max="14113" width="5.33203125" style="28" customWidth="1"/>
    <col min="14114" max="14114" width="10.109375" style="28" customWidth="1"/>
    <col min="14115" max="14115" width="12.88671875" style="28" customWidth="1"/>
    <col min="14116" max="14118" width="9" style="28" customWidth="1"/>
    <col min="14119" max="14336" width="8.6640625" style="28"/>
    <col min="14337" max="14337" width="3.21875" style="28" customWidth="1"/>
    <col min="14338" max="14338" width="2.6640625" style="28" customWidth="1"/>
    <col min="14339" max="14359" width="4.77734375" style="28" customWidth="1"/>
    <col min="14360" max="14369" width="5.33203125" style="28" customWidth="1"/>
    <col min="14370" max="14370" width="10.109375" style="28" customWidth="1"/>
    <col min="14371" max="14371" width="12.88671875" style="28" customWidth="1"/>
    <col min="14372" max="14374" width="9" style="28" customWidth="1"/>
    <col min="14375" max="14592" width="8.6640625" style="28"/>
    <col min="14593" max="14593" width="3.21875" style="28" customWidth="1"/>
    <col min="14594" max="14594" width="2.6640625" style="28" customWidth="1"/>
    <col min="14595" max="14615" width="4.77734375" style="28" customWidth="1"/>
    <col min="14616" max="14625" width="5.33203125" style="28" customWidth="1"/>
    <col min="14626" max="14626" width="10.109375" style="28" customWidth="1"/>
    <col min="14627" max="14627" width="12.88671875" style="28" customWidth="1"/>
    <col min="14628" max="14630" width="9" style="28" customWidth="1"/>
    <col min="14631" max="14848" width="8.6640625" style="28"/>
    <col min="14849" max="14849" width="3.21875" style="28" customWidth="1"/>
    <col min="14850" max="14850" width="2.6640625" style="28" customWidth="1"/>
    <col min="14851" max="14871" width="4.77734375" style="28" customWidth="1"/>
    <col min="14872" max="14881" width="5.33203125" style="28" customWidth="1"/>
    <col min="14882" max="14882" width="10.109375" style="28" customWidth="1"/>
    <col min="14883" max="14883" width="12.88671875" style="28" customWidth="1"/>
    <col min="14884" max="14886" width="9" style="28" customWidth="1"/>
    <col min="14887" max="15104" width="8.6640625" style="28"/>
    <col min="15105" max="15105" width="3.21875" style="28" customWidth="1"/>
    <col min="15106" max="15106" width="2.6640625" style="28" customWidth="1"/>
    <col min="15107" max="15127" width="4.77734375" style="28" customWidth="1"/>
    <col min="15128" max="15137" width="5.33203125" style="28" customWidth="1"/>
    <col min="15138" max="15138" width="10.109375" style="28" customWidth="1"/>
    <col min="15139" max="15139" width="12.88671875" style="28" customWidth="1"/>
    <col min="15140" max="15142" width="9" style="28" customWidth="1"/>
    <col min="15143" max="15360" width="8.6640625" style="28"/>
    <col min="15361" max="15361" width="3.21875" style="28" customWidth="1"/>
    <col min="15362" max="15362" width="2.6640625" style="28" customWidth="1"/>
    <col min="15363" max="15383" width="4.77734375" style="28" customWidth="1"/>
    <col min="15384" max="15393" width="5.33203125" style="28" customWidth="1"/>
    <col min="15394" max="15394" width="10.109375" style="28" customWidth="1"/>
    <col min="15395" max="15395" width="12.88671875" style="28" customWidth="1"/>
    <col min="15396" max="15398" width="9" style="28" customWidth="1"/>
    <col min="15399" max="15616" width="8.6640625" style="28"/>
    <col min="15617" max="15617" width="3.21875" style="28" customWidth="1"/>
    <col min="15618" max="15618" width="2.6640625" style="28" customWidth="1"/>
    <col min="15619" max="15639" width="4.77734375" style="28" customWidth="1"/>
    <col min="15640" max="15649" width="5.33203125" style="28" customWidth="1"/>
    <col min="15650" max="15650" width="10.109375" style="28" customWidth="1"/>
    <col min="15651" max="15651" width="12.88671875" style="28" customWidth="1"/>
    <col min="15652" max="15654" width="9" style="28" customWidth="1"/>
    <col min="15655" max="15872" width="8.6640625" style="28"/>
    <col min="15873" max="15873" width="3.21875" style="28" customWidth="1"/>
    <col min="15874" max="15874" width="2.6640625" style="28" customWidth="1"/>
    <col min="15875" max="15895" width="4.77734375" style="28" customWidth="1"/>
    <col min="15896" max="15905" width="5.33203125" style="28" customWidth="1"/>
    <col min="15906" max="15906" width="10.109375" style="28" customWidth="1"/>
    <col min="15907" max="15907" width="12.88671875" style="28" customWidth="1"/>
    <col min="15908" max="15910" width="9" style="28" customWidth="1"/>
    <col min="15911" max="16128" width="8.6640625" style="28"/>
    <col min="16129" max="16129" width="3.21875" style="28" customWidth="1"/>
    <col min="16130" max="16130" width="2.6640625" style="28" customWidth="1"/>
    <col min="16131" max="16151" width="4.77734375" style="28" customWidth="1"/>
    <col min="16152" max="16161" width="5.33203125" style="28" customWidth="1"/>
    <col min="16162" max="16162" width="10.109375" style="28" customWidth="1"/>
    <col min="16163" max="16163" width="12.88671875" style="28" customWidth="1"/>
    <col min="16164" max="16166" width="9" style="28" customWidth="1"/>
    <col min="16167" max="16384" width="8.6640625" style="28"/>
  </cols>
  <sheetData>
    <row r="1" spans="1:37" ht="33" customHeight="1" x14ac:dyDescent="0.2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7" ht="33.6" customHeight="1" x14ac:dyDescent="0.25">
      <c r="A2" s="62" t="s">
        <v>11</v>
      </c>
      <c r="B2" s="62"/>
      <c r="C2" s="63" t="str">
        <f>工程的基本信息!B1</f>
        <v>东莞市横沥镇新四小坑尾村神前南路（明月厂）旁边道路建设工程</v>
      </c>
      <c r="D2" s="63"/>
      <c r="E2" s="63"/>
      <c r="F2" s="63"/>
      <c r="G2" s="63"/>
      <c r="H2" s="63"/>
      <c r="I2" s="63"/>
      <c r="J2" s="63"/>
      <c r="K2" s="63"/>
      <c r="L2" s="63"/>
      <c r="M2" s="65"/>
      <c r="N2" s="65"/>
      <c r="O2" s="65"/>
      <c r="P2" s="65"/>
      <c r="Q2" s="63"/>
      <c r="R2" s="63"/>
      <c r="S2" s="63"/>
      <c r="T2" s="63"/>
      <c r="U2" s="63"/>
      <c r="V2" s="63"/>
      <c r="W2" s="63"/>
      <c r="X2" s="65" t="s">
        <v>12</v>
      </c>
      <c r="Y2" s="65"/>
      <c r="Z2" s="65"/>
      <c r="AA2" s="65"/>
      <c r="AB2" s="65"/>
      <c r="AC2" s="65"/>
      <c r="AD2" s="66" t="str">
        <f>工程的基本信息!B3</f>
        <v>2025年04月30日</v>
      </c>
      <c r="AE2" s="67"/>
      <c r="AF2" s="67"/>
      <c r="AG2" s="67"/>
    </row>
    <row r="3" spans="1:37" ht="27" customHeight="1" x14ac:dyDescent="0.25">
      <c r="A3" s="62" t="s">
        <v>13</v>
      </c>
      <c r="B3" s="62"/>
      <c r="C3" s="63" t="str">
        <f>工程的基本信息!B2</f>
        <v>HLAHLC12500628</v>
      </c>
      <c r="D3" s="63"/>
      <c r="E3" s="63"/>
      <c r="F3" s="63"/>
      <c r="G3" s="63"/>
      <c r="H3" s="63"/>
      <c r="I3" s="63"/>
      <c r="J3" s="63"/>
      <c r="K3" s="63"/>
      <c r="L3" s="63"/>
      <c r="M3" s="33"/>
      <c r="N3" s="33"/>
      <c r="O3" s="33"/>
      <c r="P3" s="33"/>
      <c r="Q3" s="29"/>
      <c r="R3" s="29"/>
      <c r="S3" s="29"/>
      <c r="T3" s="29"/>
      <c r="U3" s="29"/>
      <c r="V3" s="29"/>
      <c r="W3" s="29"/>
      <c r="X3" s="33"/>
      <c r="Y3" s="33"/>
      <c r="Z3" s="33"/>
      <c r="AA3" s="33"/>
      <c r="AB3" s="34"/>
      <c r="AC3" s="34"/>
      <c r="AD3" s="34"/>
      <c r="AE3" s="34"/>
      <c r="AF3" s="34"/>
      <c r="AG3" s="34"/>
    </row>
    <row r="4" spans="1:37" ht="37.049999999999997" customHeight="1" x14ac:dyDescent="0.25">
      <c r="A4" s="59" t="s">
        <v>14</v>
      </c>
      <c r="B4" s="59"/>
      <c r="C4" s="59" t="s">
        <v>15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</row>
    <row r="5" spans="1:37" ht="37.049999999999997" customHeight="1" x14ac:dyDescent="0.25">
      <c r="A5" s="59" t="s">
        <v>16</v>
      </c>
      <c r="B5" s="60"/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  <c r="S5" s="30">
        <v>17</v>
      </c>
      <c r="T5" s="30">
        <v>18</v>
      </c>
      <c r="U5" s="30">
        <v>19</v>
      </c>
      <c r="V5" s="30">
        <v>20</v>
      </c>
      <c r="W5" s="30">
        <v>21</v>
      </c>
      <c r="X5" s="30">
        <v>22</v>
      </c>
      <c r="Y5" s="30">
        <v>23</v>
      </c>
      <c r="Z5" s="30">
        <v>24</v>
      </c>
      <c r="AA5" s="30">
        <v>25</v>
      </c>
      <c r="AB5" s="30">
        <v>26</v>
      </c>
      <c r="AC5" s="30">
        <v>27</v>
      </c>
      <c r="AD5" s="30">
        <v>28</v>
      </c>
      <c r="AE5" s="30">
        <v>29</v>
      </c>
      <c r="AF5" s="30">
        <v>30</v>
      </c>
      <c r="AG5" s="30">
        <v>31</v>
      </c>
    </row>
    <row r="6" spans="1:37" ht="37.049999999999997" customHeight="1" x14ac:dyDescent="0.25">
      <c r="A6" s="59" t="s">
        <v>17</v>
      </c>
      <c r="B6" s="60"/>
      <c r="C6" s="31">
        <v>0</v>
      </c>
      <c r="D6" s="31">
        <f>C6+0.1%</f>
        <v>1E-3</v>
      </c>
      <c r="E6" s="31">
        <f t="shared" ref="E6" si="0">D6+0.1%</f>
        <v>2E-3</v>
      </c>
      <c r="F6" s="31">
        <f t="shared" ref="F6:AG6" si="1">E6+0.1%</f>
        <v>3.0000000000000001E-3</v>
      </c>
      <c r="G6" s="31">
        <f t="shared" si="1"/>
        <v>4.0000000000000001E-3</v>
      </c>
      <c r="H6" s="31">
        <f t="shared" si="1"/>
        <v>5.0000000000000001E-3</v>
      </c>
      <c r="I6" s="31">
        <f t="shared" si="1"/>
        <v>6.0000000000000001E-3</v>
      </c>
      <c r="J6" s="31">
        <f t="shared" si="1"/>
        <v>7.0000000000000001E-3</v>
      </c>
      <c r="K6" s="31">
        <f t="shared" si="1"/>
        <v>8.0000000000000002E-3</v>
      </c>
      <c r="L6" s="31">
        <f t="shared" si="1"/>
        <v>8.9999999999999993E-3</v>
      </c>
      <c r="M6" s="31">
        <f t="shared" si="1"/>
        <v>0.01</v>
      </c>
      <c r="N6" s="31">
        <f t="shared" si="1"/>
        <v>1.0999999999999999E-2</v>
      </c>
      <c r="O6" s="31">
        <f t="shared" si="1"/>
        <v>1.2E-2</v>
      </c>
      <c r="P6" s="31">
        <f t="shared" si="1"/>
        <v>1.2999999999999999E-2</v>
      </c>
      <c r="Q6" s="31">
        <f t="shared" si="1"/>
        <v>1.4E-2</v>
      </c>
      <c r="R6" s="31">
        <f t="shared" si="1"/>
        <v>1.4999999999999999E-2</v>
      </c>
      <c r="S6" s="31">
        <f t="shared" si="1"/>
        <v>1.6E-2</v>
      </c>
      <c r="T6" s="31">
        <f t="shared" si="1"/>
        <v>1.7000000000000001E-2</v>
      </c>
      <c r="U6" s="31">
        <f t="shared" si="1"/>
        <v>1.7999999999999999E-2</v>
      </c>
      <c r="V6" s="31">
        <f t="shared" si="1"/>
        <v>1.9E-2</v>
      </c>
      <c r="W6" s="31">
        <f t="shared" si="1"/>
        <v>0.02</v>
      </c>
      <c r="X6" s="31">
        <f t="shared" si="1"/>
        <v>2.1000000000000001E-2</v>
      </c>
      <c r="Y6" s="31">
        <f t="shared" si="1"/>
        <v>2.1999999999999999E-2</v>
      </c>
      <c r="Z6" s="31">
        <f t="shared" si="1"/>
        <v>2.3E-2</v>
      </c>
      <c r="AA6" s="31">
        <f t="shared" si="1"/>
        <v>2.4E-2</v>
      </c>
      <c r="AB6" s="31">
        <f t="shared" si="1"/>
        <v>2.5000000000000001E-2</v>
      </c>
      <c r="AC6" s="31">
        <f t="shared" si="1"/>
        <v>2.5999999999999999E-2</v>
      </c>
      <c r="AD6" s="31">
        <f t="shared" si="1"/>
        <v>2.7E-2</v>
      </c>
      <c r="AE6" s="31">
        <f t="shared" si="1"/>
        <v>2.8000000000000001E-2</v>
      </c>
      <c r="AF6" s="31">
        <f t="shared" si="1"/>
        <v>2.9000000000000001E-2</v>
      </c>
      <c r="AG6" s="31">
        <f t="shared" si="1"/>
        <v>0.03</v>
      </c>
    </row>
    <row r="7" spans="1:37" ht="37.049999999999997" customHeight="1" x14ac:dyDescent="0.25">
      <c r="A7" s="52" t="s">
        <v>18</v>
      </c>
      <c r="B7" s="52"/>
      <c r="C7" s="52"/>
      <c r="D7" s="57">
        <v>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7" ht="37.049999999999997" customHeight="1" x14ac:dyDescent="0.25">
      <c r="A8" s="52" t="s">
        <v>17</v>
      </c>
      <c r="B8" s="52"/>
      <c r="C8" s="52"/>
      <c r="D8" s="61">
        <f>SUMPRODUCT(($C$5:$AG$5=$D$7)*($C$6:$AG$6))</f>
        <v>7.0000000000000001E-3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</row>
    <row r="9" spans="1:37" s="27" customFormat="1" ht="37.049999999999997" customHeight="1" x14ac:dyDescent="0.25">
      <c r="A9" s="52" t="s">
        <v>19</v>
      </c>
      <c r="B9" s="52"/>
      <c r="C9" s="52"/>
      <c r="D9" s="56">
        <f>工程的基本信息!B6</f>
        <v>2489773.19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 t="s">
        <v>20</v>
      </c>
      <c r="S9" s="57"/>
      <c r="T9" s="57"/>
      <c r="U9" s="57"/>
      <c r="V9" s="57"/>
      <c r="W9" s="58">
        <f>ROUND(D9*(1-D8),0)</f>
        <v>2472345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I9" s="35">
        <f>ROUND(D9*(1-D8),0)</f>
        <v>2472345</v>
      </c>
      <c r="AK9" s="27">
        <v>1630762</v>
      </c>
    </row>
    <row r="10" spans="1:37" ht="37.049999999999997" customHeight="1" x14ac:dyDescent="0.25">
      <c r="A10" s="52" t="s">
        <v>21</v>
      </c>
      <c r="B10" s="52"/>
      <c r="C10" s="52"/>
      <c r="D10" s="52" t="s">
        <v>22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7" ht="37.049999999999997" customHeight="1" x14ac:dyDescent="0.25">
      <c r="A11" s="52" t="s">
        <v>16</v>
      </c>
      <c r="B11" s="52"/>
      <c r="C11" s="52"/>
      <c r="D11" s="54">
        <v>1</v>
      </c>
      <c r="E11" s="54"/>
      <c r="F11" s="54"/>
      <c r="G11" s="54"/>
      <c r="H11" s="54"/>
      <c r="I11" s="54">
        <v>2</v>
      </c>
      <c r="J11" s="54"/>
      <c r="K11" s="54"/>
      <c r="L11" s="54"/>
      <c r="M11" s="54"/>
      <c r="N11" s="54">
        <v>3</v>
      </c>
      <c r="O11" s="54"/>
      <c r="P11" s="54"/>
      <c r="Q11" s="54"/>
      <c r="R11" s="54"/>
      <c r="S11" s="54">
        <v>4</v>
      </c>
      <c r="T11" s="54"/>
      <c r="U11" s="54"/>
      <c r="V11" s="54"/>
      <c r="W11" s="54"/>
      <c r="X11" s="54">
        <v>5</v>
      </c>
      <c r="Y11" s="54"/>
      <c r="Z11" s="54"/>
      <c r="AA11" s="54"/>
      <c r="AB11" s="54"/>
      <c r="AC11" s="54">
        <v>6</v>
      </c>
      <c r="AD11" s="54"/>
      <c r="AE11" s="54"/>
      <c r="AF11" s="54"/>
      <c r="AG11" s="54"/>
    </row>
    <row r="12" spans="1:37" ht="37.049999999999997" customHeight="1" x14ac:dyDescent="0.25">
      <c r="A12" s="52" t="s">
        <v>23</v>
      </c>
      <c r="B12" s="52"/>
      <c r="C12" s="52"/>
      <c r="D12" s="55">
        <v>0.5</v>
      </c>
      <c r="E12" s="55"/>
      <c r="F12" s="55"/>
      <c r="G12" s="55"/>
      <c r="H12" s="55"/>
      <c r="I12" s="55">
        <v>0.6</v>
      </c>
      <c r="J12" s="55"/>
      <c r="K12" s="55"/>
      <c r="L12" s="55"/>
      <c r="M12" s="55"/>
      <c r="N12" s="55">
        <v>0.7</v>
      </c>
      <c r="O12" s="55"/>
      <c r="P12" s="55"/>
      <c r="Q12" s="55"/>
      <c r="R12" s="55"/>
      <c r="S12" s="55">
        <v>0.8</v>
      </c>
      <c r="T12" s="55"/>
      <c r="U12" s="55"/>
      <c r="V12" s="55"/>
      <c r="W12" s="55"/>
      <c r="X12" s="55">
        <v>0.9</v>
      </c>
      <c r="Y12" s="55"/>
      <c r="Z12" s="55"/>
      <c r="AA12" s="55"/>
      <c r="AB12" s="55"/>
      <c r="AC12" s="55">
        <v>1</v>
      </c>
      <c r="AD12" s="55"/>
      <c r="AE12" s="55"/>
      <c r="AF12" s="55"/>
      <c r="AG12" s="55"/>
      <c r="AI12" s="28">
        <f>D9*(1-D8)</f>
        <v>2472344.7776699997</v>
      </c>
    </row>
    <row r="13" spans="1:37" ht="37.049999999999997" customHeight="1" x14ac:dyDescent="0.25">
      <c r="A13" s="52" t="s">
        <v>18</v>
      </c>
      <c r="B13" s="52"/>
      <c r="C13" s="52"/>
      <c r="D13" s="57">
        <v>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7" ht="37.049999999999997" customHeight="1" x14ac:dyDescent="0.25">
      <c r="A14" s="52" t="s">
        <v>23</v>
      </c>
      <c r="B14" s="52"/>
      <c r="C14" s="52"/>
      <c r="D14" s="84">
        <f>SUMPRODUCT(($D$11:$AG$11=$D$13)*($D$12:$AG$12))</f>
        <v>1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7" ht="37.049999999999997" customHeight="1" x14ac:dyDescent="0.25">
      <c r="A15" s="52" t="s">
        <v>24</v>
      </c>
      <c r="B15" s="52"/>
      <c r="C15" s="52"/>
      <c r="D15" s="85">
        <f>1-D14</f>
        <v>0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</row>
    <row r="16" spans="1:37" ht="37.049999999999997" customHeight="1" x14ac:dyDescent="0.25">
      <c r="A16" s="52" t="s">
        <v>25</v>
      </c>
      <c r="B16" s="52"/>
      <c r="C16" s="52"/>
      <c r="D16" s="86">
        <f>(SUM(计算表!D8:D666)-MAX(计算表!D8:D666)-MIN(计算表!D8:D666))/(COUNT(计算表!D8:D666)-2)</f>
        <v>2428539.6522374488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I16"/>
    </row>
    <row r="17" spans="1:35" ht="37.049999999999997" customHeight="1" x14ac:dyDescent="0.25">
      <c r="A17" s="52" t="s">
        <v>26</v>
      </c>
      <c r="B17" s="52"/>
      <c r="C17" s="52"/>
      <c r="D17" s="87">
        <f>ROUND(W9*D14+D16*D15,0)</f>
        <v>2472345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27"/>
      <c r="AI17" s="28">
        <f>ROUND(W9*D14+D16*D15,0)</f>
        <v>2472345</v>
      </c>
    </row>
    <row r="18" spans="1:35" x14ac:dyDescent="0.25">
      <c r="B18" s="53"/>
      <c r="C18" s="53"/>
      <c r="D18" s="53"/>
      <c r="E18" s="32"/>
    </row>
  </sheetData>
  <mergeCells count="48">
    <mergeCell ref="A1:AG1"/>
    <mergeCell ref="A2:B2"/>
    <mergeCell ref="C2:L2"/>
    <mergeCell ref="M2:P2"/>
    <mergeCell ref="Q2:W2"/>
    <mergeCell ref="X2:AC2"/>
    <mergeCell ref="AD2:AG2"/>
    <mergeCell ref="A3:B3"/>
    <mergeCell ref="C3:L3"/>
    <mergeCell ref="A4:B4"/>
    <mergeCell ref="C4:AG4"/>
    <mergeCell ref="A5:B5"/>
    <mergeCell ref="A6:B6"/>
    <mergeCell ref="A7:C7"/>
    <mergeCell ref="D7:AG7"/>
    <mergeCell ref="A8:C8"/>
    <mergeCell ref="D8:AG8"/>
    <mergeCell ref="A9:C9"/>
    <mergeCell ref="D9:Q9"/>
    <mergeCell ref="R9:V9"/>
    <mergeCell ref="W9:AG9"/>
    <mergeCell ref="A10:C10"/>
    <mergeCell ref="D10:AG10"/>
    <mergeCell ref="X11:AB11"/>
    <mergeCell ref="AC11:AG11"/>
    <mergeCell ref="A12:C12"/>
    <mergeCell ref="D12:H12"/>
    <mergeCell ref="I12:M12"/>
    <mergeCell ref="N12:R12"/>
    <mergeCell ref="S12:W12"/>
    <mergeCell ref="X12:AB12"/>
    <mergeCell ref="AC12:AG12"/>
    <mergeCell ref="A11:C11"/>
    <mergeCell ref="D11:H11"/>
    <mergeCell ref="I11:M11"/>
    <mergeCell ref="N11:R11"/>
    <mergeCell ref="S11:W11"/>
    <mergeCell ref="A13:C13"/>
    <mergeCell ref="D13:AG13"/>
    <mergeCell ref="A14:C14"/>
    <mergeCell ref="D14:AG14"/>
    <mergeCell ref="A15:C15"/>
    <mergeCell ref="D15:AG15"/>
    <mergeCell ref="A16:C16"/>
    <mergeCell ref="D16:AG16"/>
    <mergeCell ref="A17:C17"/>
    <mergeCell ref="D17:AG17"/>
    <mergeCell ref="B18:D18"/>
  </mergeCells>
  <phoneticPr fontId="13" type="noConversion"/>
  <printOptions horizontalCentered="1"/>
  <pageMargins left="0.39305555555555599" right="0.39305555555555599" top="0.47222222222222199" bottom="0.39305555555555599" header="0.31458333333333299" footer="0.39305555555555599"/>
  <pageSetup paperSize="9" scale="81" orientation="landscape" r:id="rId1"/>
  <headerFooter>
    <oddFooter>&amp;L   招标人：&amp;C招标代理：                                   监督部门：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771"/>
  <sheetViews>
    <sheetView view="pageBreakPreview" zoomScale="110" zoomScaleNormal="100" workbookViewId="0">
      <selection activeCell="A4" sqref="A4:C4"/>
    </sheetView>
  </sheetViews>
  <sheetFormatPr defaultColWidth="9" defaultRowHeight="14.4" x14ac:dyDescent="0.25"/>
  <cols>
    <col min="1" max="2" width="6.6640625" style="12" customWidth="1"/>
    <col min="3" max="3" width="29.5546875" style="13" customWidth="1"/>
    <col min="4" max="4" width="17.21875" style="14" customWidth="1"/>
    <col min="5" max="5" width="12" style="15" customWidth="1"/>
    <col min="6" max="6" width="14.88671875" style="15" customWidth="1"/>
    <col min="7" max="7" width="17.109375" style="15" customWidth="1"/>
    <col min="8" max="8" width="18.77734375" style="12" hidden="1" customWidth="1"/>
    <col min="9" max="9" width="9" style="12" hidden="1" customWidth="1"/>
    <col min="10" max="10" width="23.88671875" style="12" hidden="1" customWidth="1"/>
    <col min="11" max="13" width="9" style="12" hidden="1" customWidth="1"/>
    <col min="14" max="254" width="9" style="12"/>
    <col min="255" max="255" width="9" style="16"/>
    <col min="256" max="256" width="11.6640625" style="16" customWidth="1"/>
    <col min="257" max="257" width="33.33203125" style="16" customWidth="1"/>
    <col min="258" max="258" width="15.44140625" style="16" customWidth="1"/>
    <col min="259" max="259" width="11.21875" style="16" customWidth="1"/>
    <col min="260" max="260" width="10.109375" style="16" customWidth="1"/>
    <col min="261" max="261" width="9.33203125" style="16" customWidth="1"/>
    <col min="262" max="511" width="9" style="16"/>
    <col min="512" max="512" width="11.6640625" style="16" customWidth="1"/>
    <col min="513" max="513" width="33.33203125" style="16" customWidth="1"/>
    <col min="514" max="514" width="15.44140625" style="16" customWidth="1"/>
    <col min="515" max="515" width="11.21875" style="16" customWidth="1"/>
    <col min="516" max="516" width="10.109375" style="16" customWidth="1"/>
    <col min="517" max="517" width="9.33203125" style="16" customWidth="1"/>
    <col min="518" max="767" width="9" style="16"/>
    <col min="768" max="768" width="11.6640625" style="16" customWidth="1"/>
    <col min="769" max="769" width="33.33203125" style="16" customWidth="1"/>
    <col min="770" max="770" width="15.44140625" style="16" customWidth="1"/>
    <col min="771" max="771" width="11.21875" style="16" customWidth="1"/>
    <col min="772" max="772" width="10.109375" style="16" customWidth="1"/>
    <col min="773" max="773" width="9.33203125" style="16" customWidth="1"/>
    <col min="774" max="1023" width="9" style="16"/>
    <col min="1024" max="1024" width="11.6640625" style="16" customWidth="1"/>
    <col min="1025" max="1025" width="33.33203125" style="16" customWidth="1"/>
    <col min="1026" max="1026" width="15.44140625" style="16" customWidth="1"/>
    <col min="1027" max="1027" width="11.21875" style="16" customWidth="1"/>
    <col min="1028" max="1028" width="10.109375" style="16" customWidth="1"/>
    <col min="1029" max="1029" width="9.33203125" style="16" customWidth="1"/>
    <col min="1030" max="1279" width="9" style="16"/>
    <col min="1280" max="1280" width="11.6640625" style="16" customWidth="1"/>
    <col min="1281" max="1281" width="33.33203125" style="16" customWidth="1"/>
    <col min="1282" max="1282" width="15.44140625" style="16" customWidth="1"/>
    <col min="1283" max="1283" width="11.21875" style="16" customWidth="1"/>
    <col min="1284" max="1284" width="10.109375" style="16" customWidth="1"/>
    <col min="1285" max="1285" width="9.33203125" style="16" customWidth="1"/>
    <col min="1286" max="1535" width="9" style="16"/>
    <col min="1536" max="1536" width="11.6640625" style="16" customWidth="1"/>
    <col min="1537" max="1537" width="33.33203125" style="16" customWidth="1"/>
    <col min="1538" max="1538" width="15.44140625" style="16" customWidth="1"/>
    <col min="1539" max="1539" width="11.21875" style="16" customWidth="1"/>
    <col min="1540" max="1540" width="10.109375" style="16" customWidth="1"/>
    <col min="1541" max="1541" width="9.33203125" style="16" customWidth="1"/>
    <col min="1542" max="1791" width="9" style="16"/>
    <col min="1792" max="1792" width="11.6640625" style="16" customWidth="1"/>
    <col min="1793" max="1793" width="33.33203125" style="16" customWidth="1"/>
    <col min="1794" max="1794" width="15.44140625" style="16" customWidth="1"/>
    <col min="1795" max="1795" width="11.21875" style="16" customWidth="1"/>
    <col min="1796" max="1796" width="10.109375" style="16" customWidth="1"/>
    <col min="1797" max="1797" width="9.33203125" style="16" customWidth="1"/>
    <col min="1798" max="2047" width="9" style="16"/>
    <col min="2048" max="2048" width="11.6640625" style="16" customWidth="1"/>
    <col min="2049" max="2049" width="33.33203125" style="16" customWidth="1"/>
    <col min="2050" max="2050" width="15.44140625" style="16" customWidth="1"/>
    <col min="2051" max="2051" width="11.21875" style="16" customWidth="1"/>
    <col min="2052" max="2052" width="10.109375" style="16" customWidth="1"/>
    <col min="2053" max="2053" width="9.33203125" style="16" customWidth="1"/>
    <col min="2054" max="2303" width="9" style="16"/>
    <col min="2304" max="2304" width="11.6640625" style="16" customWidth="1"/>
    <col min="2305" max="2305" width="33.33203125" style="16" customWidth="1"/>
    <col min="2306" max="2306" width="15.44140625" style="16" customWidth="1"/>
    <col min="2307" max="2307" width="11.21875" style="16" customWidth="1"/>
    <col min="2308" max="2308" width="10.109375" style="16" customWidth="1"/>
    <col min="2309" max="2309" width="9.33203125" style="16" customWidth="1"/>
    <col min="2310" max="2559" width="9" style="16"/>
    <col min="2560" max="2560" width="11.6640625" style="16" customWidth="1"/>
    <col min="2561" max="2561" width="33.33203125" style="16" customWidth="1"/>
    <col min="2562" max="2562" width="15.44140625" style="16" customWidth="1"/>
    <col min="2563" max="2563" width="11.21875" style="16" customWidth="1"/>
    <col min="2564" max="2564" width="10.109375" style="16" customWidth="1"/>
    <col min="2565" max="2565" width="9.33203125" style="16" customWidth="1"/>
    <col min="2566" max="2815" width="9" style="16"/>
    <col min="2816" max="2816" width="11.6640625" style="16" customWidth="1"/>
    <col min="2817" max="2817" width="33.33203125" style="16" customWidth="1"/>
    <col min="2818" max="2818" width="15.44140625" style="16" customWidth="1"/>
    <col min="2819" max="2819" width="11.21875" style="16" customWidth="1"/>
    <col min="2820" max="2820" width="10.109375" style="16" customWidth="1"/>
    <col min="2821" max="2821" width="9.33203125" style="16" customWidth="1"/>
    <col min="2822" max="3071" width="9" style="16"/>
    <col min="3072" max="3072" width="11.6640625" style="16" customWidth="1"/>
    <col min="3073" max="3073" width="33.33203125" style="16" customWidth="1"/>
    <col min="3074" max="3074" width="15.44140625" style="16" customWidth="1"/>
    <col min="3075" max="3075" width="11.21875" style="16" customWidth="1"/>
    <col min="3076" max="3076" width="10.109375" style="16" customWidth="1"/>
    <col min="3077" max="3077" width="9.33203125" style="16" customWidth="1"/>
    <col min="3078" max="3327" width="9" style="16"/>
    <col min="3328" max="3328" width="11.6640625" style="16" customWidth="1"/>
    <col min="3329" max="3329" width="33.33203125" style="16" customWidth="1"/>
    <col min="3330" max="3330" width="15.44140625" style="16" customWidth="1"/>
    <col min="3331" max="3331" width="11.21875" style="16" customWidth="1"/>
    <col min="3332" max="3332" width="10.109375" style="16" customWidth="1"/>
    <col min="3333" max="3333" width="9.33203125" style="16" customWidth="1"/>
    <col min="3334" max="3583" width="9" style="16"/>
    <col min="3584" max="3584" width="11.6640625" style="16" customWidth="1"/>
    <col min="3585" max="3585" width="33.33203125" style="16" customWidth="1"/>
    <col min="3586" max="3586" width="15.44140625" style="16" customWidth="1"/>
    <col min="3587" max="3587" width="11.21875" style="16" customWidth="1"/>
    <col min="3588" max="3588" width="10.109375" style="16" customWidth="1"/>
    <col min="3589" max="3589" width="9.33203125" style="16" customWidth="1"/>
    <col min="3590" max="3839" width="9" style="16"/>
    <col min="3840" max="3840" width="11.6640625" style="16" customWidth="1"/>
    <col min="3841" max="3841" width="33.33203125" style="16" customWidth="1"/>
    <col min="3842" max="3842" width="15.44140625" style="16" customWidth="1"/>
    <col min="3843" max="3843" width="11.21875" style="16" customWidth="1"/>
    <col min="3844" max="3844" width="10.109375" style="16" customWidth="1"/>
    <col min="3845" max="3845" width="9.33203125" style="16" customWidth="1"/>
    <col min="3846" max="4095" width="9" style="16"/>
    <col min="4096" max="4096" width="11.6640625" style="16" customWidth="1"/>
    <col min="4097" max="4097" width="33.33203125" style="16" customWidth="1"/>
    <col min="4098" max="4098" width="15.44140625" style="16" customWidth="1"/>
    <col min="4099" max="4099" width="11.21875" style="16" customWidth="1"/>
    <col min="4100" max="4100" width="10.109375" style="16" customWidth="1"/>
    <col min="4101" max="4101" width="9.33203125" style="16" customWidth="1"/>
    <col min="4102" max="4351" width="9" style="16"/>
    <col min="4352" max="4352" width="11.6640625" style="16" customWidth="1"/>
    <col min="4353" max="4353" width="33.33203125" style="16" customWidth="1"/>
    <col min="4354" max="4354" width="15.44140625" style="16" customWidth="1"/>
    <col min="4355" max="4355" width="11.21875" style="16" customWidth="1"/>
    <col min="4356" max="4356" width="10.109375" style="16" customWidth="1"/>
    <col min="4357" max="4357" width="9.33203125" style="16" customWidth="1"/>
    <col min="4358" max="4607" width="9" style="16"/>
    <col min="4608" max="4608" width="11.6640625" style="16" customWidth="1"/>
    <col min="4609" max="4609" width="33.33203125" style="16" customWidth="1"/>
    <col min="4610" max="4610" width="15.44140625" style="16" customWidth="1"/>
    <col min="4611" max="4611" width="11.21875" style="16" customWidth="1"/>
    <col min="4612" max="4612" width="10.109375" style="16" customWidth="1"/>
    <col min="4613" max="4613" width="9.33203125" style="16" customWidth="1"/>
    <col min="4614" max="4863" width="9" style="16"/>
    <col min="4864" max="4864" width="11.6640625" style="16" customWidth="1"/>
    <col min="4865" max="4865" width="33.33203125" style="16" customWidth="1"/>
    <col min="4866" max="4866" width="15.44140625" style="16" customWidth="1"/>
    <col min="4867" max="4867" width="11.21875" style="16" customWidth="1"/>
    <col min="4868" max="4868" width="10.109375" style="16" customWidth="1"/>
    <col min="4869" max="4869" width="9.33203125" style="16" customWidth="1"/>
    <col min="4870" max="5119" width="9" style="16"/>
    <col min="5120" max="5120" width="11.6640625" style="16" customWidth="1"/>
    <col min="5121" max="5121" width="33.33203125" style="16" customWidth="1"/>
    <col min="5122" max="5122" width="15.44140625" style="16" customWidth="1"/>
    <col min="5123" max="5123" width="11.21875" style="16" customWidth="1"/>
    <col min="5124" max="5124" width="10.109375" style="16" customWidth="1"/>
    <col min="5125" max="5125" width="9.33203125" style="16" customWidth="1"/>
    <col min="5126" max="5375" width="9" style="16"/>
    <col min="5376" max="5376" width="11.6640625" style="16" customWidth="1"/>
    <col min="5377" max="5377" width="33.33203125" style="16" customWidth="1"/>
    <col min="5378" max="5378" width="15.44140625" style="16" customWidth="1"/>
    <col min="5379" max="5379" width="11.21875" style="16" customWidth="1"/>
    <col min="5380" max="5380" width="10.109375" style="16" customWidth="1"/>
    <col min="5381" max="5381" width="9.33203125" style="16" customWidth="1"/>
    <col min="5382" max="5631" width="9" style="16"/>
    <col min="5632" max="5632" width="11.6640625" style="16" customWidth="1"/>
    <col min="5633" max="5633" width="33.33203125" style="16" customWidth="1"/>
    <col min="5634" max="5634" width="15.44140625" style="16" customWidth="1"/>
    <col min="5635" max="5635" width="11.21875" style="16" customWidth="1"/>
    <col min="5636" max="5636" width="10.109375" style="16" customWidth="1"/>
    <col min="5637" max="5637" width="9.33203125" style="16" customWidth="1"/>
    <col min="5638" max="5887" width="9" style="16"/>
    <col min="5888" max="5888" width="11.6640625" style="16" customWidth="1"/>
    <col min="5889" max="5889" width="33.33203125" style="16" customWidth="1"/>
    <col min="5890" max="5890" width="15.44140625" style="16" customWidth="1"/>
    <col min="5891" max="5891" width="11.21875" style="16" customWidth="1"/>
    <col min="5892" max="5892" width="10.109375" style="16" customWidth="1"/>
    <col min="5893" max="5893" width="9.33203125" style="16" customWidth="1"/>
    <col min="5894" max="6143" width="9" style="16"/>
    <col min="6144" max="6144" width="11.6640625" style="16" customWidth="1"/>
    <col min="6145" max="6145" width="33.33203125" style="16" customWidth="1"/>
    <col min="6146" max="6146" width="15.44140625" style="16" customWidth="1"/>
    <col min="6147" max="6147" width="11.21875" style="16" customWidth="1"/>
    <col min="6148" max="6148" width="10.109375" style="16" customWidth="1"/>
    <col min="6149" max="6149" width="9.33203125" style="16" customWidth="1"/>
    <col min="6150" max="6399" width="9" style="16"/>
    <col min="6400" max="6400" width="11.6640625" style="16" customWidth="1"/>
    <col min="6401" max="6401" width="33.33203125" style="16" customWidth="1"/>
    <col min="6402" max="6402" width="15.44140625" style="16" customWidth="1"/>
    <col min="6403" max="6403" width="11.21875" style="16" customWidth="1"/>
    <col min="6404" max="6404" width="10.109375" style="16" customWidth="1"/>
    <col min="6405" max="6405" width="9.33203125" style="16" customWidth="1"/>
    <col min="6406" max="6655" width="9" style="16"/>
    <col min="6656" max="6656" width="11.6640625" style="16" customWidth="1"/>
    <col min="6657" max="6657" width="33.33203125" style="16" customWidth="1"/>
    <col min="6658" max="6658" width="15.44140625" style="16" customWidth="1"/>
    <col min="6659" max="6659" width="11.21875" style="16" customWidth="1"/>
    <col min="6660" max="6660" width="10.109375" style="16" customWidth="1"/>
    <col min="6661" max="6661" width="9.33203125" style="16" customWidth="1"/>
    <col min="6662" max="6911" width="9" style="16"/>
    <col min="6912" max="6912" width="11.6640625" style="16" customWidth="1"/>
    <col min="6913" max="6913" width="33.33203125" style="16" customWidth="1"/>
    <col min="6914" max="6914" width="15.44140625" style="16" customWidth="1"/>
    <col min="6915" max="6915" width="11.21875" style="16" customWidth="1"/>
    <col min="6916" max="6916" width="10.109375" style="16" customWidth="1"/>
    <col min="6917" max="6917" width="9.33203125" style="16" customWidth="1"/>
    <col min="6918" max="7167" width="9" style="16"/>
    <col min="7168" max="7168" width="11.6640625" style="16" customWidth="1"/>
    <col min="7169" max="7169" width="33.33203125" style="16" customWidth="1"/>
    <col min="7170" max="7170" width="15.44140625" style="16" customWidth="1"/>
    <col min="7171" max="7171" width="11.21875" style="16" customWidth="1"/>
    <col min="7172" max="7172" width="10.109375" style="16" customWidth="1"/>
    <col min="7173" max="7173" width="9.33203125" style="16" customWidth="1"/>
    <col min="7174" max="7423" width="9" style="16"/>
    <col min="7424" max="7424" width="11.6640625" style="16" customWidth="1"/>
    <col min="7425" max="7425" width="33.33203125" style="16" customWidth="1"/>
    <col min="7426" max="7426" width="15.44140625" style="16" customWidth="1"/>
    <col min="7427" max="7427" width="11.21875" style="16" customWidth="1"/>
    <col min="7428" max="7428" width="10.109375" style="16" customWidth="1"/>
    <col min="7429" max="7429" width="9.33203125" style="16" customWidth="1"/>
    <col min="7430" max="7679" width="9" style="16"/>
    <col min="7680" max="7680" width="11.6640625" style="16" customWidth="1"/>
    <col min="7681" max="7681" width="33.33203125" style="16" customWidth="1"/>
    <col min="7682" max="7682" width="15.44140625" style="16" customWidth="1"/>
    <col min="7683" max="7683" width="11.21875" style="16" customWidth="1"/>
    <col min="7684" max="7684" width="10.109375" style="16" customWidth="1"/>
    <col min="7685" max="7685" width="9.33203125" style="16" customWidth="1"/>
    <col min="7686" max="7935" width="9" style="16"/>
    <col min="7936" max="7936" width="11.6640625" style="16" customWidth="1"/>
    <col min="7937" max="7937" width="33.33203125" style="16" customWidth="1"/>
    <col min="7938" max="7938" width="15.44140625" style="16" customWidth="1"/>
    <col min="7939" max="7939" width="11.21875" style="16" customWidth="1"/>
    <col min="7940" max="7940" width="10.109375" style="16" customWidth="1"/>
    <col min="7941" max="7941" width="9.33203125" style="16" customWidth="1"/>
    <col min="7942" max="8191" width="9" style="16"/>
    <col min="8192" max="8192" width="11.6640625" style="16" customWidth="1"/>
    <col min="8193" max="8193" width="33.33203125" style="16" customWidth="1"/>
    <col min="8194" max="8194" width="15.44140625" style="16" customWidth="1"/>
    <col min="8195" max="8195" width="11.21875" style="16" customWidth="1"/>
    <col min="8196" max="8196" width="10.109375" style="16" customWidth="1"/>
    <col min="8197" max="8197" width="9.33203125" style="16" customWidth="1"/>
    <col min="8198" max="8447" width="9" style="16"/>
    <col min="8448" max="8448" width="11.6640625" style="16" customWidth="1"/>
    <col min="8449" max="8449" width="33.33203125" style="16" customWidth="1"/>
    <col min="8450" max="8450" width="15.44140625" style="16" customWidth="1"/>
    <col min="8451" max="8451" width="11.21875" style="16" customWidth="1"/>
    <col min="8452" max="8452" width="10.109375" style="16" customWidth="1"/>
    <col min="8453" max="8453" width="9.33203125" style="16" customWidth="1"/>
    <col min="8454" max="8703" width="9" style="16"/>
    <col min="8704" max="8704" width="11.6640625" style="16" customWidth="1"/>
    <col min="8705" max="8705" width="33.33203125" style="16" customWidth="1"/>
    <col min="8706" max="8706" width="15.44140625" style="16" customWidth="1"/>
    <col min="8707" max="8707" width="11.21875" style="16" customWidth="1"/>
    <col min="8708" max="8708" width="10.109375" style="16" customWidth="1"/>
    <col min="8709" max="8709" width="9.33203125" style="16" customWidth="1"/>
    <col min="8710" max="8959" width="9" style="16"/>
    <col min="8960" max="8960" width="11.6640625" style="16" customWidth="1"/>
    <col min="8961" max="8961" width="33.33203125" style="16" customWidth="1"/>
    <col min="8962" max="8962" width="15.44140625" style="16" customWidth="1"/>
    <col min="8963" max="8963" width="11.21875" style="16" customWidth="1"/>
    <col min="8964" max="8964" width="10.109375" style="16" customWidth="1"/>
    <col min="8965" max="8965" width="9.33203125" style="16" customWidth="1"/>
    <col min="8966" max="9215" width="9" style="16"/>
    <col min="9216" max="9216" width="11.6640625" style="16" customWidth="1"/>
    <col min="9217" max="9217" width="33.33203125" style="16" customWidth="1"/>
    <col min="9218" max="9218" width="15.44140625" style="16" customWidth="1"/>
    <col min="9219" max="9219" width="11.21875" style="16" customWidth="1"/>
    <col min="9220" max="9220" width="10.109375" style="16" customWidth="1"/>
    <col min="9221" max="9221" width="9.33203125" style="16" customWidth="1"/>
    <col min="9222" max="9471" width="9" style="16"/>
    <col min="9472" max="9472" width="11.6640625" style="16" customWidth="1"/>
    <col min="9473" max="9473" width="33.33203125" style="16" customWidth="1"/>
    <col min="9474" max="9474" width="15.44140625" style="16" customWidth="1"/>
    <col min="9475" max="9475" width="11.21875" style="16" customWidth="1"/>
    <col min="9476" max="9476" width="10.109375" style="16" customWidth="1"/>
    <col min="9477" max="9477" width="9.33203125" style="16" customWidth="1"/>
    <col min="9478" max="9727" width="9" style="16"/>
    <col min="9728" max="9728" width="11.6640625" style="16" customWidth="1"/>
    <col min="9729" max="9729" width="33.33203125" style="16" customWidth="1"/>
    <col min="9730" max="9730" width="15.44140625" style="16" customWidth="1"/>
    <col min="9731" max="9731" width="11.21875" style="16" customWidth="1"/>
    <col min="9732" max="9732" width="10.109375" style="16" customWidth="1"/>
    <col min="9733" max="9733" width="9.33203125" style="16" customWidth="1"/>
    <col min="9734" max="9983" width="9" style="16"/>
    <col min="9984" max="9984" width="11.6640625" style="16" customWidth="1"/>
    <col min="9985" max="9985" width="33.33203125" style="16" customWidth="1"/>
    <col min="9986" max="9986" width="15.44140625" style="16" customWidth="1"/>
    <col min="9987" max="9987" width="11.21875" style="16" customWidth="1"/>
    <col min="9988" max="9988" width="10.109375" style="16" customWidth="1"/>
    <col min="9989" max="9989" width="9.33203125" style="16" customWidth="1"/>
    <col min="9990" max="10239" width="9" style="16"/>
    <col min="10240" max="10240" width="11.6640625" style="16" customWidth="1"/>
    <col min="10241" max="10241" width="33.33203125" style="16" customWidth="1"/>
    <col min="10242" max="10242" width="15.44140625" style="16" customWidth="1"/>
    <col min="10243" max="10243" width="11.21875" style="16" customWidth="1"/>
    <col min="10244" max="10244" width="10.109375" style="16" customWidth="1"/>
    <col min="10245" max="10245" width="9.33203125" style="16" customWidth="1"/>
    <col min="10246" max="10495" width="9" style="16"/>
    <col min="10496" max="10496" width="11.6640625" style="16" customWidth="1"/>
    <col min="10497" max="10497" width="33.33203125" style="16" customWidth="1"/>
    <col min="10498" max="10498" width="15.44140625" style="16" customWidth="1"/>
    <col min="10499" max="10499" width="11.21875" style="16" customWidth="1"/>
    <col min="10500" max="10500" width="10.109375" style="16" customWidth="1"/>
    <col min="10501" max="10501" width="9.33203125" style="16" customWidth="1"/>
    <col min="10502" max="10751" width="9" style="16"/>
    <col min="10752" max="10752" width="11.6640625" style="16" customWidth="1"/>
    <col min="10753" max="10753" width="33.33203125" style="16" customWidth="1"/>
    <col min="10754" max="10754" width="15.44140625" style="16" customWidth="1"/>
    <col min="10755" max="10755" width="11.21875" style="16" customWidth="1"/>
    <col min="10756" max="10756" width="10.109375" style="16" customWidth="1"/>
    <col min="10757" max="10757" width="9.33203125" style="16" customWidth="1"/>
    <col min="10758" max="11007" width="9" style="16"/>
    <col min="11008" max="11008" width="11.6640625" style="16" customWidth="1"/>
    <col min="11009" max="11009" width="33.33203125" style="16" customWidth="1"/>
    <col min="11010" max="11010" width="15.44140625" style="16" customWidth="1"/>
    <col min="11011" max="11011" width="11.21875" style="16" customWidth="1"/>
    <col min="11012" max="11012" width="10.109375" style="16" customWidth="1"/>
    <col min="11013" max="11013" width="9.33203125" style="16" customWidth="1"/>
    <col min="11014" max="11263" width="9" style="16"/>
    <col min="11264" max="11264" width="11.6640625" style="16" customWidth="1"/>
    <col min="11265" max="11265" width="33.33203125" style="16" customWidth="1"/>
    <col min="11266" max="11266" width="15.44140625" style="16" customWidth="1"/>
    <col min="11267" max="11267" width="11.21875" style="16" customWidth="1"/>
    <col min="11268" max="11268" width="10.109375" style="16" customWidth="1"/>
    <col min="11269" max="11269" width="9.33203125" style="16" customWidth="1"/>
    <col min="11270" max="11519" width="9" style="16"/>
    <col min="11520" max="11520" width="11.6640625" style="16" customWidth="1"/>
    <col min="11521" max="11521" width="33.33203125" style="16" customWidth="1"/>
    <col min="11522" max="11522" width="15.44140625" style="16" customWidth="1"/>
    <col min="11523" max="11523" width="11.21875" style="16" customWidth="1"/>
    <col min="11524" max="11524" width="10.109375" style="16" customWidth="1"/>
    <col min="11525" max="11525" width="9.33203125" style="16" customWidth="1"/>
    <col min="11526" max="11775" width="9" style="16"/>
    <col min="11776" max="11776" width="11.6640625" style="16" customWidth="1"/>
    <col min="11777" max="11777" width="33.33203125" style="16" customWidth="1"/>
    <col min="11778" max="11778" width="15.44140625" style="16" customWidth="1"/>
    <col min="11779" max="11779" width="11.21875" style="16" customWidth="1"/>
    <col min="11780" max="11780" width="10.109375" style="16" customWidth="1"/>
    <col min="11781" max="11781" width="9.33203125" style="16" customWidth="1"/>
    <col min="11782" max="12031" width="9" style="16"/>
    <col min="12032" max="12032" width="11.6640625" style="16" customWidth="1"/>
    <col min="12033" max="12033" width="33.33203125" style="16" customWidth="1"/>
    <col min="12034" max="12034" width="15.44140625" style="16" customWidth="1"/>
    <col min="12035" max="12035" width="11.21875" style="16" customWidth="1"/>
    <col min="12036" max="12036" width="10.109375" style="16" customWidth="1"/>
    <col min="12037" max="12037" width="9.33203125" style="16" customWidth="1"/>
    <col min="12038" max="12287" width="9" style="16"/>
    <col min="12288" max="12288" width="11.6640625" style="16" customWidth="1"/>
    <col min="12289" max="12289" width="33.33203125" style="16" customWidth="1"/>
    <col min="12290" max="12290" width="15.44140625" style="16" customWidth="1"/>
    <col min="12291" max="12291" width="11.21875" style="16" customWidth="1"/>
    <col min="12292" max="12292" width="10.109375" style="16" customWidth="1"/>
    <col min="12293" max="12293" width="9.33203125" style="16" customWidth="1"/>
    <col min="12294" max="12543" width="9" style="16"/>
    <col min="12544" max="12544" width="11.6640625" style="16" customWidth="1"/>
    <col min="12545" max="12545" width="33.33203125" style="16" customWidth="1"/>
    <col min="12546" max="12546" width="15.44140625" style="16" customWidth="1"/>
    <col min="12547" max="12547" width="11.21875" style="16" customWidth="1"/>
    <col min="12548" max="12548" width="10.109375" style="16" customWidth="1"/>
    <col min="12549" max="12549" width="9.33203125" style="16" customWidth="1"/>
    <col min="12550" max="12799" width="9" style="16"/>
    <col min="12800" max="12800" width="11.6640625" style="16" customWidth="1"/>
    <col min="12801" max="12801" width="33.33203125" style="16" customWidth="1"/>
    <col min="12802" max="12802" width="15.44140625" style="16" customWidth="1"/>
    <col min="12803" max="12803" width="11.21875" style="16" customWidth="1"/>
    <col min="12804" max="12804" width="10.109375" style="16" customWidth="1"/>
    <col min="12805" max="12805" width="9.33203125" style="16" customWidth="1"/>
    <col min="12806" max="13055" width="9" style="16"/>
    <col min="13056" max="13056" width="11.6640625" style="16" customWidth="1"/>
    <col min="13057" max="13057" width="33.33203125" style="16" customWidth="1"/>
    <col min="13058" max="13058" width="15.44140625" style="16" customWidth="1"/>
    <col min="13059" max="13059" width="11.21875" style="16" customWidth="1"/>
    <col min="13060" max="13060" width="10.109375" style="16" customWidth="1"/>
    <col min="13061" max="13061" width="9.33203125" style="16" customWidth="1"/>
    <col min="13062" max="13311" width="9" style="16"/>
    <col min="13312" max="13312" width="11.6640625" style="16" customWidth="1"/>
    <col min="13313" max="13313" width="33.33203125" style="16" customWidth="1"/>
    <col min="13314" max="13314" width="15.44140625" style="16" customWidth="1"/>
    <col min="13315" max="13315" width="11.21875" style="16" customWidth="1"/>
    <col min="13316" max="13316" width="10.109375" style="16" customWidth="1"/>
    <col min="13317" max="13317" width="9.33203125" style="16" customWidth="1"/>
    <col min="13318" max="13567" width="9" style="16"/>
    <col min="13568" max="13568" width="11.6640625" style="16" customWidth="1"/>
    <col min="13569" max="13569" width="33.33203125" style="16" customWidth="1"/>
    <col min="13570" max="13570" width="15.44140625" style="16" customWidth="1"/>
    <col min="13571" max="13571" width="11.21875" style="16" customWidth="1"/>
    <col min="13572" max="13572" width="10.109375" style="16" customWidth="1"/>
    <col min="13573" max="13573" width="9.33203125" style="16" customWidth="1"/>
    <col min="13574" max="13823" width="9" style="16"/>
    <col min="13824" max="13824" width="11.6640625" style="16" customWidth="1"/>
    <col min="13825" max="13825" width="33.33203125" style="16" customWidth="1"/>
    <col min="13826" max="13826" width="15.44140625" style="16" customWidth="1"/>
    <col min="13827" max="13827" width="11.21875" style="16" customWidth="1"/>
    <col min="13828" max="13828" width="10.109375" style="16" customWidth="1"/>
    <col min="13829" max="13829" width="9.33203125" style="16" customWidth="1"/>
    <col min="13830" max="14079" width="9" style="16"/>
    <col min="14080" max="14080" width="11.6640625" style="16" customWidth="1"/>
    <col min="14081" max="14081" width="33.33203125" style="16" customWidth="1"/>
    <col min="14082" max="14082" width="15.44140625" style="16" customWidth="1"/>
    <col min="14083" max="14083" width="11.21875" style="16" customWidth="1"/>
    <col min="14084" max="14084" width="10.109375" style="16" customWidth="1"/>
    <col min="14085" max="14085" width="9.33203125" style="16" customWidth="1"/>
    <col min="14086" max="14335" width="9" style="16"/>
    <col min="14336" max="14336" width="11.6640625" style="16" customWidth="1"/>
    <col min="14337" max="14337" width="33.33203125" style="16" customWidth="1"/>
    <col min="14338" max="14338" width="15.44140625" style="16" customWidth="1"/>
    <col min="14339" max="14339" width="11.21875" style="16" customWidth="1"/>
    <col min="14340" max="14340" width="10.109375" style="16" customWidth="1"/>
    <col min="14341" max="14341" width="9.33203125" style="16" customWidth="1"/>
    <col min="14342" max="14591" width="9" style="16"/>
    <col min="14592" max="14592" width="11.6640625" style="16" customWidth="1"/>
    <col min="14593" max="14593" width="33.33203125" style="16" customWidth="1"/>
    <col min="14594" max="14594" width="15.44140625" style="16" customWidth="1"/>
    <col min="14595" max="14595" width="11.21875" style="16" customWidth="1"/>
    <col min="14596" max="14596" width="10.109375" style="16" customWidth="1"/>
    <col min="14597" max="14597" width="9.33203125" style="16" customWidth="1"/>
    <col min="14598" max="14847" width="9" style="16"/>
    <col min="14848" max="14848" width="11.6640625" style="16" customWidth="1"/>
    <col min="14849" max="14849" width="33.33203125" style="16" customWidth="1"/>
    <col min="14850" max="14850" width="15.44140625" style="16" customWidth="1"/>
    <col min="14851" max="14851" width="11.21875" style="16" customWidth="1"/>
    <col min="14852" max="14852" width="10.109375" style="16" customWidth="1"/>
    <col min="14853" max="14853" width="9.33203125" style="16" customWidth="1"/>
    <col min="14854" max="15103" width="9" style="16"/>
    <col min="15104" max="15104" width="11.6640625" style="16" customWidth="1"/>
    <col min="15105" max="15105" width="33.33203125" style="16" customWidth="1"/>
    <col min="15106" max="15106" width="15.44140625" style="16" customWidth="1"/>
    <col min="15107" max="15107" width="11.21875" style="16" customWidth="1"/>
    <col min="15108" max="15108" width="10.109375" style="16" customWidth="1"/>
    <col min="15109" max="15109" width="9.33203125" style="16" customWidth="1"/>
    <col min="15110" max="15359" width="9" style="16"/>
    <col min="15360" max="15360" width="11.6640625" style="16" customWidth="1"/>
    <col min="15361" max="15361" width="33.33203125" style="16" customWidth="1"/>
    <col min="15362" max="15362" width="15.44140625" style="16" customWidth="1"/>
    <col min="15363" max="15363" width="11.21875" style="16" customWidth="1"/>
    <col min="15364" max="15364" width="10.109375" style="16" customWidth="1"/>
    <col min="15365" max="15365" width="9.33203125" style="16" customWidth="1"/>
    <col min="15366" max="15615" width="9" style="16"/>
    <col min="15616" max="15616" width="11.6640625" style="16" customWidth="1"/>
    <col min="15617" max="15617" width="33.33203125" style="16" customWidth="1"/>
    <col min="15618" max="15618" width="15.44140625" style="16" customWidth="1"/>
    <col min="15619" max="15619" width="11.21875" style="16" customWidth="1"/>
    <col min="15620" max="15620" width="10.109375" style="16" customWidth="1"/>
    <col min="15621" max="15621" width="9.33203125" style="16" customWidth="1"/>
    <col min="15622" max="15871" width="9" style="16"/>
    <col min="15872" max="15872" width="11.6640625" style="16" customWidth="1"/>
    <col min="15873" max="15873" width="33.33203125" style="16" customWidth="1"/>
    <col min="15874" max="15874" width="15.44140625" style="16" customWidth="1"/>
    <col min="15875" max="15875" width="11.21875" style="16" customWidth="1"/>
    <col min="15876" max="15876" width="10.109375" style="16" customWidth="1"/>
    <col min="15877" max="15877" width="9.33203125" style="16" customWidth="1"/>
    <col min="15878" max="16127" width="9" style="16"/>
    <col min="16128" max="16128" width="11.6640625" style="16" customWidth="1"/>
    <col min="16129" max="16129" width="33.33203125" style="16" customWidth="1"/>
    <col min="16130" max="16130" width="15.44140625" style="16" customWidth="1"/>
    <col min="16131" max="16131" width="11.21875" style="16" customWidth="1"/>
    <col min="16132" max="16132" width="10.109375" style="16" customWidth="1"/>
    <col min="16133" max="16133" width="9.33203125" style="16" customWidth="1"/>
    <col min="16134" max="16381" width="9" style="16"/>
  </cols>
  <sheetData>
    <row r="1" spans="1:254" ht="33" customHeight="1" x14ac:dyDescent="0.25">
      <c r="A1" s="70" t="s">
        <v>27</v>
      </c>
      <c r="B1" s="70"/>
      <c r="C1" s="70"/>
      <c r="D1" s="70"/>
      <c r="E1" s="70"/>
      <c r="F1" s="70"/>
      <c r="G1" s="70"/>
      <c r="H1" s="17"/>
      <c r="I1" s="69" t="s">
        <v>28</v>
      </c>
      <c r="J1" s="69"/>
      <c r="K1" s="69"/>
      <c r="L1" s="69"/>
    </row>
    <row r="2" spans="1:254" ht="30.6" customHeight="1" x14ac:dyDescent="0.25">
      <c r="A2" s="71" t="s">
        <v>29</v>
      </c>
      <c r="B2" s="72"/>
      <c r="C2" s="73" t="str">
        <f>工程的基本信息!B1</f>
        <v>东莞市横沥镇新四小坑尾村神前南路（明月厂）旁边道路建设工程</v>
      </c>
      <c r="D2" s="74"/>
      <c r="E2" s="75" t="s">
        <v>30</v>
      </c>
      <c r="F2" s="76"/>
      <c r="G2" s="43" t="str">
        <f>工程的基本信息!B3</f>
        <v>2025年04月30日</v>
      </c>
      <c r="H2" s="17"/>
      <c r="I2" s="69"/>
      <c r="J2" s="69"/>
      <c r="K2" s="69"/>
      <c r="L2" s="69"/>
    </row>
    <row r="3" spans="1:254" ht="21.45" customHeight="1" x14ac:dyDescent="0.25">
      <c r="A3" s="71" t="s">
        <v>31</v>
      </c>
      <c r="B3" s="72"/>
      <c r="C3" s="18" t="str">
        <f>工程的基本信息!B2</f>
        <v>HLAHLC12500628</v>
      </c>
      <c r="D3" s="19"/>
      <c r="E3" s="77" t="s">
        <v>32</v>
      </c>
      <c r="F3" s="78"/>
      <c r="G3" s="20">
        <f>下浮率、M、N!W9</f>
        <v>2472345</v>
      </c>
      <c r="H3" s="17"/>
      <c r="I3" s="69"/>
      <c r="J3" s="69"/>
      <c r="K3" s="69"/>
      <c r="L3" s="69"/>
    </row>
    <row r="4" spans="1:254" ht="33" customHeight="1" x14ac:dyDescent="0.25">
      <c r="A4" s="79" t="str">
        <f>"  在有效投标价范围的单位："&amp;COUNTIF(G6:G771,"是")&amp;"家"</f>
        <v xml:space="preserve">  在有效投标价范围的单位：659家</v>
      </c>
      <c r="B4" s="73"/>
      <c r="C4" s="73"/>
      <c r="D4" s="21"/>
      <c r="E4" s="75" t="s">
        <v>33</v>
      </c>
      <c r="F4" s="76"/>
      <c r="G4" s="20">
        <f>G3*85%</f>
        <v>2101493.25</v>
      </c>
      <c r="H4" s="17"/>
      <c r="I4" s="69"/>
      <c r="J4" s="69"/>
      <c r="K4" s="69"/>
      <c r="L4" s="69"/>
    </row>
    <row r="5" spans="1:254" ht="53.1" customHeight="1" x14ac:dyDescent="0.25">
      <c r="A5" s="23" t="s">
        <v>34</v>
      </c>
      <c r="B5" s="68" t="s">
        <v>35</v>
      </c>
      <c r="C5" s="68"/>
      <c r="D5" s="81" t="s">
        <v>36</v>
      </c>
      <c r="E5" s="22" t="s">
        <v>37</v>
      </c>
      <c r="F5" s="22" t="s">
        <v>38</v>
      </c>
      <c r="G5" s="22" t="s">
        <v>39</v>
      </c>
      <c r="H5" s="17"/>
      <c r="I5" s="69"/>
      <c r="J5" s="69"/>
      <c r="K5" s="69"/>
      <c r="L5" s="69"/>
    </row>
    <row r="6" spans="1:254" s="10" customFormat="1" ht="21" customHeight="1" x14ac:dyDescent="0.25">
      <c r="A6" s="23">
        <v>1</v>
      </c>
      <c r="B6" s="82" t="s">
        <v>184</v>
      </c>
      <c r="C6" s="82"/>
      <c r="D6" s="83">
        <v>2472221.39</v>
      </c>
      <c r="E6" s="24" t="str">
        <f>IF(D6&lt;=$G$3,"否","超上限")</f>
        <v>否</v>
      </c>
      <c r="F6" s="24" t="str">
        <f>IF(D6&gt;=$G$4,"否","超下限")</f>
        <v>否</v>
      </c>
      <c r="G6" s="51" t="str">
        <f>IF(AND(E6="否",F6="否"),"是","否")</f>
        <v>是</v>
      </c>
      <c r="H6" s="25" t="s">
        <v>40</v>
      </c>
      <c r="I6" s="25">
        <f>COUNTIF(G:G,"是")</f>
        <v>659</v>
      </c>
      <c r="J6" s="25"/>
      <c r="K6" s="25"/>
      <c r="L6" s="2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s="10" customFormat="1" ht="21" customHeight="1" x14ac:dyDescent="0.25">
      <c r="A7" s="23">
        <v>2</v>
      </c>
      <c r="B7" s="82" t="s">
        <v>185</v>
      </c>
      <c r="C7" s="82" t="s">
        <v>185</v>
      </c>
      <c r="D7" s="83">
        <v>2361046.58</v>
      </c>
      <c r="E7" s="24" t="str">
        <f t="shared" ref="E7:E49" si="0">IF(D7&lt;=$G$3,"否","超上限")</f>
        <v>否</v>
      </c>
      <c r="F7" s="24" t="str">
        <f t="shared" ref="F7:F49" si="1">IF(D7&gt;=$G$4,"否","超下限")</f>
        <v>否</v>
      </c>
      <c r="G7" s="51" t="str">
        <f t="shared" ref="G7:G49" si="2">IF(AND(E7="否",F7="否"),"是","否")</f>
        <v>是</v>
      </c>
      <c r="H7" s="25" t="s">
        <v>41</v>
      </c>
      <c r="I7" s="25">
        <f>COUNTIF(E:E,"超上限")</f>
        <v>107</v>
      </c>
      <c r="J7" s="25"/>
      <c r="K7" s="25"/>
      <c r="L7" s="25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</row>
    <row r="8" spans="1:254" s="11" customFormat="1" ht="21" customHeight="1" x14ac:dyDescent="0.25">
      <c r="A8" s="23">
        <v>3</v>
      </c>
      <c r="B8" s="82" t="s">
        <v>186</v>
      </c>
      <c r="C8" s="82" t="s">
        <v>186</v>
      </c>
      <c r="D8" s="83">
        <v>2461140.62</v>
      </c>
      <c r="E8" s="24" t="str">
        <f t="shared" si="0"/>
        <v>否</v>
      </c>
      <c r="F8" s="24" t="str">
        <f t="shared" si="1"/>
        <v>否</v>
      </c>
      <c r="G8" s="51" t="str">
        <f t="shared" si="2"/>
        <v>是</v>
      </c>
      <c r="H8" s="25" t="s">
        <v>42</v>
      </c>
      <c r="I8" s="25">
        <f>COUNTIF(F:F,"超下限")</f>
        <v>0</v>
      </c>
      <c r="J8" s="25"/>
      <c r="K8" s="25"/>
      <c r="L8" s="25"/>
    </row>
    <row r="9" spans="1:254" s="11" customFormat="1" ht="21" customHeight="1" x14ac:dyDescent="0.25">
      <c r="A9" s="23">
        <v>4</v>
      </c>
      <c r="B9" s="82" t="s">
        <v>187</v>
      </c>
      <c r="C9" s="82" t="s">
        <v>187</v>
      </c>
      <c r="D9" s="83">
        <v>2409127.54</v>
      </c>
      <c r="E9" s="24" t="str">
        <f t="shared" si="0"/>
        <v>否</v>
      </c>
      <c r="F9" s="24" t="str">
        <f t="shared" si="1"/>
        <v>否</v>
      </c>
      <c r="G9" s="51" t="str">
        <f t="shared" si="2"/>
        <v>是</v>
      </c>
      <c r="H9" s="25"/>
      <c r="I9" s="25"/>
      <c r="J9" s="25"/>
      <c r="K9" s="25"/>
      <c r="L9" s="25"/>
    </row>
    <row r="10" spans="1:254" s="11" customFormat="1" ht="21" customHeight="1" x14ac:dyDescent="0.25">
      <c r="A10" s="23">
        <v>5</v>
      </c>
      <c r="B10" s="82" t="s">
        <v>188</v>
      </c>
      <c r="C10" s="82" t="s">
        <v>188</v>
      </c>
      <c r="D10" s="83">
        <v>2467241.64</v>
      </c>
      <c r="E10" s="24" t="str">
        <f t="shared" si="0"/>
        <v>否</v>
      </c>
      <c r="F10" s="24" t="str">
        <f t="shared" si="1"/>
        <v>否</v>
      </c>
      <c r="G10" s="51" t="str">
        <f t="shared" si="2"/>
        <v>是</v>
      </c>
      <c r="H10" s="25"/>
      <c r="I10" s="25"/>
      <c r="J10" s="25"/>
      <c r="K10" s="25"/>
      <c r="L10" s="25"/>
    </row>
    <row r="11" spans="1:254" s="11" customFormat="1" ht="21" customHeight="1" x14ac:dyDescent="0.25">
      <c r="A11" s="23">
        <v>6</v>
      </c>
      <c r="B11" s="82" t="s">
        <v>189</v>
      </c>
      <c r="C11" s="82" t="s">
        <v>189</v>
      </c>
      <c r="D11" s="83">
        <v>2422427.88</v>
      </c>
      <c r="E11" s="24" t="str">
        <f t="shared" si="0"/>
        <v>否</v>
      </c>
      <c r="F11" s="24" t="str">
        <f t="shared" si="1"/>
        <v>否</v>
      </c>
      <c r="G11" s="51" t="str">
        <f t="shared" si="2"/>
        <v>是</v>
      </c>
      <c r="H11" s="25"/>
      <c r="I11" s="25"/>
      <c r="J11" s="26"/>
      <c r="K11" s="17"/>
      <c r="L11" s="25"/>
    </row>
    <row r="12" spans="1:254" s="11" customFormat="1" ht="21" customHeight="1" x14ac:dyDescent="0.25">
      <c r="A12" s="23">
        <v>7</v>
      </c>
      <c r="B12" s="82" t="s">
        <v>190</v>
      </c>
      <c r="C12" s="82" t="s">
        <v>190</v>
      </c>
      <c r="D12" s="83">
        <v>2462262.89</v>
      </c>
      <c r="E12" s="24" t="str">
        <f t="shared" si="0"/>
        <v>否</v>
      </c>
      <c r="F12" s="24" t="str">
        <f t="shared" si="1"/>
        <v>否</v>
      </c>
      <c r="G12" s="51" t="str">
        <f t="shared" si="2"/>
        <v>是</v>
      </c>
      <c r="H12" s="25"/>
      <c r="I12" s="25"/>
      <c r="J12" s="26"/>
      <c r="K12" s="17"/>
      <c r="L12" s="25"/>
    </row>
    <row r="13" spans="1:254" s="11" customFormat="1" ht="21" customHeight="1" x14ac:dyDescent="0.25">
      <c r="A13" s="23">
        <v>8</v>
      </c>
      <c r="B13" s="82" t="s">
        <v>191</v>
      </c>
      <c r="C13" s="82" t="s">
        <v>191</v>
      </c>
      <c r="D13" s="83">
        <v>2454231.1800000002</v>
      </c>
      <c r="E13" s="24" t="str">
        <f t="shared" si="0"/>
        <v>否</v>
      </c>
      <c r="F13" s="24" t="str">
        <f t="shared" si="1"/>
        <v>否</v>
      </c>
      <c r="G13" s="51" t="str">
        <f t="shared" si="2"/>
        <v>是</v>
      </c>
      <c r="H13" s="25"/>
      <c r="I13" s="25"/>
      <c r="J13" s="26"/>
      <c r="K13" s="17"/>
      <c r="L13" s="25"/>
    </row>
    <row r="14" spans="1:254" s="11" customFormat="1" ht="21" customHeight="1" x14ac:dyDescent="0.25">
      <c r="A14" s="23">
        <v>9</v>
      </c>
      <c r="B14" s="82" t="s">
        <v>192</v>
      </c>
      <c r="C14" s="82" t="s">
        <v>192</v>
      </c>
      <c r="D14" s="83">
        <v>2458401.73</v>
      </c>
      <c r="E14" s="24" t="str">
        <f t="shared" si="0"/>
        <v>否</v>
      </c>
      <c r="F14" s="24" t="str">
        <f t="shared" si="1"/>
        <v>否</v>
      </c>
      <c r="G14" s="51" t="str">
        <f t="shared" si="2"/>
        <v>是</v>
      </c>
      <c r="H14" s="25"/>
      <c r="I14" s="25"/>
      <c r="J14" s="26"/>
      <c r="K14" s="17"/>
      <c r="L14" s="25"/>
    </row>
    <row r="15" spans="1:254" s="10" customFormat="1" ht="21" customHeight="1" x14ac:dyDescent="0.25">
      <c r="A15" s="23">
        <v>10</v>
      </c>
      <c r="B15" s="82" t="s">
        <v>118</v>
      </c>
      <c r="C15" s="82" t="s">
        <v>118</v>
      </c>
      <c r="D15" s="83">
        <v>2435620.04</v>
      </c>
      <c r="E15" s="24" t="str">
        <f t="shared" si="0"/>
        <v>否</v>
      </c>
      <c r="F15" s="24" t="str">
        <f t="shared" si="1"/>
        <v>否</v>
      </c>
      <c r="G15" s="51" t="str">
        <f t="shared" si="2"/>
        <v>是</v>
      </c>
      <c r="H15" s="25"/>
      <c r="I15" s="25"/>
      <c r="J15" s="26"/>
      <c r="K15" s="17"/>
      <c r="L15" s="2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s="10" customFormat="1" ht="21" customHeight="1" x14ac:dyDescent="0.25">
      <c r="A16" s="23">
        <v>11</v>
      </c>
      <c r="B16" s="82" t="s">
        <v>193</v>
      </c>
      <c r="C16" s="82" t="s">
        <v>193</v>
      </c>
      <c r="D16" s="83">
        <v>2438441.41</v>
      </c>
      <c r="E16" s="24" t="str">
        <f t="shared" si="0"/>
        <v>否</v>
      </c>
      <c r="F16" s="24" t="str">
        <f t="shared" si="1"/>
        <v>否</v>
      </c>
      <c r="G16" s="51" t="str">
        <f t="shared" si="2"/>
        <v>是</v>
      </c>
      <c r="H16" s="25"/>
      <c r="I16" s="25"/>
      <c r="J16" s="26"/>
      <c r="K16" s="17"/>
      <c r="L16" s="25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s="10" customFormat="1" ht="21" customHeight="1" x14ac:dyDescent="0.25">
      <c r="A17" s="23">
        <v>12</v>
      </c>
      <c r="B17" s="82" t="s">
        <v>194</v>
      </c>
      <c r="C17" s="82" t="s">
        <v>194</v>
      </c>
      <c r="D17" s="83">
        <v>2469728.5099999998</v>
      </c>
      <c r="E17" s="24" t="str">
        <f t="shared" si="0"/>
        <v>否</v>
      </c>
      <c r="F17" s="24" t="str">
        <f t="shared" si="1"/>
        <v>否</v>
      </c>
      <c r="G17" s="51" t="str">
        <f t="shared" si="2"/>
        <v>是</v>
      </c>
      <c r="H17" s="25"/>
      <c r="I17" s="25"/>
      <c r="J17" s="26"/>
      <c r="K17" s="17"/>
      <c r="L17" s="2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s="10" customFormat="1" ht="21" customHeight="1" x14ac:dyDescent="0.25">
      <c r="A18" s="23">
        <v>13</v>
      </c>
      <c r="B18" s="82" t="s">
        <v>195</v>
      </c>
      <c r="C18" s="82" t="s">
        <v>195</v>
      </c>
      <c r="D18" s="83">
        <v>2414959.25</v>
      </c>
      <c r="E18" s="24" t="str">
        <f t="shared" si="0"/>
        <v>否</v>
      </c>
      <c r="F18" s="24" t="str">
        <f t="shared" si="1"/>
        <v>否</v>
      </c>
      <c r="G18" s="51" t="str">
        <f t="shared" si="2"/>
        <v>是</v>
      </c>
      <c r="H18" s="25"/>
      <c r="I18" s="25"/>
      <c r="J18" s="26"/>
      <c r="K18" s="17"/>
      <c r="L18" s="2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s="10" customFormat="1" ht="21" customHeight="1" x14ac:dyDescent="0.25">
      <c r="A19" s="23">
        <v>14</v>
      </c>
      <c r="B19" s="82" t="s">
        <v>196</v>
      </c>
      <c r="C19" s="82" t="s">
        <v>196</v>
      </c>
      <c r="D19" s="83">
        <v>2340281.66</v>
      </c>
      <c r="E19" s="24" t="str">
        <f t="shared" si="0"/>
        <v>否</v>
      </c>
      <c r="F19" s="24" t="str">
        <f t="shared" si="1"/>
        <v>否</v>
      </c>
      <c r="G19" s="51" t="str">
        <f t="shared" si="2"/>
        <v>是</v>
      </c>
      <c r="H19" s="25"/>
      <c r="I19" s="25"/>
      <c r="J19" s="26"/>
      <c r="K19" s="17"/>
      <c r="L19" s="25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s="10" customFormat="1" ht="21" customHeight="1" x14ac:dyDescent="0.25">
      <c r="A20" s="23">
        <v>15</v>
      </c>
      <c r="B20" s="82" t="s">
        <v>197</v>
      </c>
      <c r="C20" s="82" t="s">
        <v>197</v>
      </c>
      <c r="D20" s="83">
        <v>2447324.63</v>
      </c>
      <c r="E20" s="24" t="str">
        <f t="shared" si="0"/>
        <v>否</v>
      </c>
      <c r="F20" s="24" t="str">
        <f t="shared" si="1"/>
        <v>否</v>
      </c>
      <c r="G20" s="51" t="str">
        <f t="shared" si="2"/>
        <v>是</v>
      </c>
      <c r="H20" s="25"/>
      <c r="I20" s="25"/>
      <c r="J20" s="26"/>
      <c r="K20" s="17"/>
      <c r="L20" s="25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s="10" customFormat="1" ht="21" customHeight="1" x14ac:dyDescent="0.25">
      <c r="A21" s="23">
        <v>16</v>
      </c>
      <c r="B21" s="82" t="s">
        <v>198</v>
      </c>
      <c r="C21" s="82" t="s">
        <v>198</v>
      </c>
      <c r="D21" s="83">
        <v>2351155.3199999998</v>
      </c>
      <c r="E21" s="24" t="str">
        <f t="shared" si="0"/>
        <v>否</v>
      </c>
      <c r="F21" s="24" t="str">
        <f t="shared" si="1"/>
        <v>否</v>
      </c>
      <c r="G21" s="51" t="str">
        <f t="shared" si="2"/>
        <v>是</v>
      </c>
      <c r="H21" s="25"/>
      <c r="I21" s="25"/>
      <c r="J21" s="26"/>
      <c r="K21" s="17"/>
      <c r="L21" s="25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s="10" customFormat="1" ht="21" customHeight="1" x14ac:dyDescent="0.25">
      <c r="A22" s="23">
        <v>17</v>
      </c>
      <c r="B22" s="82" t="s">
        <v>199</v>
      </c>
      <c r="C22" s="82" t="s">
        <v>199</v>
      </c>
      <c r="D22" s="83">
        <v>2452304.38</v>
      </c>
      <c r="E22" s="24" t="str">
        <f t="shared" si="0"/>
        <v>否</v>
      </c>
      <c r="F22" s="24" t="str">
        <f t="shared" si="1"/>
        <v>否</v>
      </c>
      <c r="G22" s="51" t="str">
        <f t="shared" si="2"/>
        <v>是</v>
      </c>
      <c r="H22" s="25"/>
      <c r="I22" s="25"/>
      <c r="J22" s="26"/>
      <c r="K22" s="17"/>
      <c r="L22" s="25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</row>
    <row r="23" spans="1:254" s="10" customFormat="1" ht="21" customHeight="1" x14ac:dyDescent="0.25">
      <c r="A23" s="23">
        <v>18</v>
      </c>
      <c r="B23" s="82" t="s">
        <v>200</v>
      </c>
      <c r="C23" s="82" t="s">
        <v>200</v>
      </c>
      <c r="D23" s="83">
        <v>2449814.5099999998</v>
      </c>
      <c r="E23" s="24" t="str">
        <f t="shared" si="0"/>
        <v>否</v>
      </c>
      <c r="F23" s="24" t="str">
        <f t="shared" si="1"/>
        <v>否</v>
      </c>
      <c r="G23" s="51" t="str">
        <f t="shared" si="2"/>
        <v>是</v>
      </c>
      <c r="H23" s="25"/>
      <c r="I23" s="25"/>
      <c r="J23" s="26"/>
      <c r="K23" s="17"/>
      <c r="L23" s="25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</row>
    <row r="24" spans="1:254" s="10" customFormat="1" ht="21" customHeight="1" x14ac:dyDescent="0.25">
      <c r="A24" s="23">
        <v>19</v>
      </c>
      <c r="B24" s="82" t="s">
        <v>201</v>
      </c>
      <c r="C24" s="82" t="s">
        <v>201</v>
      </c>
      <c r="D24" s="83">
        <v>2433423.2799999998</v>
      </c>
      <c r="E24" s="24" t="str">
        <f t="shared" si="0"/>
        <v>否</v>
      </c>
      <c r="F24" s="24" t="str">
        <f t="shared" si="1"/>
        <v>否</v>
      </c>
      <c r="G24" s="51" t="str">
        <f t="shared" si="2"/>
        <v>是</v>
      </c>
      <c r="H24" s="25"/>
      <c r="I24" s="25"/>
      <c r="J24" s="26"/>
      <c r="K24" s="17"/>
      <c r="L24" s="25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s="10" customFormat="1" ht="21" customHeight="1" x14ac:dyDescent="0.25">
      <c r="A25" s="23">
        <v>20</v>
      </c>
      <c r="B25" s="82" t="s">
        <v>202</v>
      </c>
      <c r="C25" s="82" t="s">
        <v>202</v>
      </c>
      <c r="D25" s="83">
        <v>2467365.23</v>
      </c>
      <c r="E25" s="24" t="str">
        <f t="shared" si="0"/>
        <v>否</v>
      </c>
      <c r="F25" s="24" t="str">
        <f t="shared" si="1"/>
        <v>否</v>
      </c>
      <c r="G25" s="51" t="str">
        <f t="shared" si="2"/>
        <v>是</v>
      </c>
      <c r="H25" s="25"/>
      <c r="I25" s="25"/>
      <c r="J25" s="26"/>
      <c r="K25" s="17"/>
      <c r="L25" s="25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s="10" customFormat="1" ht="21" customHeight="1" x14ac:dyDescent="0.25">
      <c r="A26" s="23">
        <v>21</v>
      </c>
      <c r="B26" s="82" t="s">
        <v>203</v>
      </c>
      <c r="C26" s="82" t="s">
        <v>203</v>
      </c>
      <c r="D26" s="83">
        <v>2484669.77</v>
      </c>
      <c r="E26" s="24" t="str">
        <f t="shared" si="0"/>
        <v>超上限</v>
      </c>
      <c r="F26" s="24" t="str">
        <f t="shared" si="1"/>
        <v>否</v>
      </c>
      <c r="G26" s="51" t="str">
        <f t="shared" si="2"/>
        <v>否</v>
      </c>
      <c r="H26" s="25"/>
      <c r="I26" s="25"/>
      <c r="J26" s="26"/>
      <c r="K26" s="17"/>
      <c r="L26" s="25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s="10" customFormat="1" ht="21" customHeight="1" x14ac:dyDescent="0.25">
      <c r="A27" s="23">
        <v>22</v>
      </c>
      <c r="B27" s="82" t="s">
        <v>204</v>
      </c>
      <c r="C27" s="82" t="s">
        <v>204</v>
      </c>
      <c r="D27" s="83">
        <v>2429897.5</v>
      </c>
      <c r="E27" s="24" t="str">
        <f t="shared" si="0"/>
        <v>否</v>
      </c>
      <c r="F27" s="24" t="str">
        <f t="shared" si="1"/>
        <v>否</v>
      </c>
      <c r="G27" s="51" t="str">
        <f t="shared" si="2"/>
        <v>是</v>
      </c>
      <c r="H27" s="25"/>
      <c r="I27" s="25"/>
      <c r="J27" s="26"/>
      <c r="K27" s="17"/>
      <c r="L27" s="2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s="10" customFormat="1" ht="21" customHeight="1" x14ac:dyDescent="0.25">
      <c r="A28" s="23">
        <v>23</v>
      </c>
      <c r="B28" s="82" t="s">
        <v>205</v>
      </c>
      <c r="C28" s="82" t="s">
        <v>205</v>
      </c>
      <c r="D28" s="83">
        <v>2449814.5099999998</v>
      </c>
      <c r="E28" s="24" t="str">
        <f t="shared" si="0"/>
        <v>否</v>
      </c>
      <c r="F28" s="24" t="str">
        <f t="shared" si="1"/>
        <v>否</v>
      </c>
      <c r="G28" s="51" t="str">
        <f t="shared" si="2"/>
        <v>是</v>
      </c>
      <c r="H28" s="25"/>
      <c r="I28" s="25"/>
      <c r="J28" s="26"/>
      <c r="K28" s="17"/>
      <c r="L28" s="25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s="10" customFormat="1" ht="21" customHeight="1" x14ac:dyDescent="0.25">
      <c r="A29" s="23">
        <v>24</v>
      </c>
      <c r="B29" s="82" t="s">
        <v>206</v>
      </c>
      <c r="C29" s="82" t="s">
        <v>206</v>
      </c>
      <c r="D29" s="83">
        <v>2364661.34</v>
      </c>
      <c r="E29" s="24" t="str">
        <f t="shared" si="0"/>
        <v>否</v>
      </c>
      <c r="F29" s="24" t="str">
        <f t="shared" si="1"/>
        <v>否</v>
      </c>
      <c r="G29" s="51" t="str">
        <f t="shared" si="2"/>
        <v>是</v>
      </c>
      <c r="H29" s="25"/>
      <c r="I29" s="25"/>
      <c r="J29" s="26"/>
      <c r="K29" s="17"/>
      <c r="L29" s="2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s="10" customFormat="1" ht="21" customHeight="1" x14ac:dyDescent="0.25">
      <c r="A30" s="23">
        <v>25</v>
      </c>
      <c r="B30" s="82" t="s">
        <v>74</v>
      </c>
      <c r="C30" s="82" t="s">
        <v>74</v>
      </c>
      <c r="D30" s="83">
        <v>2353468.6</v>
      </c>
      <c r="E30" s="24" t="str">
        <f t="shared" si="0"/>
        <v>否</v>
      </c>
      <c r="F30" s="24" t="str">
        <f t="shared" si="1"/>
        <v>否</v>
      </c>
      <c r="G30" s="51" t="str">
        <f t="shared" si="2"/>
        <v>是</v>
      </c>
      <c r="H30" s="25"/>
      <c r="I30" s="25"/>
      <c r="J30" s="26"/>
      <c r="K30" s="17"/>
      <c r="L30" s="25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s="10" customFormat="1" ht="21" customHeight="1" x14ac:dyDescent="0.25">
      <c r="A31" s="23">
        <v>26</v>
      </c>
      <c r="B31" s="82" t="s">
        <v>207</v>
      </c>
      <c r="C31" s="82" t="s">
        <v>207</v>
      </c>
      <c r="D31" s="83">
        <v>2444834.7599999998</v>
      </c>
      <c r="E31" s="24" t="str">
        <f t="shared" si="0"/>
        <v>否</v>
      </c>
      <c r="F31" s="24" t="str">
        <f t="shared" si="1"/>
        <v>否</v>
      </c>
      <c r="G31" s="51" t="str">
        <f t="shared" si="2"/>
        <v>是</v>
      </c>
      <c r="H31" s="25"/>
      <c r="I31" s="25"/>
      <c r="J31" s="26"/>
      <c r="K31" s="17"/>
      <c r="L31" s="25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s="10" customFormat="1" ht="21" customHeight="1" x14ac:dyDescent="0.25">
      <c r="A32" s="23">
        <v>27</v>
      </c>
      <c r="B32" s="82" t="s">
        <v>208</v>
      </c>
      <c r="C32" s="82" t="s">
        <v>208</v>
      </c>
      <c r="D32" s="83">
        <v>2356659.33</v>
      </c>
      <c r="E32" s="24" t="str">
        <f t="shared" si="0"/>
        <v>否</v>
      </c>
      <c r="F32" s="24" t="str">
        <f t="shared" si="1"/>
        <v>否</v>
      </c>
      <c r="G32" s="51" t="str">
        <f t="shared" si="2"/>
        <v>是</v>
      </c>
      <c r="H32" s="25"/>
      <c r="I32" s="25"/>
      <c r="J32" s="26"/>
      <c r="K32" s="17"/>
      <c r="L32" s="25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s="10" customFormat="1" ht="21" customHeight="1" x14ac:dyDescent="0.25">
      <c r="A33" s="23">
        <v>28</v>
      </c>
      <c r="B33" s="82" t="s">
        <v>209</v>
      </c>
      <c r="C33" s="82" t="s">
        <v>209</v>
      </c>
      <c r="D33" s="83">
        <v>2446999.9900000002</v>
      </c>
      <c r="E33" s="24" t="str">
        <f t="shared" si="0"/>
        <v>否</v>
      </c>
      <c r="F33" s="24" t="str">
        <f t="shared" si="1"/>
        <v>否</v>
      </c>
      <c r="G33" s="51" t="str">
        <f t="shared" si="2"/>
        <v>是</v>
      </c>
      <c r="H33" s="25"/>
      <c r="I33" s="25"/>
      <c r="J33" s="26"/>
      <c r="K33" s="17"/>
      <c r="L33" s="25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s="10" customFormat="1" ht="21" customHeight="1" x14ac:dyDescent="0.25">
      <c r="A34" s="23">
        <v>29</v>
      </c>
      <c r="B34" s="82" t="s">
        <v>210</v>
      </c>
      <c r="C34" s="82" t="s">
        <v>210</v>
      </c>
      <c r="D34" s="83">
        <v>2438663.33</v>
      </c>
      <c r="E34" s="24" t="str">
        <f t="shared" si="0"/>
        <v>否</v>
      </c>
      <c r="F34" s="24" t="str">
        <f t="shared" si="1"/>
        <v>否</v>
      </c>
      <c r="G34" s="51" t="str">
        <f t="shared" si="2"/>
        <v>是</v>
      </c>
      <c r="H34" s="25"/>
      <c r="I34" s="25"/>
      <c r="J34" s="26"/>
      <c r="K34" s="17"/>
      <c r="L34" s="25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s="10" customFormat="1" ht="21" customHeight="1" x14ac:dyDescent="0.25">
      <c r="A35" s="23">
        <v>30</v>
      </c>
      <c r="B35" s="82" t="s">
        <v>211</v>
      </c>
      <c r="C35" s="82" t="s">
        <v>211</v>
      </c>
      <c r="D35" s="83">
        <v>2467241.64</v>
      </c>
      <c r="E35" s="24" t="str">
        <f t="shared" si="0"/>
        <v>否</v>
      </c>
      <c r="F35" s="24" t="str">
        <f t="shared" si="1"/>
        <v>否</v>
      </c>
      <c r="G35" s="51" t="str">
        <f t="shared" si="2"/>
        <v>是</v>
      </c>
      <c r="H35" s="25"/>
      <c r="I35" s="25"/>
      <c r="J35" s="26"/>
      <c r="K35" s="17"/>
      <c r="L35" s="25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s="10" customFormat="1" ht="21" customHeight="1" x14ac:dyDescent="0.25">
      <c r="A36" s="23">
        <v>31</v>
      </c>
      <c r="B36" s="82" t="s">
        <v>212</v>
      </c>
      <c r="C36" s="82" t="s">
        <v>212</v>
      </c>
      <c r="D36" s="83">
        <v>2434876.2599999998</v>
      </c>
      <c r="E36" s="24" t="str">
        <f t="shared" si="0"/>
        <v>否</v>
      </c>
      <c r="F36" s="24" t="str">
        <f t="shared" si="1"/>
        <v>否</v>
      </c>
      <c r="G36" s="51" t="str">
        <f t="shared" si="2"/>
        <v>是</v>
      </c>
      <c r="H36" s="25"/>
      <c r="I36" s="25"/>
      <c r="J36" s="26"/>
      <c r="K36" s="17"/>
      <c r="L36" s="2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s="10" customFormat="1" ht="21" customHeight="1" x14ac:dyDescent="0.25">
      <c r="A37" s="23">
        <v>32</v>
      </c>
      <c r="B37" s="82" t="s">
        <v>213</v>
      </c>
      <c r="C37" s="82" t="s">
        <v>213</v>
      </c>
      <c r="D37" s="83">
        <v>2422427.88</v>
      </c>
      <c r="E37" s="24" t="str">
        <f t="shared" si="0"/>
        <v>否</v>
      </c>
      <c r="F37" s="24" t="str">
        <f t="shared" si="1"/>
        <v>否</v>
      </c>
      <c r="G37" s="51" t="str">
        <f t="shared" si="2"/>
        <v>是</v>
      </c>
      <c r="H37" s="25"/>
      <c r="I37" s="25"/>
      <c r="J37" s="26"/>
      <c r="K37" s="17"/>
      <c r="L37" s="2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pans="1:254" s="10" customFormat="1" ht="21" customHeight="1" x14ac:dyDescent="0.25">
      <c r="A38" s="23">
        <v>33</v>
      </c>
      <c r="B38" s="82" t="s">
        <v>214</v>
      </c>
      <c r="C38" s="82" t="s">
        <v>214</v>
      </c>
      <c r="D38" s="83">
        <v>2376626.5699999998</v>
      </c>
      <c r="E38" s="24" t="str">
        <f t="shared" si="0"/>
        <v>否</v>
      </c>
      <c r="F38" s="24" t="str">
        <f t="shared" si="1"/>
        <v>否</v>
      </c>
      <c r="G38" s="51" t="str">
        <f t="shared" si="2"/>
        <v>是</v>
      </c>
      <c r="H38" s="25"/>
      <c r="I38" s="25"/>
      <c r="J38" s="26"/>
      <c r="K38" s="17"/>
      <c r="L38" s="2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pans="1:254" s="10" customFormat="1" ht="21" customHeight="1" x14ac:dyDescent="0.25">
      <c r="A39" s="23">
        <v>34</v>
      </c>
      <c r="B39" s="82" t="s">
        <v>215</v>
      </c>
      <c r="C39" s="82" t="s">
        <v>215</v>
      </c>
      <c r="D39" s="83">
        <v>2371441.64</v>
      </c>
      <c r="E39" s="24" t="str">
        <f t="shared" si="0"/>
        <v>否</v>
      </c>
      <c r="F39" s="24" t="str">
        <f t="shared" si="1"/>
        <v>否</v>
      </c>
      <c r="G39" s="51" t="str">
        <f t="shared" si="2"/>
        <v>是</v>
      </c>
      <c r="H39" s="25"/>
      <c r="I39" s="25"/>
      <c r="J39" s="26"/>
      <c r="K39" s="17"/>
      <c r="L39" s="2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pans="1:254" s="10" customFormat="1" ht="21" customHeight="1" x14ac:dyDescent="0.25">
      <c r="A40" s="23">
        <v>35</v>
      </c>
      <c r="B40" s="82" t="s">
        <v>216</v>
      </c>
      <c r="C40" s="82" t="s">
        <v>216</v>
      </c>
      <c r="D40" s="83">
        <v>2463630.63</v>
      </c>
      <c r="E40" s="24" t="str">
        <f t="shared" si="0"/>
        <v>否</v>
      </c>
      <c r="F40" s="24" t="str">
        <f t="shared" si="1"/>
        <v>否</v>
      </c>
      <c r="G40" s="51" t="str">
        <f t="shared" si="2"/>
        <v>是</v>
      </c>
      <c r="H40" s="25"/>
      <c r="I40" s="25"/>
      <c r="J40" s="26"/>
      <c r="K40" s="17"/>
      <c r="L40" s="2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pans="1:254" s="10" customFormat="1" ht="21" customHeight="1" x14ac:dyDescent="0.25">
      <c r="A41" s="23">
        <v>36</v>
      </c>
      <c r="B41" s="82" t="s">
        <v>217</v>
      </c>
      <c r="C41" s="82" t="s">
        <v>217</v>
      </c>
      <c r="D41" s="83">
        <v>2444834.7599999998</v>
      </c>
      <c r="E41" s="24" t="str">
        <f t="shared" si="0"/>
        <v>否</v>
      </c>
      <c r="F41" s="24" t="str">
        <f t="shared" si="1"/>
        <v>否</v>
      </c>
      <c r="G41" s="51" t="str">
        <f t="shared" si="2"/>
        <v>是</v>
      </c>
      <c r="H41" s="25"/>
      <c r="I41" s="25"/>
      <c r="J41" s="26"/>
      <c r="K41" s="17"/>
      <c r="L41" s="2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pans="1:254" s="10" customFormat="1" ht="21" customHeight="1" x14ac:dyDescent="0.25">
      <c r="A42" s="23">
        <v>37</v>
      </c>
      <c r="B42" s="82" t="s">
        <v>218</v>
      </c>
      <c r="C42" s="82" t="s">
        <v>218</v>
      </c>
      <c r="D42" s="83">
        <v>2468233.37</v>
      </c>
      <c r="E42" s="24" t="str">
        <f t="shared" si="0"/>
        <v>否</v>
      </c>
      <c r="F42" s="24" t="str">
        <f t="shared" si="1"/>
        <v>否</v>
      </c>
      <c r="G42" s="51" t="str">
        <f t="shared" si="2"/>
        <v>是</v>
      </c>
      <c r="H42" s="25"/>
      <c r="I42" s="25"/>
      <c r="J42" s="26"/>
      <c r="K42" s="17"/>
      <c r="L42" s="2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</row>
    <row r="43" spans="1:254" s="10" customFormat="1" ht="21" customHeight="1" x14ac:dyDescent="0.25">
      <c r="A43" s="23">
        <v>38</v>
      </c>
      <c r="B43" s="82" t="s">
        <v>219</v>
      </c>
      <c r="C43" s="82" t="s">
        <v>219</v>
      </c>
      <c r="D43" s="83">
        <v>2453920.63</v>
      </c>
      <c r="E43" s="24" t="str">
        <f t="shared" si="0"/>
        <v>否</v>
      </c>
      <c r="F43" s="24" t="str">
        <f t="shared" si="1"/>
        <v>否</v>
      </c>
      <c r="G43" s="51" t="str">
        <f t="shared" si="2"/>
        <v>是</v>
      </c>
      <c r="H43" s="25"/>
      <c r="I43" s="25"/>
      <c r="J43" s="26"/>
      <c r="K43" s="17"/>
      <c r="L43" s="2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</row>
    <row r="44" spans="1:254" s="10" customFormat="1" ht="21" customHeight="1" x14ac:dyDescent="0.25">
      <c r="A44" s="23">
        <v>39</v>
      </c>
      <c r="B44" s="82" t="s">
        <v>60</v>
      </c>
      <c r="C44" s="82" t="s">
        <v>60</v>
      </c>
      <c r="D44" s="83">
        <v>2464751.7599999998</v>
      </c>
      <c r="E44" s="24" t="str">
        <f t="shared" si="0"/>
        <v>否</v>
      </c>
      <c r="F44" s="24" t="str">
        <f t="shared" si="1"/>
        <v>否</v>
      </c>
      <c r="G44" s="51" t="str">
        <f t="shared" si="2"/>
        <v>是</v>
      </c>
      <c r="H44" s="25"/>
      <c r="I44" s="25"/>
      <c r="J44" s="26"/>
      <c r="K44" s="17"/>
      <c r="L44" s="2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pans="1:254" s="10" customFormat="1" ht="21" customHeight="1" x14ac:dyDescent="0.25">
      <c r="A45" s="23">
        <v>40</v>
      </c>
      <c r="B45" s="82" t="s">
        <v>220</v>
      </c>
      <c r="C45" s="82" t="s">
        <v>220</v>
      </c>
      <c r="D45" s="83">
        <v>2435055.44</v>
      </c>
      <c r="E45" s="24" t="str">
        <f t="shared" si="0"/>
        <v>否</v>
      </c>
      <c r="F45" s="24" t="str">
        <f t="shared" si="1"/>
        <v>否</v>
      </c>
      <c r="G45" s="51" t="str">
        <f t="shared" si="2"/>
        <v>是</v>
      </c>
      <c r="H45" s="25"/>
      <c r="I45" s="25"/>
      <c r="J45" s="26"/>
      <c r="K45" s="17"/>
      <c r="L45" s="2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pans="1:254" s="10" customFormat="1" ht="21" customHeight="1" x14ac:dyDescent="0.25">
      <c r="A46" s="23">
        <v>41</v>
      </c>
      <c r="B46" s="82" t="s">
        <v>221</v>
      </c>
      <c r="C46" s="82" t="s">
        <v>221</v>
      </c>
      <c r="D46" s="83">
        <v>2377823.1</v>
      </c>
      <c r="E46" s="24" t="str">
        <f t="shared" si="0"/>
        <v>否</v>
      </c>
      <c r="F46" s="24" t="str">
        <f t="shared" si="1"/>
        <v>否</v>
      </c>
      <c r="G46" s="51" t="str">
        <f t="shared" si="2"/>
        <v>是</v>
      </c>
      <c r="H46" s="25"/>
      <c r="I46" s="25"/>
      <c r="J46" s="26"/>
      <c r="K46" s="17"/>
      <c r="L46" s="2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pans="1:254" s="10" customFormat="1" ht="21" customHeight="1" x14ac:dyDescent="0.25">
      <c r="A47" s="23">
        <v>42</v>
      </c>
      <c r="B47" s="82" t="s">
        <v>222</v>
      </c>
      <c r="C47" s="82" t="s">
        <v>222</v>
      </c>
      <c r="D47" s="83">
        <v>2462262.89</v>
      </c>
      <c r="E47" s="24" t="str">
        <f t="shared" si="0"/>
        <v>否</v>
      </c>
      <c r="F47" s="24" t="str">
        <f t="shared" si="1"/>
        <v>否</v>
      </c>
      <c r="G47" s="51" t="str">
        <f t="shared" si="2"/>
        <v>是</v>
      </c>
      <c r="H47" s="25"/>
      <c r="I47" s="25"/>
      <c r="J47" s="26"/>
      <c r="K47" s="17"/>
      <c r="L47" s="25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pans="1:254" s="10" customFormat="1" ht="21" customHeight="1" x14ac:dyDescent="0.25">
      <c r="A48" s="23">
        <v>43</v>
      </c>
      <c r="B48" s="82" t="s">
        <v>223</v>
      </c>
      <c r="C48" s="82" t="s">
        <v>223</v>
      </c>
      <c r="D48" s="83">
        <v>2427407.63</v>
      </c>
      <c r="E48" s="24" t="str">
        <f t="shared" si="0"/>
        <v>否</v>
      </c>
      <c r="F48" s="24" t="str">
        <f t="shared" si="1"/>
        <v>否</v>
      </c>
      <c r="G48" s="51" t="str">
        <f t="shared" si="2"/>
        <v>是</v>
      </c>
      <c r="H48" s="25"/>
      <c r="I48" s="25"/>
      <c r="J48" s="26"/>
      <c r="K48" s="17"/>
      <c r="L48" s="25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pans="1:254" s="10" customFormat="1" ht="21" customHeight="1" x14ac:dyDescent="0.25">
      <c r="A49" s="23">
        <v>44</v>
      </c>
      <c r="B49" s="82" t="s">
        <v>224</v>
      </c>
      <c r="C49" s="82" t="s">
        <v>224</v>
      </c>
      <c r="D49" s="83">
        <v>2468551.5699999998</v>
      </c>
      <c r="E49" s="24" t="str">
        <f t="shared" si="0"/>
        <v>否</v>
      </c>
      <c r="F49" s="24" t="str">
        <f t="shared" si="1"/>
        <v>否</v>
      </c>
      <c r="G49" s="51" t="str">
        <f t="shared" si="2"/>
        <v>是</v>
      </c>
      <c r="H49" s="25"/>
      <c r="I49" s="25"/>
      <c r="J49" s="26"/>
      <c r="K49" s="17"/>
      <c r="L49" s="25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</row>
    <row r="50" spans="1:254" s="10" customFormat="1" ht="21" customHeight="1" x14ac:dyDescent="0.25">
      <c r="A50" s="23">
        <v>45</v>
      </c>
      <c r="B50" s="82" t="s">
        <v>225</v>
      </c>
      <c r="C50" s="82" t="s">
        <v>225</v>
      </c>
      <c r="D50" s="83">
        <v>2437366.13</v>
      </c>
      <c r="E50" s="24" t="str">
        <f t="shared" ref="E50:E113" si="3">IF(D50&lt;=$G$3,"否","超上限")</f>
        <v>否</v>
      </c>
      <c r="F50" s="24" t="str">
        <f t="shared" ref="F50:F113" si="4">IF(D50&gt;=$G$4,"否","超下限")</f>
        <v>否</v>
      </c>
      <c r="G50" s="51" t="str">
        <f t="shared" ref="G50:G113" si="5">IF(AND(E50="否",F50="否"),"是","否")</f>
        <v>是</v>
      </c>
      <c r="H50" s="25"/>
      <c r="I50" s="25"/>
      <c r="J50" s="26"/>
      <c r="K50" s="17"/>
      <c r="L50" s="25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</row>
    <row r="51" spans="1:254" s="10" customFormat="1" ht="21" customHeight="1" x14ac:dyDescent="0.25">
      <c r="A51" s="23">
        <v>46</v>
      </c>
      <c r="B51" s="82" t="s">
        <v>226</v>
      </c>
      <c r="C51" s="82" t="s">
        <v>226</v>
      </c>
      <c r="D51" s="83">
        <v>2457283.13</v>
      </c>
      <c r="E51" s="24" t="str">
        <f t="shared" si="3"/>
        <v>否</v>
      </c>
      <c r="F51" s="24" t="str">
        <f t="shared" si="4"/>
        <v>否</v>
      </c>
      <c r="G51" s="51" t="str">
        <f t="shared" si="5"/>
        <v>是</v>
      </c>
      <c r="H51" s="25"/>
      <c r="I51" s="25"/>
      <c r="J51" s="26"/>
      <c r="K51" s="17"/>
      <c r="L51" s="25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</row>
    <row r="52" spans="1:254" s="10" customFormat="1" ht="21" customHeight="1" x14ac:dyDescent="0.25">
      <c r="A52" s="23">
        <v>47</v>
      </c>
      <c r="B52" s="82" t="s">
        <v>227</v>
      </c>
      <c r="C52" s="82" t="s">
        <v>227</v>
      </c>
      <c r="D52" s="83">
        <v>2424996.6800000002</v>
      </c>
      <c r="E52" s="24" t="str">
        <f t="shared" si="3"/>
        <v>否</v>
      </c>
      <c r="F52" s="24" t="str">
        <f t="shared" si="4"/>
        <v>否</v>
      </c>
      <c r="G52" s="51" t="str">
        <f t="shared" si="5"/>
        <v>是</v>
      </c>
      <c r="H52" s="25"/>
      <c r="I52" s="25"/>
      <c r="J52" s="26"/>
      <c r="K52" s="17"/>
      <c r="L52" s="25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</row>
    <row r="53" spans="1:254" s="10" customFormat="1" ht="21" customHeight="1" x14ac:dyDescent="0.25">
      <c r="A53" s="23">
        <v>48</v>
      </c>
      <c r="B53" s="82" t="s">
        <v>228</v>
      </c>
      <c r="C53" s="82" t="s">
        <v>228</v>
      </c>
      <c r="D53" s="83">
        <v>2436551.7799999998</v>
      </c>
      <c r="E53" s="24" t="str">
        <f t="shared" si="3"/>
        <v>否</v>
      </c>
      <c r="F53" s="24" t="str">
        <f t="shared" si="4"/>
        <v>否</v>
      </c>
      <c r="G53" s="51" t="str">
        <f t="shared" si="5"/>
        <v>是</v>
      </c>
      <c r="H53" s="25"/>
      <c r="I53" s="25"/>
      <c r="J53" s="26"/>
      <c r="K53" s="17"/>
      <c r="L53" s="25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</row>
    <row r="54" spans="1:254" s="10" customFormat="1" ht="21" customHeight="1" x14ac:dyDescent="0.25">
      <c r="A54" s="23">
        <v>49</v>
      </c>
      <c r="B54" s="82" t="s">
        <v>229</v>
      </c>
      <c r="C54" s="82" t="s">
        <v>229</v>
      </c>
      <c r="D54" s="83">
        <v>2466134.34</v>
      </c>
      <c r="E54" s="24" t="str">
        <f t="shared" si="3"/>
        <v>否</v>
      </c>
      <c r="F54" s="24" t="str">
        <f t="shared" si="4"/>
        <v>否</v>
      </c>
      <c r="G54" s="51" t="str">
        <f t="shared" si="5"/>
        <v>是</v>
      </c>
      <c r="H54" s="25"/>
      <c r="I54" s="25"/>
      <c r="J54" s="26"/>
      <c r="K54" s="17"/>
      <c r="L54" s="25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</row>
    <row r="55" spans="1:254" s="10" customFormat="1" ht="21" customHeight="1" x14ac:dyDescent="0.25">
      <c r="A55" s="23">
        <v>50</v>
      </c>
      <c r="B55" s="82" t="s">
        <v>230</v>
      </c>
      <c r="C55" s="82" t="s">
        <v>230</v>
      </c>
      <c r="D55" s="83">
        <v>2474462.38</v>
      </c>
      <c r="E55" s="24" t="str">
        <f t="shared" si="3"/>
        <v>超上限</v>
      </c>
      <c r="F55" s="24" t="str">
        <f t="shared" si="4"/>
        <v>否</v>
      </c>
      <c r="G55" s="51" t="str">
        <f t="shared" si="5"/>
        <v>否</v>
      </c>
      <c r="H55" s="25"/>
      <c r="I55" s="25"/>
      <c r="J55" s="26"/>
      <c r="K55" s="17"/>
      <c r="L55" s="25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</row>
    <row r="56" spans="1:254" s="10" customFormat="1" ht="21" customHeight="1" x14ac:dyDescent="0.25">
      <c r="A56" s="23">
        <v>51</v>
      </c>
      <c r="B56" s="82" t="s">
        <v>231</v>
      </c>
      <c r="C56" s="82" t="s">
        <v>231</v>
      </c>
      <c r="D56" s="83">
        <v>2419939</v>
      </c>
      <c r="E56" s="24" t="str">
        <f t="shared" si="3"/>
        <v>否</v>
      </c>
      <c r="F56" s="24" t="str">
        <f t="shared" si="4"/>
        <v>否</v>
      </c>
      <c r="G56" s="51" t="str">
        <f t="shared" si="5"/>
        <v>是</v>
      </c>
      <c r="H56" s="25"/>
      <c r="I56" s="25"/>
      <c r="J56" s="26"/>
      <c r="K56" s="17"/>
      <c r="L56" s="25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</row>
    <row r="57" spans="1:254" s="10" customFormat="1" ht="21" customHeight="1" x14ac:dyDescent="0.25">
      <c r="A57" s="23">
        <v>52</v>
      </c>
      <c r="B57" s="82" t="s">
        <v>232</v>
      </c>
      <c r="C57" s="82" t="s">
        <v>232</v>
      </c>
      <c r="D57" s="83">
        <v>2437961.02</v>
      </c>
      <c r="E57" s="24" t="str">
        <f t="shared" si="3"/>
        <v>否</v>
      </c>
      <c r="F57" s="24" t="str">
        <f t="shared" si="4"/>
        <v>否</v>
      </c>
      <c r="G57" s="51" t="str">
        <f t="shared" si="5"/>
        <v>是</v>
      </c>
      <c r="H57" s="25"/>
      <c r="I57" s="25"/>
      <c r="J57" s="26"/>
      <c r="K57" s="17"/>
      <c r="L57" s="25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</row>
    <row r="58" spans="1:254" s="10" customFormat="1" ht="21" customHeight="1" x14ac:dyDescent="0.25">
      <c r="A58" s="23">
        <v>53</v>
      </c>
      <c r="B58" s="82" t="s">
        <v>233</v>
      </c>
      <c r="C58" s="82" t="s">
        <v>233</v>
      </c>
      <c r="D58" s="83">
        <v>2465124.73</v>
      </c>
      <c r="E58" s="24" t="str">
        <f t="shared" si="3"/>
        <v>否</v>
      </c>
      <c r="F58" s="24" t="str">
        <f t="shared" si="4"/>
        <v>否</v>
      </c>
      <c r="G58" s="51" t="str">
        <f t="shared" si="5"/>
        <v>是</v>
      </c>
      <c r="H58" s="25"/>
      <c r="I58" s="25"/>
      <c r="J58" s="26"/>
      <c r="K58" s="17"/>
      <c r="L58" s="25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</row>
    <row r="59" spans="1:254" s="10" customFormat="1" ht="21" customHeight="1" x14ac:dyDescent="0.25">
      <c r="A59" s="23">
        <v>54</v>
      </c>
      <c r="B59" s="82" t="s">
        <v>75</v>
      </c>
      <c r="C59" s="82" t="s">
        <v>75</v>
      </c>
      <c r="D59" s="83">
        <v>2469018.54</v>
      </c>
      <c r="E59" s="24" t="str">
        <f t="shared" si="3"/>
        <v>否</v>
      </c>
      <c r="F59" s="24" t="str">
        <f t="shared" si="4"/>
        <v>否</v>
      </c>
      <c r="G59" s="51" t="str">
        <f t="shared" si="5"/>
        <v>是</v>
      </c>
      <c r="H59" s="25"/>
      <c r="I59" s="25"/>
      <c r="J59" s="26"/>
      <c r="K59" s="17"/>
      <c r="L59" s="25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</row>
    <row r="60" spans="1:254" s="10" customFormat="1" ht="21" customHeight="1" x14ac:dyDescent="0.25">
      <c r="A60" s="23">
        <v>55</v>
      </c>
      <c r="B60" s="82" t="s">
        <v>234</v>
      </c>
      <c r="C60" s="82" t="s">
        <v>234</v>
      </c>
      <c r="D60" s="83">
        <v>2437366.13</v>
      </c>
      <c r="E60" s="24" t="str">
        <f t="shared" si="3"/>
        <v>否</v>
      </c>
      <c r="F60" s="24" t="str">
        <f t="shared" si="4"/>
        <v>否</v>
      </c>
      <c r="G60" s="51" t="str">
        <f t="shared" si="5"/>
        <v>是</v>
      </c>
      <c r="H60" s="25"/>
      <c r="I60" s="25"/>
      <c r="J60" s="26"/>
      <c r="K60" s="17"/>
      <c r="L60" s="25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</row>
    <row r="61" spans="1:254" s="10" customFormat="1" ht="21" customHeight="1" x14ac:dyDescent="0.25">
      <c r="A61" s="23">
        <v>56</v>
      </c>
      <c r="B61" s="82" t="s">
        <v>235</v>
      </c>
      <c r="C61" s="82" t="s">
        <v>235</v>
      </c>
      <c r="D61" s="83">
        <v>2477200.14</v>
      </c>
      <c r="E61" s="24" t="str">
        <f t="shared" si="3"/>
        <v>超上限</v>
      </c>
      <c r="F61" s="24" t="str">
        <f t="shared" si="4"/>
        <v>否</v>
      </c>
      <c r="G61" s="51" t="str">
        <f t="shared" si="5"/>
        <v>否</v>
      </c>
      <c r="H61" s="25"/>
      <c r="I61" s="25"/>
      <c r="J61" s="26"/>
      <c r="K61" s="17"/>
      <c r="L61" s="25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</row>
    <row r="62" spans="1:254" s="10" customFormat="1" ht="21" customHeight="1" x14ac:dyDescent="0.25">
      <c r="A62" s="23">
        <v>57</v>
      </c>
      <c r="B62" s="82" t="s">
        <v>236</v>
      </c>
      <c r="C62" s="82" t="s">
        <v>236</v>
      </c>
      <c r="D62" s="83">
        <v>2432386.38</v>
      </c>
      <c r="E62" s="24" t="str">
        <f t="shared" si="3"/>
        <v>否</v>
      </c>
      <c r="F62" s="24" t="str">
        <f t="shared" si="4"/>
        <v>否</v>
      </c>
      <c r="G62" s="51" t="str">
        <f t="shared" si="5"/>
        <v>是</v>
      </c>
      <c r="H62" s="25"/>
      <c r="I62" s="25"/>
      <c r="J62" s="26"/>
      <c r="K62" s="17"/>
      <c r="L62" s="25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</row>
    <row r="63" spans="1:254" s="10" customFormat="1" ht="21" customHeight="1" x14ac:dyDescent="0.25">
      <c r="A63" s="23">
        <v>58</v>
      </c>
      <c r="B63" s="82" t="s">
        <v>237</v>
      </c>
      <c r="C63" s="82" t="s">
        <v>237</v>
      </c>
      <c r="D63" s="83">
        <v>2440475.54</v>
      </c>
      <c r="E63" s="24" t="str">
        <f t="shared" si="3"/>
        <v>否</v>
      </c>
      <c r="F63" s="24" t="str">
        <f t="shared" si="4"/>
        <v>否</v>
      </c>
      <c r="G63" s="51" t="str">
        <f t="shared" si="5"/>
        <v>是</v>
      </c>
      <c r="H63" s="25"/>
      <c r="I63" s="25"/>
      <c r="J63" s="26"/>
      <c r="K63" s="17"/>
      <c r="L63" s="25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</row>
    <row r="64" spans="1:254" s="10" customFormat="1" ht="21" customHeight="1" x14ac:dyDescent="0.25">
      <c r="A64" s="23">
        <v>59</v>
      </c>
      <c r="B64" s="82" t="s">
        <v>238</v>
      </c>
      <c r="C64" s="82" t="s">
        <v>238</v>
      </c>
      <c r="D64" s="83">
        <v>2447447.0499999998</v>
      </c>
      <c r="E64" s="24" t="str">
        <f t="shared" si="3"/>
        <v>否</v>
      </c>
      <c r="F64" s="24" t="str">
        <f t="shared" si="4"/>
        <v>否</v>
      </c>
      <c r="G64" s="51" t="str">
        <f t="shared" si="5"/>
        <v>是</v>
      </c>
      <c r="H64" s="25"/>
      <c r="I64" s="25"/>
      <c r="J64" s="26"/>
      <c r="K64" s="17"/>
      <c r="L64" s="25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</row>
    <row r="65" spans="1:254" s="10" customFormat="1" ht="21" customHeight="1" x14ac:dyDescent="0.25">
      <c r="A65" s="23">
        <v>60</v>
      </c>
      <c r="B65" s="82" t="s">
        <v>239</v>
      </c>
      <c r="C65" s="82" t="s">
        <v>239</v>
      </c>
      <c r="D65" s="83">
        <v>2457283.13</v>
      </c>
      <c r="E65" s="24" t="str">
        <f t="shared" si="3"/>
        <v>否</v>
      </c>
      <c r="F65" s="24" t="str">
        <f t="shared" si="4"/>
        <v>否</v>
      </c>
      <c r="G65" s="51" t="str">
        <f t="shared" si="5"/>
        <v>是</v>
      </c>
      <c r="H65" s="25"/>
      <c r="I65" s="25"/>
      <c r="J65" s="26"/>
      <c r="K65" s="17"/>
      <c r="L65" s="25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</row>
    <row r="66" spans="1:254" s="10" customFormat="1" ht="21" customHeight="1" x14ac:dyDescent="0.25">
      <c r="A66" s="23">
        <v>61</v>
      </c>
      <c r="B66" s="82" t="s">
        <v>240</v>
      </c>
      <c r="C66" s="82" t="s">
        <v>240</v>
      </c>
      <c r="D66" s="83">
        <v>2364041.35</v>
      </c>
      <c r="E66" s="24" t="str">
        <f t="shared" si="3"/>
        <v>否</v>
      </c>
      <c r="F66" s="24" t="str">
        <f t="shared" si="4"/>
        <v>否</v>
      </c>
      <c r="G66" s="51" t="str">
        <f t="shared" si="5"/>
        <v>是</v>
      </c>
      <c r="H66" s="25"/>
      <c r="I66" s="25"/>
      <c r="J66" s="26"/>
      <c r="K66" s="17"/>
      <c r="L66" s="25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</row>
    <row r="67" spans="1:254" s="10" customFormat="1" ht="21" customHeight="1" x14ac:dyDescent="0.25">
      <c r="A67" s="23">
        <v>62</v>
      </c>
      <c r="B67" s="82" t="s">
        <v>241</v>
      </c>
      <c r="C67" s="82" t="s">
        <v>241</v>
      </c>
      <c r="D67" s="83">
        <v>2434988.86</v>
      </c>
      <c r="E67" s="24" t="str">
        <f t="shared" si="3"/>
        <v>否</v>
      </c>
      <c r="F67" s="24" t="str">
        <f t="shared" si="4"/>
        <v>否</v>
      </c>
      <c r="G67" s="51" t="str">
        <f t="shared" si="5"/>
        <v>是</v>
      </c>
      <c r="H67" s="25"/>
      <c r="I67" s="25"/>
      <c r="J67" s="26"/>
      <c r="K67" s="17"/>
      <c r="L67" s="25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</row>
    <row r="68" spans="1:254" s="10" customFormat="1" ht="21" customHeight="1" x14ac:dyDescent="0.25">
      <c r="A68" s="23">
        <v>63</v>
      </c>
      <c r="B68" s="82" t="s">
        <v>242</v>
      </c>
      <c r="C68" s="82" t="s">
        <v>242</v>
      </c>
      <c r="D68" s="83">
        <v>2466358.5</v>
      </c>
      <c r="E68" s="24" t="str">
        <f t="shared" si="3"/>
        <v>否</v>
      </c>
      <c r="F68" s="24" t="str">
        <f t="shared" si="4"/>
        <v>否</v>
      </c>
      <c r="G68" s="51" t="str">
        <f t="shared" si="5"/>
        <v>是</v>
      </c>
      <c r="H68" s="25"/>
      <c r="I68" s="25"/>
      <c r="J68" s="26"/>
      <c r="K68" s="17"/>
      <c r="L68" s="25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</row>
    <row r="69" spans="1:254" s="10" customFormat="1" ht="21" customHeight="1" x14ac:dyDescent="0.25">
      <c r="A69" s="23">
        <v>64</v>
      </c>
      <c r="B69" s="82" t="s">
        <v>243</v>
      </c>
      <c r="C69" s="82" t="s">
        <v>243</v>
      </c>
      <c r="D69" s="83">
        <v>2416019.58</v>
      </c>
      <c r="E69" s="24" t="str">
        <f t="shared" si="3"/>
        <v>否</v>
      </c>
      <c r="F69" s="24" t="str">
        <f t="shared" si="4"/>
        <v>否</v>
      </c>
      <c r="G69" s="51" t="str">
        <f t="shared" si="5"/>
        <v>是</v>
      </c>
      <c r="H69" s="25"/>
      <c r="I69" s="25"/>
      <c r="J69" s="26"/>
      <c r="K69" s="17"/>
      <c r="L69" s="25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</row>
    <row r="70" spans="1:254" s="10" customFormat="1" ht="21" customHeight="1" x14ac:dyDescent="0.25">
      <c r="A70" s="23">
        <v>65</v>
      </c>
      <c r="B70" s="82" t="s">
        <v>244</v>
      </c>
      <c r="C70" s="82" t="s">
        <v>244</v>
      </c>
      <c r="D70" s="83">
        <v>2432386.38</v>
      </c>
      <c r="E70" s="24" t="str">
        <f t="shared" si="3"/>
        <v>否</v>
      </c>
      <c r="F70" s="24" t="str">
        <f t="shared" si="4"/>
        <v>否</v>
      </c>
      <c r="G70" s="51" t="str">
        <f t="shared" si="5"/>
        <v>是</v>
      </c>
      <c r="H70" s="25"/>
      <c r="I70" s="25"/>
      <c r="J70" s="26"/>
      <c r="K70" s="17"/>
      <c r="L70" s="25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</row>
    <row r="71" spans="1:254" s="10" customFormat="1" ht="21" customHeight="1" x14ac:dyDescent="0.25">
      <c r="A71" s="23">
        <v>66</v>
      </c>
      <c r="B71" s="82" t="s">
        <v>245</v>
      </c>
      <c r="C71" s="82" t="s">
        <v>245</v>
      </c>
      <c r="D71" s="83">
        <v>2454793.2599999998</v>
      </c>
      <c r="E71" s="24" t="str">
        <f t="shared" si="3"/>
        <v>否</v>
      </c>
      <c r="F71" s="24" t="str">
        <f t="shared" si="4"/>
        <v>否</v>
      </c>
      <c r="G71" s="51" t="str">
        <f t="shared" si="5"/>
        <v>是</v>
      </c>
      <c r="H71" s="25"/>
      <c r="I71" s="25"/>
      <c r="J71" s="26"/>
      <c r="K71" s="17"/>
      <c r="L71" s="25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</row>
    <row r="72" spans="1:254" s="10" customFormat="1" ht="21" customHeight="1" x14ac:dyDescent="0.25">
      <c r="A72" s="23">
        <v>67</v>
      </c>
      <c r="B72" s="82" t="s">
        <v>138</v>
      </c>
      <c r="C72" s="82" t="s">
        <v>138</v>
      </c>
      <c r="D72" s="83">
        <v>2446366.6800000002</v>
      </c>
      <c r="E72" s="24" t="str">
        <f t="shared" si="3"/>
        <v>否</v>
      </c>
      <c r="F72" s="24" t="str">
        <f t="shared" si="4"/>
        <v>否</v>
      </c>
      <c r="G72" s="51" t="str">
        <f t="shared" si="5"/>
        <v>是</v>
      </c>
      <c r="H72" s="25"/>
      <c r="I72" s="25"/>
      <c r="J72" s="26"/>
      <c r="K72" s="17"/>
      <c r="L72" s="25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</row>
    <row r="73" spans="1:254" s="10" customFormat="1" ht="21" customHeight="1" x14ac:dyDescent="0.25">
      <c r="A73" s="23">
        <v>68</v>
      </c>
      <c r="B73" s="82" t="s">
        <v>246</v>
      </c>
      <c r="C73" s="82" t="s">
        <v>246</v>
      </c>
      <c r="D73" s="83">
        <v>2439856.0099999998</v>
      </c>
      <c r="E73" s="24" t="str">
        <f t="shared" si="3"/>
        <v>否</v>
      </c>
      <c r="F73" s="24" t="str">
        <f t="shared" si="4"/>
        <v>否</v>
      </c>
      <c r="G73" s="51" t="str">
        <f t="shared" si="5"/>
        <v>是</v>
      </c>
      <c r="H73" s="25"/>
      <c r="I73" s="25"/>
      <c r="J73" s="26"/>
      <c r="K73" s="17"/>
      <c r="L73" s="25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</row>
    <row r="74" spans="1:254" s="10" customFormat="1" ht="21" customHeight="1" x14ac:dyDescent="0.25">
      <c r="A74" s="23">
        <v>69</v>
      </c>
      <c r="B74" s="82" t="s">
        <v>247</v>
      </c>
      <c r="C74" s="82" t="s">
        <v>247</v>
      </c>
      <c r="D74" s="83">
        <v>2479690.0099999998</v>
      </c>
      <c r="E74" s="24" t="str">
        <f t="shared" si="3"/>
        <v>超上限</v>
      </c>
      <c r="F74" s="24" t="str">
        <f t="shared" si="4"/>
        <v>否</v>
      </c>
      <c r="G74" s="51" t="str">
        <f t="shared" si="5"/>
        <v>否</v>
      </c>
      <c r="H74" s="25"/>
      <c r="I74" s="25"/>
      <c r="J74" s="26"/>
      <c r="K74" s="17"/>
      <c r="L74" s="25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</row>
    <row r="75" spans="1:254" s="10" customFormat="1" ht="21" customHeight="1" x14ac:dyDescent="0.25">
      <c r="A75" s="23">
        <v>70</v>
      </c>
      <c r="B75" s="82" t="s">
        <v>248</v>
      </c>
      <c r="C75" s="82" t="s">
        <v>248</v>
      </c>
      <c r="D75" s="83">
        <v>2472221.38</v>
      </c>
      <c r="E75" s="24" t="str">
        <f t="shared" si="3"/>
        <v>否</v>
      </c>
      <c r="F75" s="24" t="str">
        <f t="shared" si="4"/>
        <v>否</v>
      </c>
      <c r="G75" s="51" t="str">
        <f t="shared" si="5"/>
        <v>是</v>
      </c>
      <c r="H75" s="25"/>
      <c r="I75" s="25"/>
      <c r="J75" s="26"/>
      <c r="K75" s="17"/>
      <c r="L75" s="25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</row>
    <row r="76" spans="1:254" s="10" customFormat="1" ht="21" customHeight="1" x14ac:dyDescent="0.25">
      <c r="A76" s="23">
        <v>71</v>
      </c>
      <c r="B76" s="82" t="s">
        <v>249</v>
      </c>
      <c r="C76" s="82" t="s">
        <v>249</v>
      </c>
      <c r="D76" s="83">
        <v>2449814.5099999998</v>
      </c>
      <c r="E76" s="24" t="str">
        <f t="shared" si="3"/>
        <v>否</v>
      </c>
      <c r="F76" s="24" t="str">
        <f t="shared" si="4"/>
        <v>否</v>
      </c>
      <c r="G76" s="51" t="str">
        <f t="shared" si="5"/>
        <v>是</v>
      </c>
      <c r="H76" s="25"/>
      <c r="I76" s="25"/>
      <c r="J76" s="26"/>
      <c r="K76" s="17"/>
      <c r="L76" s="25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</row>
    <row r="77" spans="1:254" s="10" customFormat="1" ht="21" customHeight="1" x14ac:dyDescent="0.25">
      <c r="A77" s="23">
        <v>72</v>
      </c>
      <c r="B77" s="82" t="s">
        <v>250</v>
      </c>
      <c r="C77" s="82" t="s">
        <v>250</v>
      </c>
      <c r="D77" s="83">
        <v>2459439.4700000002</v>
      </c>
      <c r="E77" s="24" t="str">
        <f t="shared" si="3"/>
        <v>否</v>
      </c>
      <c r="F77" s="24" t="str">
        <f t="shared" si="4"/>
        <v>否</v>
      </c>
      <c r="G77" s="51" t="str">
        <f t="shared" si="5"/>
        <v>是</v>
      </c>
      <c r="H77" s="25"/>
      <c r="I77" s="25"/>
      <c r="J77" s="26"/>
      <c r="K77" s="17"/>
      <c r="L77" s="25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</row>
    <row r="78" spans="1:254" s="10" customFormat="1" ht="21" customHeight="1" x14ac:dyDescent="0.25">
      <c r="A78" s="23">
        <v>73</v>
      </c>
      <c r="B78" s="82" t="s">
        <v>251</v>
      </c>
      <c r="C78" s="82" t="s">
        <v>251</v>
      </c>
      <c r="D78" s="83">
        <v>2472221.39</v>
      </c>
      <c r="E78" s="24" t="str">
        <f t="shared" si="3"/>
        <v>否</v>
      </c>
      <c r="F78" s="24" t="str">
        <f t="shared" si="4"/>
        <v>否</v>
      </c>
      <c r="G78" s="51" t="str">
        <f t="shared" si="5"/>
        <v>是</v>
      </c>
      <c r="H78" s="25"/>
      <c r="I78" s="25"/>
      <c r="J78" s="26"/>
      <c r="K78" s="17"/>
      <c r="L78" s="25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</row>
    <row r="79" spans="1:254" s="10" customFormat="1" ht="21" customHeight="1" x14ac:dyDescent="0.25">
      <c r="A79" s="23">
        <v>74</v>
      </c>
      <c r="B79" s="82" t="s">
        <v>137</v>
      </c>
      <c r="C79" s="82" t="s">
        <v>137</v>
      </c>
      <c r="D79" s="83">
        <v>2439968.41</v>
      </c>
      <c r="E79" s="24" t="str">
        <f t="shared" si="3"/>
        <v>否</v>
      </c>
      <c r="F79" s="24" t="str">
        <f t="shared" si="4"/>
        <v>否</v>
      </c>
      <c r="G79" s="51" t="str">
        <f t="shared" si="5"/>
        <v>是</v>
      </c>
      <c r="H79" s="25"/>
      <c r="I79" s="25"/>
      <c r="J79" s="26"/>
      <c r="K79" s="17"/>
      <c r="L79" s="25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</row>
    <row r="80" spans="1:254" s="10" customFormat="1" ht="21" customHeight="1" x14ac:dyDescent="0.25">
      <c r="A80" s="23">
        <v>75</v>
      </c>
      <c r="B80" s="82" t="s">
        <v>252</v>
      </c>
      <c r="C80" s="82" t="s">
        <v>252</v>
      </c>
      <c r="D80" s="83">
        <v>2424917.75</v>
      </c>
      <c r="E80" s="24" t="str">
        <f t="shared" si="3"/>
        <v>否</v>
      </c>
      <c r="F80" s="24" t="str">
        <f t="shared" si="4"/>
        <v>否</v>
      </c>
      <c r="G80" s="51" t="str">
        <f t="shared" si="5"/>
        <v>是</v>
      </c>
      <c r="H80" s="25"/>
      <c r="I80" s="25"/>
      <c r="J80" s="26"/>
      <c r="K80" s="17"/>
      <c r="L80" s="25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</row>
    <row r="81" spans="1:254" s="10" customFormat="1" ht="21" customHeight="1" x14ac:dyDescent="0.25">
      <c r="A81" s="23">
        <v>76</v>
      </c>
      <c r="B81" s="82" t="s">
        <v>253</v>
      </c>
      <c r="C81" s="82" t="s">
        <v>253</v>
      </c>
      <c r="D81" s="83">
        <v>2424917.75</v>
      </c>
      <c r="E81" s="24" t="str">
        <f t="shared" si="3"/>
        <v>否</v>
      </c>
      <c r="F81" s="24" t="str">
        <f t="shared" si="4"/>
        <v>否</v>
      </c>
      <c r="G81" s="51" t="str">
        <f t="shared" si="5"/>
        <v>是</v>
      </c>
      <c r="H81" s="25"/>
      <c r="I81" s="25"/>
      <c r="J81" s="26"/>
      <c r="K81" s="17"/>
      <c r="L81" s="25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</row>
    <row r="82" spans="1:254" s="10" customFormat="1" ht="21" customHeight="1" x14ac:dyDescent="0.25">
      <c r="A82" s="23">
        <v>77</v>
      </c>
      <c r="B82" s="82" t="s">
        <v>254</v>
      </c>
      <c r="C82" s="82" t="s">
        <v>254</v>
      </c>
      <c r="D82" s="83">
        <v>2416556.17</v>
      </c>
      <c r="E82" s="24" t="str">
        <f t="shared" si="3"/>
        <v>否</v>
      </c>
      <c r="F82" s="24" t="str">
        <f t="shared" si="4"/>
        <v>否</v>
      </c>
      <c r="G82" s="51" t="str">
        <f t="shared" si="5"/>
        <v>是</v>
      </c>
      <c r="H82" s="25"/>
      <c r="I82" s="25"/>
      <c r="J82" s="26"/>
      <c r="K82" s="17"/>
      <c r="L82" s="25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</row>
    <row r="83" spans="1:254" s="10" customFormat="1" ht="21" customHeight="1" x14ac:dyDescent="0.25">
      <c r="A83" s="23">
        <v>78</v>
      </c>
      <c r="B83" s="82" t="s">
        <v>255</v>
      </c>
      <c r="C83" s="82" t="s">
        <v>255</v>
      </c>
      <c r="D83" s="83">
        <v>2464006.54</v>
      </c>
      <c r="E83" s="24" t="str">
        <f t="shared" si="3"/>
        <v>否</v>
      </c>
      <c r="F83" s="24" t="str">
        <f t="shared" si="4"/>
        <v>否</v>
      </c>
      <c r="G83" s="51" t="str">
        <f t="shared" si="5"/>
        <v>是</v>
      </c>
      <c r="H83" s="25"/>
      <c r="I83" s="25"/>
      <c r="J83" s="26"/>
      <c r="K83" s="17"/>
      <c r="L83" s="25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</row>
    <row r="84" spans="1:254" s="10" customFormat="1" ht="21" customHeight="1" x14ac:dyDescent="0.25">
      <c r="A84" s="23">
        <v>79</v>
      </c>
      <c r="B84" s="82" t="s">
        <v>256</v>
      </c>
      <c r="C84" s="82" t="s">
        <v>256</v>
      </c>
      <c r="D84" s="83">
        <v>2484669.77</v>
      </c>
      <c r="E84" s="24" t="str">
        <f t="shared" si="3"/>
        <v>超上限</v>
      </c>
      <c r="F84" s="24" t="str">
        <f t="shared" si="4"/>
        <v>否</v>
      </c>
      <c r="G84" s="51" t="str">
        <f t="shared" si="5"/>
        <v>否</v>
      </c>
      <c r="H84" s="25"/>
      <c r="I84" s="25"/>
      <c r="J84" s="26"/>
      <c r="K84" s="17"/>
      <c r="L84" s="25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</row>
    <row r="85" spans="1:254" s="10" customFormat="1" ht="21" customHeight="1" x14ac:dyDescent="0.25">
      <c r="A85" s="23">
        <v>80</v>
      </c>
      <c r="B85" s="82" t="s">
        <v>257</v>
      </c>
      <c r="C85" s="82" t="s">
        <v>257</v>
      </c>
      <c r="D85" s="83">
        <v>2375871.23</v>
      </c>
      <c r="E85" s="24" t="str">
        <f t="shared" si="3"/>
        <v>否</v>
      </c>
      <c r="F85" s="24" t="str">
        <f t="shared" si="4"/>
        <v>否</v>
      </c>
      <c r="G85" s="51" t="str">
        <f t="shared" si="5"/>
        <v>是</v>
      </c>
      <c r="H85" s="25"/>
      <c r="I85" s="25"/>
      <c r="J85" s="26"/>
      <c r="K85" s="17"/>
      <c r="L85" s="25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</row>
    <row r="86" spans="1:254" s="10" customFormat="1" ht="21" customHeight="1" x14ac:dyDescent="0.25">
      <c r="A86" s="23">
        <v>81</v>
      </c>
      <c r="B86" s="82" t="s">
        <v>93</v>
      </c>
      <c r="C86" s="82" t="s">
        <v>93</v>
      </c>
      <c r="D86" s="83">
        <v>2484669.77</v>
      </c>
      <c r="E86" s="24" t="str">
        <f t="shared" si="3"/>
        <v>超上限</v>
      </c>
      <c r="F86" s="24" t="str">
        <f t="shared" si="4"/>
        <v>否</v>
      </c>
      <c r="G86" s="51" t="str">
        <f t="shared" si="5"/>
        <v>否</v>
      </c>
      <c r="H86" s="25"/>
      <c r="I86" s="25"/>
      <c r="J86" s="26"/>
      <c r="K86" s="17"/>
      <c r="L86" s="25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</row>
    <row r="87" spans="1:254" s="10" customFormat="1" ht="21" customHeight="1" x14ac:dyDescent="0.25">
      <c r="A87" s="23">
        <v>82</v>
      </c>
      <c r="B87" s="82" t="s">
        <v>258</v>
      </c>
      <c r="C87" s="82" t="s">
        <v>258</v>
      </c>
      <c r="D87" s="83">
        <v>2467241.64</v>
      </c>
      <c r="E87" s="24" t="str">
        <f t="shared" si="3"/>
        <v>否</v>
      </c>
      <c r="F87" s="24" t="str">
        <f t="shared" si="4"/>
        <v>否</v>
      </c>
      <c r="G87" s="51" t="str">
        <f t="shared" si="5"/>
        <v>是</v>
      </c>
      <c r="H87" s="25"/>
      <c r="I87" s="25"/>
      <c r="J87" s="26"/>
      <c r="K87" s="17"/>
      <c r="L87" s="25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</row>
    <row r="88" spans="1:254" s="10" customFormat="1" ht="21" customHeight="1" x14ac:dyDescent="0.25">
      <c r="A88" s="23">
        <v>83</v>
      </c>
      <c r="B88" s="82" t="s">
        <v>111</v>
      </c>
      <c r="C88" s="82" t="s">
        <v>111</v>
      </c>
      <c r="D88" s="83">
        <v>2425983.62</v>
      </c>
      <c r="E88" s="24" t="str">
        <f t="shared" si="3"/>
        <v>否</v>
      </c>
      <c r="F88" s="24" t="str">
        <f t="shared" si="4"/>
        <v>否</v>
      </c>
      <c r="G88" s="51" t="str">
        <f t="shared" si="5"/>
        <v>是</v>
      </c>
      <c r="H88" s="25"/>
      <c r="I88" s="25"/>
      <c r="J88" s="26"/>
      <c r="K88" s="17"/>
      <c r="L88" s="25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</row>
    <row r="89" spans="1:254" s="10" customFormat="1" ht="21" customHeight="1" x14ac:dyDescent="0.25">
      <c r="A89" s="23">
        <v>84</v>
      </c>
      <c r="B89" s="82" t="s">
        <v>259</v>
      </c>
      <c r="C89" s="82" t="s">
        <v>259</v>
      </c>
      <c r="D89" s="83">
        <v>2327518.75</v>
      </c>
      <c r="E89" s="24" t="str">
        <f t="shared" si="3"/>
        <v>否</v>
      </c>
      <c r="F89" s="24" t="str">
        <f t="shared" si="4"/>
        <v>否</v>
      </c>
      <c r="G89" s="51" t="str">
        <f t="shared" si="5"/>
        <v>是</v>
      </c>
      <c r="H89" s="25"/>
      <c r="I89" s="25"/>
      <c r="J89" s="26"/>
      <c r="K89" s="17"/>
      <c r="L89" s="2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</row>
    <row r="90" spans="1:254" s="10" customFormat="1" ht="21" customHeight="1" x14ac:dyDescent="0.25">
      <c r="A90" s="23">
        <v>85</v>
      </c>
      <c r="B90" s="82" t="s">
        <v>260</v>
      </c>
      <c r="C90" s="82" t="s">
        <v>260</v>
      </c>
      <c r="D90" s="83">
        <v>2424917.75</v>
      </c>
      <c r="E90" s="24" t="str">
        <f t="shared" si="3"/>
        <v>否</v>
      </c>
      <c r="F90" s="24" t="str">
        <f t="shared" si="4"/>
        <v>否</v>
      </c>
      <c r="G90" s="51" t="str">
        <f t="shared" si="5"/>
        <v>是</v>
      </c>
      <c r="H90" s="25"/>
      <c r="I90" s="25"/>
      <c r="J90" s="26"/>
      <c r="K90" s="17"/>
      <c r="L90" s="25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</row>
    <row r="91" spans="1:254" s="10" customFormat="1" ht="21" customHeight="1" x14ac:dyDescent="0.25">
      <c r="A91" s="23">
        <v>86</v>
      </c>
      <c r="B91" s="82" t="s">
        <v>261</v>
      </c>
      <c r="C91" s="82" t="s">
        <v>261</v>
      </c>
      <c r="D91" s="83">
        <v>2418742.44</v>
      </c>
      <c r="E91" s="24" t="str">
        <f t="shared" si="3"/>
        <v>否</v>
      </c>
      <c r="F91" s="24" t="str">
        <f t="shared" si="4"/>
        <v>否</v>
      </c>
      <c r="G91" s="51" t="str">
        <f t="shared" si="5"/>
        <v>是</v>
      </c>
      <c r="H91" s="25"/>
      <c r="I91" s="25"/>
      <c r="J91" s="26"/>
      <c r="K91" s="17"/>
      <c r="L91" s="25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</row>
    <row r="92" spans="1:254" s="10" customFormat="1" ht="21" customHeight="1" x14ac:dyDescent="0.25">
      <c r="A92" s="23">
        <v>87</v>
      </c>
      <c r="B92" s="82" t="s">
        <v>262</v>
      </c>
      <c r="C92" s="82" t="s">
        <v>262</v>
      </c>
      <c r="D92" s="83">
        <v>2354665.13</v>
      </c>
      <c r="E92" s="24" t="str">
        <f t="shared" si="3"/>
        <v>否</v>
      </c>
      <c r="F92" s="24" t="str">
        <f t="shared" si="4"/>
        <v>否</v>
      </c>
      <c r="G92" s="51" t="str">
        <f t="shared" si="5"/>
        <v>是</v>
      </c>
      <c r="H92" s="25"/>
      <c r="I92" s="25"/>
      <c r="J92" s="26"/>
      <c r="K92" s="17"/>
      <c r="L92" s="2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</row>
    <row r="93" spans="1:254" s="10" customFormat="1" ht="21" customHeight="1" x14ac:dyDescent="0.25">
      <c r="A93" s="23">
        <v>88</v>
      </c>
      <c r="B93" s="82" t="s">
        <v>263</v>
      </c>
      <c r="C93" s="82" t="s">
        <v>263</v>
      </c>
      <c r="D93" s="83">
        <v>2412872.67</v>
      </c>
      <c r="E93" s="24" t="str">
        <f t="shared" si="3"/>
        <v>否</v>
      </c>
      <c r="F93" s="24" t="str">
        <f t="shared" si="4"/>
        <v>否</v>
      </c>
      <c r="G93" s="51" t="str">
        <f t="shared" si="5"/>
        <v>是</v>
      </c>
      <c r="H93" s="25"/>
      <c r="I93" s="25"/>
      <c r="J93" s="26"/>
      <c r="K93" s="17"/>
      <c r="L93" s="25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</row>
    <row r="94" spans="1:254" s="10" customFormat="1" ht="21" customHeight="1" x14ac:dyDescent="0.25">
      <c r="A94" s="23">
        <v>89</v>
      </c>
      <c r="B94" s="82" t="s">
        <v>264</v>
      </c>
      <c r="C94" s="82" t="s">
        <v>264</v>
      </c>
      <c r="D94" s="83">
        <v>2489648.52</v>
      </c>
      <c r="E94" s="24" t="str">
        <f t="shared" si="3"/>
        <v>超上限</v>
      </c>
      <c r="F94" s="24" t="str">
        <f t="shared" si="4"/>
        <v>否</v>
      </c>
      <c r="G94" s="51" t="str">
        <f t="shared" si="5"/>
        <v>否</v>
      </c>
      <c r="H94" s="25"/>
      <c r="I94" s="25"/>
      <c r="J94" s="26"/>
      <c r="K94" s="17"/>
      <c r="L94" s="25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</row>
    <row r="95" spans="1:254" s="10" customFormat="1" ht="21" customHeight="1" x14ac:dyDescent="0.25">
      <c r="A95" s="23">
        <v>90</v>
      </c>
      <c r="B95" s="82" t="s">
        <v>142</v>
      </c>
      <c r="C95" s="82" t="s">
        <v>142</v>
      </c>
      <c r="D95" s="83">
        <v>2437478.64</v>
      </c>
      <c r="E95" s="24" t="str">
        <f t="shared" si="3"/>
        <v>否</v>
      </c>
      <c r="F95" s="24" t="str">
        <f t="shared" si="4"/>
        <v>否</v>
      </c>
      <c r="G95" s="51" t="str">
        <f t="shared" si="5"/>
        <v>是</v>
      </c>
      <c r="H95" s="25"/>
      <c r="I95" s="25"/>
      <c r="J95" s="26"/>
      <c r="K95" s="17"/>
      <c r="L95" s="25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</row>
    <row r="96" spans="1:254" s="10" customFormat="1" ht="21" customHeight="1" x14ac:dyDescent="0.25">
      <c r="A96" s="23">
        <v>91</v>
      </c>
      <c r="B96" s="82" t="s">
        <v>265</v>
      </c>
      <c r="C96" s="82" t="s">
        <v>265</v>
      </c>
      <c r="D96" s="83">
        <v>2404922.52</v>
      </c>
      <c r="E96" s="24" t="str">
        <f t="shared" si="3"/>
        <v>否</v>
      </c>
      <c r="F96" s="24" t="str">
        <f t="shared" si="4"/>
        <v>否</v>
      </c>
      <c r="G96" s="51" t="str">
        <f t="shared" si="5"/>
        <v>是</v>
      </c>
      <c r="H96" s="25"/>
      <c r="I96" s="25"/>
      <c r="J96" s="26"/>
      <c r="K96" s="17"/>
      <c r="L96" s="25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</row>
    <row r="97" spans="1:254" s="10" customFormat="1" ht="21" customHeight="1" x14ac:dyDescent="0.25">
      <c r="A97" s="23">
        <v>92</v>
      </c>
      <c r="B97" s="82" t="s">
        <v>266</v>
      </c>
      <c r="C97" s="82" t="s">
        <v>266</v>
      </c>
      <c r="D97" s="83">
        <v>2486038.6</v>
      </c>
      <c r="E97" s="24" t="str">
        <f t="shared" si="3"/>
        <v>超上限</v>
      </c>
      <c r="F97" s="24" t="str">
        <f t="shared" si="4"/>
        <v>否</v>
      </c>
      <c r="G97" s="51" t="str">
        <f t="shared" si="5"/>
        <v>否</v>
      </c>
      <c r="H97" s="25"/>
      <c r="I97" s="25"/>
      <c r="J97" s="26"/>
      <c r="K97" s="17"/>
      <c r="L97" s="25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</row>
    <row r="98" spans="1:254" s="10" customFormat="1" ht="21" customHeight="1" x14ac:dyDescent="0.25">
      <c r="A98" s="23">
        <v>93</v>
      </c>
      <c r="B98" s="82" t="s">
        <v>120</v>
      </c>
      <c r="C98" s="82" t="s">
        <v>120</v>
      </c>
      <c r="D98" s="83">
        <v>2439984.9500000002</v>
      </c>
      <c r="E98" s="24" t="str">
        <f t="shared" si="3"/>
        <v>否</v>
      </c>
      <c r="F98" s="24" t="str">
        <f t="shared" si="4"/>
        <v>否</v>
      </c>
      <c r="G98" s="51" t="str">
        <f t="shared" si="5"/>
        <v>是</v>
      </c>
      <c r="H98" s="25"/>
      <c r="I98" s="25"/>
      <c r="J98" s="26"/>
      <c r="K98" s="17"/>
      <c r="L98" s="25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</row>
    <row r="99" spans="1:254" s="10" customFormat="1" ht="21" customHeight="1" x14ac:dyDescent="0.25">
      <c r="A99" s="23">
        <v>94</v>
      </c>
      <c r="B99" s="82" t="s">
        <v>267</v>
      </c>
      <c r="C99" s="82" t="s">
        <v>267</v>
      </c>
      <c r="D99" s="83">
        <v>2414080.29</v>
      </c>
      <c r="E99" s="24" t="str">
        <f t="shared" si="3"/>
        <v>否</v>
      </c>
      <c r="F99" s="24" t="str">
        <f t="shared" si="4"/>
        <v>否</v>
      </c>
      <c r="G99" s="51" t="str">
        <f t="shared" si="5"/>
        <v>是</v>
      </c>
      <c r="H99" s="25"/>
      <c r="I99" s="25"/>
      <c r="J99" s="26"/>
      <c r="K99" s="17"/>
      <c r="L99" s="25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</row>
    <row r="100" spans="1:254" s="10" customFormat="1" ht="21" customHeight="1" x14ac:dyDescent="0.25">
      <c r="A100" s="23">
        <v>95</v>
      </c>
      <c r="B100" s="82" t="s">
        <v>149</v>
      </c>
      <c r="C100" s="82" t="s">
        <v>149</v>
      </c>
      <c r="D100" s="83">
        <v>2428765.5</v>
      </c>
      <c r="E100" s="24" t="str">
        <f t="shared" si="3"/>
        <v>否</v>
      </c>
      <c r="F100" s="24" t="str">
        <f t="shared" si="4"/>
        <v>否</v>
      </c>
      <c r="G100" s="51" t="str">
        <f t="shared" si="5"/>
        <v>是</v>
      </c>
      <c r="H100" s="25"/>
      <c r="I100" s="25"/>
      <c r="J100" s="26"/>
      <c r="K100" s="17"/>
      <c r="L100" s="25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</row>
    <row r="101" spans="1:254" s="10" customFormat="1" ht="21" customHeight="1" x14ac:dyDescent="0.25">
      <c r="A101" s="23">
        <v>96</v>
      </c>
      <c r="B101" s="82" t="s">
        <v>268</v>
      </c>
      <c r="C101" s="82" t="s">
        <v>268</v>
      </c>
      <c r="D101" s="83">
        <v>2422427.88</v>
      </c>
      <c r="E101" s="24" t="str">
        <f t="shared" si="3"/>
        <v>否</v>
      </c>
      <c r="F101" s="24" t="str">
        <f t="shared" si="4"/>
        <v>否</v>
      </c>
      <c r="G101" s="51" t="str">
        <f t="shared" si="5"/>
        <v>是</v>
      </c>
      <c r="H101" s="25"/>
      <c r="I101" s="25"/>
      <c r="J101" s="26"/>
      <c r="K101" s="17"/>
      <c r="L101" s="25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</row>
    <row r="102" spans="1:254" s="10" customFormat="1" ht="21" customHeight="1" x14ac:dyDescent="0.25">
      <c r="A102" s="23">
        <v>97</v>
      </c>
      <c r="B102" s="82" t="s">
        <v>269</v>
      </c>
      <c r="C102" s="82" t="s">
        <v>269</v>
      </c>
      <c r="D102" s="83">
        <v>2459583.42</v>
      </c>
      <c r="E102" s="24" t="str">
        <f t="shared" si="3"/>
        <v>否</v>
      </c>
      <c r="F102" s="24" t="str">
        <f t="shared" si="4"/>
        <v>否</v>
      </c>
      <c r="G102" s="51" t="str">
        <f t="shared" si="5"/>
        <v>是</v>
      </c>
      <c r="H102" s="25"/>
      <c r="I102" s="25"/>
      <c r="J102" s="26"/>
      <c r="K102" s="17"/>
      <c r="L102" s="25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</row>
    <row r="103" spans="1:254" s="10" customFormat="1" ht="21" customHeight="1" x14ac:dyDescent="0.25">
      <c r="A103" s="23">
        <v>98</v>
      </c>
      <c r="B103" s="82" t="s">
        <v>270</v>
      </c>
      <c r="C103" s="82" t="s">
        <v>270</v>
      </c>
      <c r="D103" s="83">
        <v>2297324.38</v>
      </c>
      <c r="E103" s="24" t="str">
        <f t="shared" si="3"/>
        <v>否</v>
      </c>
      <c r="F103" s="24" t="str">
        <f t="shared" si="4"/>
        <v>否</v>
      </c>
      <c r="G103" s="51" t="str">
        <f t="shared" si="5"/>
        <v>是</v>
      </c>
      <c r="H103" s="25"/>
      <c r="I103" s="25"/>
      <c r="J103" s="26"/>
      <c r="K103" s="17"/>
      <c r="L103" s="25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</row>
    <row r="104" spans="1:254" s="10" customFormat="1" ht="21" customHeight="1" x14ac:dyDescent="0.25">
      <c r="A104" s="23">
        <v>99</v>
      </c>
      <c r="B104" s="82" t="s">
        <v>271</v>
      </c>
      <c r="C104" s="82" t="s">
        <v>271</v>
      </c>
      <c r="D104" s="83">
        <v>2416901.59</v>
      </c>
      <c r="E104" s="24" t="str">
        <f t="shared" si="3"/>
        <v>否</v>
      </c>
      <c r="F104" s="24" t="str">
        <f t="shared" si="4"/>
        <v>否</v>
      </c>
      <c r="G104" s="51" t="str">
        <f t="shared" si="5"/>
        <v>是</v>
      </c>
      <c r="H104" s="25"/>
      <c r="I104" s="25"/>
      <c r="J104" s="26"/>
      <c r="K104" s="17"/>
      <c r="L104" s="25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</row>
    <row r="105" spans="1:254" s="10" customFormat="1" ht="21" customHeight="1" x14ac:dyDescent="0.25">
      <c r="A105" s="23">
        <v>100</v>
      </c>
      <c r="B105" s="82" t="s">
        <v>272</v>
      </c>
      <c r="C105" s="82" t="s">
        <v>272</v>
      </c>
      <c r="D105" s="83">
        <v>2464751.7599999998</v>
      </c>
      <c r="E105" s="24" t="str">
        <f t="shared" si="3"/>
        <v>否</v>
      </c>
      <c r="F105" s="24" t="str">
        <f t="shared" si="4"/>
        <v>否</v>
      </c>
      <c r="G105" s="51" t="str">
        <f t="shared" si="5"/>
        <v>是</v>
      </c>
      <c r="H105" s="25"/>
      <c r="I105" s="25"/>
      <c r="J105" s="26"/>
      <c r="K105" s="17"/>
      <c r="L105" s="25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</row>
    <row r="106" spans="1:254" s="10" customFormat="1" ht="21" customHeight="1" x14ac:dyDescent="0.25">
      <c r="A106" s="23">
        <v>101</v>
      </c>
      <c r="B106" s="82" t="s">
        <v>273</v>
      </c>
      <c r="C106" s="82" t="s">
        <v>273</v>
      </c>
      <c r="D106" s="83">
        <v>2432386.38</v>
      </c>
      <c r="E106" s="24" t="str">
        <f t="shared" si="3"/>
        <v>否</v>
      </c>
      <c r="F106" s="24" t="str">
        <f t="shared" si="4"/>
        <v>否</v>
      </c>
      <c r="G106" s="51" t="str">
        <f t="shared" si="5"/>
        <v>是</v>
      </c>
      <c r="H106" s="25"/>
      <c r="I106" s="25"/>
      <c r="J106" s="26"/>
      <c r="K106" s="17"/>
      <c r="L106" s="25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</row>
    <row r="107" spans="1:254" s="10" customFormat="1" ht="21" customHeight="1" x14ac:dyDescent="0.25">
      <c r="A107" s="23">
        <v>102</v>
      </c>
      <c r="B107" s="82" t="s">
        <v>274</v>
      </c>
      <c r="C107" s="82" t="s">
        <v>274</v>
      </c>
      <c r="D107" s="83">
        <v>2474711.27</v>
      </c>
      <c r="E107" s="24" t="str">
        <f t="shared" si="3"/>
        <v>超上限</v>
      </c>
      <c r="F107" s="24" t="str">
        <f t="shared" si="4"/>
        <v>否</v>
      </c>
      <c r="G107" s="51" t="str">
        <f t="shared" si="5"/>
        <v>否</v>
      </c>
      <c r="H107" s="25"/>
      <c r="I107" s="25"/>
      <c r="J107" s="26"/>
      <c r="K107" s="17"/>
      <c r="L107" s="25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</row>
    <row r="108" spans="1:254" s="10" customFormat="1" ht="21" customHeight="1" x14ac:dyDescent="0.25">
      <c r="A108" s="23">
        <v>103</v>
      </c>
      <c r="B108" s="82" t="s">
        <v>275</v>
      </c>
      <c r="C108" s="82" t="s">
        <v>275</v>
      </c>
      <c r="D108" s="83">
        <v>2474711.2599999998</v>
      </c>
      <c r="E108" s="24" t="str">
        <f t="shared" si="3"/>
        <v>超上限</v>
      </c>
      <c r="F108" s="24" t="str">
        <f t="shared" si="4"/>
        <v>否</v>
      </c>
      <c r="G108" s="51" t="str">
        <f t="shared" si="5"/>
        <v>否</v>
      </c>
      <c r="H108" s="25"/>
      <c r="I108" s="25"/>
      <c r="J108" s="26"/>
      <c r="K108" s="17"/>
      <c r="L108" s="25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</row>
    <row r="109" spans="1:254" s="10" customFormat="1" ht="21" customHeight="1" x14ac:dyDescent="0.25">
      <c r="A109" s="23">
        <v>104</v>
      </c>
      <c r="B109" s="82" t="s">
        <v>276</v>
      </c>
      <c r="C109" s="82" t="s">
        <v>276</v>
      </c>
      <c r="D109" s="83">
        <v>2430245.48</v>
      </c>
      <c r="E109" s="24" t="str">
        <f t="shared" si="3"/>
        <v>否</v>
      </c>
      <c r="F109" s="24" t="str">
        <f t="shared" si="4"/>
        <v>否</v>
      </c>
      <c r="G109" s="51" t="str">
        <f t="shared" si="5"/>
        <v>是</v>
      </c>
      <c r="H109" s="25"/>
      <c r="I109" s="25"/>
      <c r="J109" s="26"/>
      <c r="K109" s="17"/>
      <c r="L109" s="25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</row>
    <row r="110" spans="1:254" s="10" customFormat="1" ht="21" customHeight="1" x14ac:dyDescent="0.25">
      <c r="A110" s="23">
        <v>105</v>
      </c>
      <c r="B110" s="82" t="s">
        <v>277</v>
      </c>
      <c r="C110" s="82" t="s">
        <v>277</v>
      </c>
      <c r="D110" s="83">
        <v>2460342.42</v>
      </c>
      <c r="E110" s="24" t="str">
        <f t="shared" si="3"/>
        <v>否</v>
      </c>
      <c r="F110" s="24" t="str">
        <f t="shared" si="4"/>
        <v>否</v>
      </c>
      <c r="G110" s="51" t="str">
        <f t="shared" si="5"/>
        <v>是</v>
      </c>
      <c r="H110" s="25"/>
      <c r="I110" s="25"/>
      <c r="J110" s="26"/>
      <c r="K110" s="17"/>
      <c r="L110" s="25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</row>
    <row r="111" spans="1:254" s="10" customFormat="1" ht="21" customHeight="1" x14ac:dyDescent="0.25">
      <c r="A111" s="23">
        <v>106</v>
      </c>
      <c r="B111" s="82" t="s">
        <v>81</v>
      </c>
      <c r="C111" s="82" t="s">
        <v>81</v>
      </c>
      <c r="D111" s="83">
        <v>2473466.33</v>
      </c>
      <c r="E111" s="24" t="str">
        <f t="shared" si="3"/>
        <v>超上限</v>
      </c>
      <c r="F111" s="24" t="str">
        <f t="shared" si="4"/>
        <v>否</v>
      </c>
      <c r="G111" s="51" t="str">
        <f t="shared" si="5"/>
        <v>否</v>
      </c>
      <c r="H111" s="25"/>
      <c r="I111" s="25"/>
      <c r="J111" s="26"/>
      <c r="K111" s="17"/>
      <c r="L111" s="25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</row>
    <row r="112" spans="1:254" s="10" customFormat="1" ht="21" customHeight="1" x14ac:dyDescent="0.25">
      <c r="A112" s="23">
        <v>107</v>
      </c>
      <c r="B112" s="82" t="s">
        <v>278</v>
      </c>
      <c r="C112" s="82" t="s">
        <v>278</v>
      </c>
      <c r="D112" s="83">
        <v>2466178.84</v>
      </c>
      <c r="E112" s="24" t="str">
        <f t="shared" si="3"/>
        <v>否</v>
      </c>
      <c r="F112" s="24" t="str">
        <f t="shared" si="4"/>
        <v>否</v>
      </c>
      <c r="G112" s="51" t="str">
        <f t="shared" si="5"/>
        <v>是</v>
      </c>
      <c r="H112" s="25"/>
      <c r="I112" s="25"/>
      <c r="J112" s="26"/>
      <c r="K112" s="17"/>
      <c r="L112" s="25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</row>
    <row r="113" spans="1:254" s="10" customFormat="1" ht="21" customHeight="1" x14ac:dyDescent="0.25">
      <c r="A113" s="23">
        <v>108</v>
      </c>
      <c r="B113" s="82" t="s">
        <v>112</v>
      </c>
      <c r="C113" s="82" t="s">
        <v>112</v>
      </c>
      <c r="D113" s="83">
        <v>2439856.0099999998</v>
      </c>
      <c r="E113" s="24" t="str">
        <f t="shared" si="3"/>
        <v>否</v>
      </c>
      <c r="F113" s="24" t="str">
        <f t="shared" si="4"/>
        <v>否</v>
      </c>
      <c r="G113" s="51" t="str">
        <f t="shared" si="5"/>
        <v>是</v>
      </c>
      <c r="H113" s="25"/>
      <c r="I113" s="25"/>
      <c r="J113" s="26"/>
      <c r="K113" s="17"/>
      <c r="L113" s="25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</row>
    <row r="114" spans="1:254" s="10" customFormat="1" ht="21" customHeight="1" x14ac:dyDescent="0.25">
      <c r="A114" s="23">
        <v>109</v>
      </c>
      <c r="B114" s="82" t="s">
        <v>279</v>
      </c>
      <c r="C114" s="82" t="s">
        <v>279</v>
      </c>
      <c r="D114" s="83">
        <v>2478348.9700000002</v>
      </c>
      <c r="E114" s="24" t="str">
        <f t="shared" ref="E114:E177" si="6">IF(D114&lt;=$G$3,"否","超上限")</f>
        <v>超上限</v>
      </c>
      <c r="F114" s="24" t="str">
        <f t="shared" ref="F114:F177" si="7">IF(D114&gt;=$G$4,"否","超下限")</f>
        <v>否</v>
      </c>
      <c r="G114" s="51" t="str">
        <f t="shared" ref="G114:G177" si="8">IF(AND(E114="否",F114="否"),"是","否")</f>
        <v>否</v>
      </c>
      <c r="H114" s="25"/>
      <c r="I114" s="25"/>
      <c r="J114" s="26"/>
      <c r="K114" s="17"/>
      <c r="L114" s="25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</row>
    <row r="115" spans="1:254" s="10" customFormat="1" ht="21" customHeight="1" x14ac:dyDescent="0.25">
      <c r="A115" s="23">
        <v>110</v>
      </c>
      <c r="B115" s="82" t="s">
        <v>64</v>
      </c>
      <c r="C115" s="82" t="s">
        <v>64</v>
      </c>
      <c r="D115" s="83">
        <v>2440437</v>
      </c>
      <c r="E115" s="24" t="str">
        <f t="shared" si="6"/>
        <v>否</v>
      </c>
      <c r="F115" s="24" t="str">
        <f t="shared" si="7"/>
        <v>否</v>
      </c>
      <c r="G115" s="51" t="str">
        <f t="shared" si="8"/>
        <v>是</v>
      </c>
      <c r="H115" s="25"/>
      <c r="I115" s="25"/>
      <c r="J115" s="26"/>
      <c r="K115" s="17"/>
      <c r="L115" s="25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</row>
    <row r="116" spans="1:254" s="10" customFormat="1" ht="21" customHeight="1" x14ac:dyDescent="0.25">
      <c r="A116" s="23">
        <v>111</v>
      </c>
      <c r="B116" s="82" t="s">
        <v>280</v>
      </c>
      <c r="C116" s="82" t="s">
        <v>280</v>
      </c>
      <c r="D116" s="83">
        <v>2461124.94</v>
      </c>
      <c r="E116" s="24" t="str">
        <f t="shared" si="6"/>
        <v>否</v>
      </c>
      <c r="F116" s="24" t="str">
        <f t="shared" si="7"/>
        <v>否</v>
      </c>
      <c r="G116" s="51" t="str">
        <f t="shared" si="8"/>
        <v>是</v>
      </c>
      <c r="H116" s="25"/>
      <c r="I116" s="25"/>
      <c r="J116" s="26"/>
      <c r="K116" s="17"/>
      <c r="L116" s="25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</row>
    <row r="117" spans="1:254" s="10" customFormat="1" ht="21" customHeight="1" x14ac:dyDescent="0.25">
      <c r="A117" s="23">
        <v>112</v>
      </c>
      <c r="B117" s="82" t="s">
        <v>281</v>
      </c>
      <c r="C117" s="82" t="s">
        <v>281</v>
      </c>
      <c r="D117" s="83">
        <v>2479690.0099999998</v>
      </c>
      <c r="E117" s="24" t="str">
        <f t="shared" si="6"/>
        <v>超上限</v>
      </c>
      <c r="F117" s="24" t="str">
        <f t="shared" si="7"/>
        <v>否</v>
      </c>
      <c r="G117" s="51" t="str">
        <f t="shared" si="8"/>
        <v>否</v>
      </c>
      <c r="H117" s="25"/>
      <c r="I117" s="25"/>
      <c r="J117" s="26"/>
      <c r="K117" s="17"/>
      <c r="L117" s="25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</row>
    <row r="118" spans="1:254" s="10" customFormat="1" ht="21" customHeight="1" x14ac:dyDescent="0.25">
      <c r="A118" s="23">
        <v>113</v>
      </c>
      <c r="B118" s="82" t="s">
        <v>282</v>
      </c>
      <c r="C118" s="82" t="s">
        <v>282</v>
      </c>
      <c r="D118" s="83">
        <v>2457057.79</v>
      </c>
      <c r="E118" s="24" t="str">
        <f t="shared" si="6"/>
        <v>否</v>
      </c>
      <c r="F118" s="24" t="str">
        <f t="shared" si="7"/>
        <v>否</v>
      </c>
      <c r="G118" s="51" t="str">
        <f t="shared" si="8"/>
        <v>是</v>
      </c>
      <c r="H118" s="25"/>
      <c r="I118" s="25"/>
      <c r="J118" s="26"/>
      <c r="K118" s="17"/>
      <c r="L118" s="25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</row>
    <row r="119" spans="1:254" s="10" customFormat="1" ht="21" customHeight="1" x14ac:dyDescent="0.25">
      <c r="A119" s="23">
        <v>114</v>
      </c>
      <c r="B119" s="82" t="s">
        <v>283</v>
      </c>
      <c r="C119" s="82" t="s">
        <v>283</v>
      </c>
      <c r="D119" s="83">
        <v>2424917.75</v>
      </c>
      <c r="E119" s="24" t="str">
        <f t="shared" si="6"/>
        <v>否</v>
      </c>
      <c r="F119" s="24" t="str">
        <f t="shared" si="7"/>
        <v>否</v>
      </c>
      <c r="G119" s="51" t="str">
        <f t="shared" si="8"/>
        <v>是</v>
      </c>
      <c r="H119" s="25"/>
      <c r="I119" s="25"/>
      <c r="J119" s="26"/>
      <c r="K119" s="17"/>
      <c r="L119" s="25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</row>
    <row r="120" spans="1:254" s="10" customFormat="1" ht="21" customHeight="1" x14ac:dyDescent="0.25">
      <c r="A120" s="23">
        <v>115</v>
      </c>
      <c r="B120" s="82" t="s">
        <v>284</v>
      </c>
      <c r="C120" s="82" t="s">
        <v>284</v>
      </c>
      <c r="D120" s="83">
        <v>2450081.4900000002</v>
      </c>
      <c r="E120" s="24" t="str">
        <f t="shared" si="6"/>
        <v>否</v>
      </c>
      <c r="F120" s="24" t="str">
        <f t="shared" si="7"/>
        <v>否</v>
      </c>
      <c r="G120" s="51" t="str">
        <f t="shared" si="8"/>
        <v>是</v>
      </c>
      <c r="H120" s="25"/>
      <c r="I120" s="25"/>
      <c r="J120" s="26"/>
      <c r="K120" s="17"/>
      <c r="L120" s="25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</row>
    <row r="121" spans="1:254" s="10" customFormat="1" ht="21" customHeight="1" x14ac:dyDescent="0.25">
      <c r="A121" s="23">
        <v>116</v>
      </c>
      <c r="B121" s="82" t="s">
        <v>285</v>
      </c>
      <c r="C121" s="82" t="s">
        <v>285</v>
      </c>
      <c r="D121" s="83">
        <v>2447324.63</v>
      </c>
      <c r="E121" s="24" t="str">
        <f t="shared" si="6"/>
        <v>否</v>
      </c>
      <c r="F121" s="24" t="str">
        <f t="shared" si="7"/>
        <v>否</v>
      </c>
      <c r="G121" s="51" t="str">
        <f t="shared" si="8"/>
        <v>是</v>
      </c>
      <c r="H121" s="25"/>
      <c r="I121" s="25"/>
      <c r="J121" s="26"/>
      <c r="K121" s="17"/>
      <c r="L121" s="25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</row>
    <row r="122" spans="1:254" s="10" customFormat="1" ht="21" customHeight="1" x14ac:dyDescent="0.25">
      <c r="A122" s="23">
        <v>117</v>
      </c>
      <c r="B122" s="82" t="s">
        <v>286</v>
      </c>
      <c r="C122" s="82" t="s">
        <v>286</v>
      </c>
      <c r="D122" s="83">
        <v>2461794.98</v>
      </c>
      <c r="E122" s="24" t="str">
        <f t="shared" si="6"/>
        <v>否</v>
      </c>
      <c r="F122" s="24" t="str">
        <f t="shared" si="7"/>
        <v>否</v>
      </c>
      <c r="G122" s="51" t="str">
        <f t="shared" si="8"/>
        <v>是</v>
      </c>
      <c r="H122" s="25"/>
      <c r="I122" s="25"/>
      <c r="J122" s="26"/>
      <c r="K122" s="17"/>
      <c r="L122" s="25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</row>
    <row r="123" spans="1:254" s="10" customFormat="1" ht="21" customHeight="1" x14ac:dyDescent="0.25">
      <c r="A123" s="23">
        <v>118</v>
      </c>
      <c r="B123" s="82" t="s">
        <v>287</v>
      </c>
      <c r="C123" s="82" t="s">
        <v>287</v>
      </c>
      <c r="D123" s="83">
        <v>2456975.44</v>
      </c>
      <c r="E123" s="24" t="str">
        <f t="shared" si="6"/>
        <v>否</v>
      </c>
      <c r="F123" s="24" t="str">
        <f t="shared" si="7"/>
        <v>否</v>
      </c>
      <c r="G123" s="51" t="str">
        <f t="shared" si="8"/>
        <v>是</v>
      </c>
      <c r="H123" s="25"/>
      <c r="I123" s="25"/>
      <c r="J123" s="26"/>
      <c r="K123" s="17"/>
      <c r="L123" s="25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</row>
    <row r="124" spans="1:254" s="10" customFormat="1" ht="21" customHeight="1" x14ac:dyDescent="0.25">
      <c r="A124" s="23">
        <v>119</v>
      </c>
      <c r="B124" s="82" t="s">
        <v>288</v>
      </c>
      <c r="C124" s="82" t="s">
        <v>288</v>
      </c>
      <c r="D124" s="83">
        <v>2452304.38</v>
      </c>
      <c r="E124" s="24" t="str">
        <f t="shared" si="6"/>
        <v>否</v>
      </c>
      <c r="F124" s="24" t="str">
        <f t="shared" si="7"/>
        <v>否</v>
      </c>
      <c r="G124" s="51" t="str">
        <f t="shared" si="8"/>
        <v>是</v>
      </c>
      <c r="H124" s="25"/>
      <c r="I124" s="25"/>
      <c r="J124" s="26"/>
      <c r="K124" s="17"/>
      <c r="L124" s="25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</row>
    <row r="125" spans="1:254" s="10" customFormat="1" ht="21" customHeight="1" x14ac:dyDescent="0.25">
      <c r="A125" s="23">
        <v>120</v>
      </c>
      <c r="B125" s="82" t="s">
        <v>289</v>
      </c>
      <c r="C125" s="82" t="s">
        <v>289</v>
      </c>
      <c r="D125" s="83">
        <v>2479690.0099999998</v>
      </c>
      <c r="E125" s="24" t="str">
        <f t="shared" si="6"/>
        <v>超上限</v>
      </c>
      <c r="F125" s="24" t="str">
        <f t="shared" si="7"/>
        <v>否</v>
      </c>
      <c r="G125" s="51" t="str">
        <f t="shared" si="8"/>
        <v>否</v>
      </c>
      <c r="H125" s="25"/>
      <c r="I125" s="25"/>
      <c r="J125" s="26"/>
      <c r="K125" s="17"/>
      <c r="L125" s="25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</row>
    <row r="126" spans="1:254" s="10" customFormat="1" ht="21" customHeight="1" x14ac:dyDescent="0.25">
      <c r="A126" s="23">
        <v>121</v>
      </c>
      <c r="B126" s="82" t="s">
        <v>290</v>
      </c>
      <c r="C126" s="82" t="s">
        <v>290</v>
      </c>
      <c r="D126" s="83">
        <v>2471779.7200000002</v>
      </c>
      <c r="E126" s="24" t="str">
        <f t="shared" si="6"/>
        <v>否</v>
      </c>
      <c r="F126" s="24" t="str">
        <f t="shared" si="7"/>
        <v>否</v>
      </c>
      <c r="G126" s="51" t="str">
        <f t="shared" si="8"/>
        <v>是</v>
      </c>
      <c r="H126" s="25"/>
      <c r="I126" s="25"/>
      <c r="J126" s="26"/>
      <c r="K126" s="17"/>
      <c r="L126" s="25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</row>
    <row r="127" spans="1:254" s="10" customFormat="1" ht="21" customHeight="1" x14ac:dyDescent="0.25">
      <c r="A127" s="23">
        <v>122</v>
      </c>
      <c r="B127" s="82" t="s">
        <v>291</v>
      </c>
      <c r="C127" s="82" t="s">
        <v>291</v>
      </c>
      <c r="D127" s="83">
        <v>2439993.4300000002</v>
      </c>
      <c r="E127" s="24" t="str">
        <f t="shared" si="6"/>
        <v>否</v>
      </c>
      <c r="F127" s="24" t="str">
        <f t="shared" si="7"/>
        <v>否</v>
      </c>
      <c r="G127" s="51" t="str">
        <f t="shared" si="8"/>
        <v>是</v>
      </c>
      <c r="H127" s="25"/>
      <c r="I127" s="25"/>
      <c r="J127" s="26"/>
      <c r="K127" s="17"/>
      <c r="L127" s="25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</row>
    <row r="128" spans="1:254" s="10" customFormat="1" ht="21" customHeight="1" x14ac:dyDescent="0.25">
      <c r="A128" s="23">
        <v>123</v>
      </c>
      <c r="B128" s="82" t="s">
        <v>292</v>
      </c>
      <c r="C128" s="82" t="s">
        <v>292</v>
      </c>
      <c r="D128" s="83">
        <v>2449814.5099999998</v>
      </c>
      <c r="E128" s="24" t="str">
        <f t="shared" si="6"/>
        <v>否</v>
      </c>
      <c r="F128" s="24" t="str">
        <f t="shared" si="7"/>
        <v>否</v>
      </c>
      <c r="G128" s="51" t="str">
        <f t="shared" si="8"/>
        <v>是</v>
      </c>
      <c r="H128" s="25"/>
      <c r="I128" s="25"/>
      <c r="J128" s="26"/>
      <c r="K128" s="17"/>
      <c r="L128" s="25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</row>
    <row r="129" spans="1:254" s="10" customFormat="1" ht="21" customHeight="1" x14ac:dyDescent="0.25">
      <c r="A129" s="23">
        <v>124</v>
      </c>
      <c r="B129" s="82" t="s">
        <v>293</v>
      </c>
      <c r="C129" s="82" t="s">
        <v>293</v>
      </c>
      <c r="D129" s="83">
        <v>2433446.35</v>
      </c>
      <c r="E129" s="24" t="str">
        <f t="shared" si="6"/>
        <v>否</v>
      </c>
      <c r="F129" s="24" t="str">
        <f t="shared" si="7"/>
        <v>否</v>
      </c>
      <c r="G129" s="51" t="str">
        <f t="shared" si="8"/>
        <v>是</v>
      </c>
      <c r="H129" s="25"/>
      <c r="I129" s="25"/>
      <c r="J129" s="26"/>
      <c r="K129" s="17"/>
      <c r="L129" s="25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</row>
    <row r="130" spans="1:254" s="10" customFormat="1" ht="21" customHeight="1" x14ac:dyDescent="0.25">
      <c r="A130" s="23">
        <v>125</v>
      </c>
      <c r="B130" s="82" t="s">
        <v>294</v>
      </c>
      <c r="C130" s="82" t="s">
        <v>294</v>
      </c>
      <c r="D130" s="83">
        <v>2444914.4500000002</v>
      </c>
      <c r="E130" s="24" t="str">
        <f t="shared" si="6"/>
        <v>否</v>
      </c>
      <c r="F130" s="24" t="str">
        <f t="shared" si="7"/>
        <v>否</v>
      </c>
      <c r="G130" s="51" t="str">
        <f t="shared" si="8"/>
        <v>是</v>
      </c>
      <c r="H130" s="25"/>
      <c r="I130" s="25"/>
      <c r="J130" s="26"/>
      <c r="K130" s="17"/>
      <c r="L130" s="25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</row>
    <row r="131" spans="1:254" s="10" customFormat="1" ht="21" customHeight="1" x14ac:dyDescent="0.25">
      <c r="A131" s="23">
        <v>126</v>
      </c>
      <c r="B131" s="82" t="s">
        <v>295</v>
      </c>
      <c r="C131" s="82" t="s">
        <v>295</v>
      </c>
      <c r="D131" s="83">
        <v>2457283.13</v>
      </c>
      <c r="E131" s="24" t="str">
        <f t="shared" si="6"/>
        <v>否</v>
      </c>
      <c r="F131" s="24" t="str">
        <f t="shared" si="7"/>
        <v>否</v>
      </c>
      <c r="G131" s="51" t="str">
        <f t="shared" si="8"/>
        <v>是</v>
      </c>
      <c r="H131" s="25"/>
      <c r="I131" s="25"/>
      <c r="J131" s="26"/>
      <c r="K131" s="17"/>
      <c r="L131" s="25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</row>
    <row r="132" spans="1:254" s="10" customFormat="1" ht="21" customHeight="1" x14ac:dyDescent="0.25">
      <c r="A132" s="23">
        <v>127</v>
      </c>
      <c r="B132" s="82" t="s">
        <v>296</v>
      </c>
      <c r="C132" s="82" t="s">
        <v>296</v>
      </c>
      <c r="D132" s="83">
        <v>2389614.1</v>
      </c>
      <c r="E132" s="24" t="str">
        <f t="shared" si="6"/>
        <v>否</v>
      </c>
      <c r="F132" s="24" t="str">
        <f t="shared" si="7"/>
        <v>否</v>
      </c>
      <c r="G132" s="51" t="str">
        <f t="shared" si="8"/>
        <v>是</v>
      </c>
      <c r="H132" s="25"/>
      <c r="I132" s="25"/>
      <c r="J132" s="26"/>
      <c r="K132" s="17"/>
      <c r="L132" s="25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</row>
    <row r="133" spans="1:254" s="10" customFormat="1" ht="21" customHeight="1" x14ac:dyDescent="0.25">
      <c r="A133" s="23">
        <v>128</v>
      </c>
      <c r="B133" s="82" t="s">
        <v>297</v>
      </c>
      <c r="C133" s="82" t="s">
        <v>297</v>
      </c>
      <c r="D133" s="83">
        <v>2479690.0099999998</v>
      </c>
      <c r="E133" s="24" t="str">
        <f t="shared" si="6"/>
        <v>超上限</v>
      </c>
      <c r="F133" s="24" t="str">
        <f t="shared" si="7"/>
        <v>否</v>
      </c>
      <c r="G133" s="51" t="str">
        <f t="shared" si="8"/>
        <v>否</v>
      </c>
      <c r="H133" s="25"/>
      <c r="I133" s="25"/>
      <c r="J133" s="26"/>
      <c r="K133" s="17"/>
      <c r="L133" s="25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</row>
    <row r="134" spans="1:254" s="10" customFormat="1" ht="21" customHeight="1" x14ac:dyDescent="0.25">
      <c r="A134" s="23">
        <v>129</v>
      </c>
      <c r="B134" s="82" t="s">
        <v>298</v>
      </c>
      <c r="C134" s="82" t="s">
        <v>298</v>
      </c>
      <c r="D134" s="83">
        <v>2487158.64</v>
      </c>
      <c r="E134" s="24" t="str">
        <f t="shared" si="6"/>
        <v>超上限</v>
      </c>
      <c r="F134" s="24" t="str">
        <f t="shared" si="7"/>
        <v>否</v>
      </c>
      <c r="G134" s="51" t="str">
        <f t="shared" si="8"/>
        <v>否</v>
      </c>
      <c r="H134" s="25"/>
      <c r="I134" s="25"/>
      <c r="J134" s="26"/>
      <c r="K134" s="17"/>
      <c r="L134" s="25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</row>
    <row r="135" spans="1:254" s="10" customFormat="1" ht="21" customHeight="1" x14ac:dyDescent="0.25">
      <c r="A135" s="23">
        <v>130</v>
      </c>
      <c r="B135" s="82" t="s">
        <v>299</v>
      </c>
      <c r="C135" s="82" t="s">
        <v>299</v>
      </c>
      <c r="D135" s="83">
        <v>2345092.94</v>
      </c>
      <c r="E135" s="24" t="str">
        <f t="shared" si="6"/>
        <v>否</v>
      </c>
      <c r="F135" s="24" t="str">
        <f t="shared" si="7"/>
        <v>否</v>
      </c>
      <c r="G135" s="51" t="str">
        <f t="shared" si="8"/>
        <v>是</v>
      </c>
      <c r="H135" s="25"/>
      <c r="I135" s="25"/>
      <c r="J135" s="26"/>
      <c r="K135" s="17"/>
      <c r="L135" s="25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</row>
    <row r="136" spans="1:254" s="10" customFormat="1" ht="21" customHeight="1" x14ac:dyDescent="0.25">
      <c r="A136" s="23">
        <v>131</v>
      </c>
      <c r="B136" s="82" t="s">
        <v>300</v>
      </c>
      <c r="C136" s="82" t="s">
        <v>300</v>
      </c>
      <c r="D136" s="83">
        <v>2337489.77</v>
      </c>
      <c r="E136" s="24" t="str">
        <f t="shared" si="6"/>
        <v>否</v>
      </c>
      <c r="F136" s="24" t="str">
        <f t="shared" si="7"/>
        <v>否</v>
      </c>
      <c r="G136" s="51" t="str">
        <f t="shared" si="8"/>
        <v>是</v>
      </c>
      <c r="H136" s="25"/>
      <c r="I136" s="25"/>
      <c r="J136" s="26"/>
      <c r="K136" s="17"/>
      <c r="L136" s="25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</row>
    <row r="137" spans="1:254" s="10" customFormat="1" ht="21" customHeight="1" x14ac:dyDescent="0.25">
      <c r="A137" s="23">
        <v>132</v>
      </c>
      <c r="B137" s="82" t="s">
        <v>301</v>
      </c>
      <c r="C137" s="82" t="s">
        <v>301</v>
      </c>
      <c r="D137" s="83">
        <v>2485145.92</v>
      </c>
      <c r="E137" s="24" t="str">
        <f t="shared" si="6"/>
        <v>超上限</v>
      </c>
      <c r="F137" s="24" t="str">
        <f t="shared" si="7"/>
        <v>否</v>
      </c>
      <c r="G137" s="51" t="str">
        <f t="shared" si="8"/>
        <v>否</v>
      </c>
      <c r="H137" s="25"/>
      <c r="I137" s="25"/>
      <c r="J137" s="26"/>
      <c r="K137" s="17"/>
      <c r="L137" s="25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</row>
    <row r="138" spans="1:254" s="10" customFormat="1" ht="21" customHeight="1" x14ac:dyDescent="0.25">
      <c r="A138" s="23">
        <v>133</v>
      </c>
      <c r="B138" s="82" t="s">
        <v>302</v>
      </c>
      <c r="C138" s="82" t="s">
        <v>302</v>
      </c>
      <c r="D138" s="83">
        <v>2438661.81</v>
      </c>
      <c r="E138" s="24" t="str">
        <f t="shared" si="6"/>
        <v>否</v>
      </c>
      <c r="F138" s="24" t="str">
        <f t="shared" si="7"/>
        <v>否</v>
      </c>
      <c r="G138" s="51" t="str">
        <f t="shared" si="8"/>
        <v>是</v>
      </c>
      <c r="H138" s="25"/>
      <c r="I138" s="25"/>
      <c r="J138" s="26"/>
      <c r="K138" s="17"/>
      <c r="L138" s="25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</row>
    <row r="139" spans="1:254" s="10" customFormat="1" ht="21" customHeight="1" x14ac:dyDescent="0.25">
      <c r="A139" s="23">
        <v>134</v>
      </c>
      <c r="B139" s="82" t="s">
        <v>71</v>
      </c>
      <c r="C139" s="82" t="s">
        <v>71</v>
      </c>
      <c r="D139" s="83">
        <v>2455408.9300000002</v>
      </c>
      <c r="E139" s="24" t="str">
        <f t="shared" si="6"/>
        <v>否</v>
      </c>
      <c r="F139" s="24" t="str">
        <f t="shared" si="7"/>
        <v>否</v>
      </c>
      <c r="G139" s="51" t="str">
        <f t="shared" si="8"/>
        <v>是</v>
      </c>
      <c r="H139" s="25"/>
      <c r="I139" s="25"/>
      <c r="J139" s="26"/>
      <c r="K139" s="17"/>
      <c r="L139" s="25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</row>
    <row r="140" spans="1:254" s="10" customFormat="1" ht="21" customHeight="1" x14ac:dyDescent="0.25">
      <c r="A140" s="23">
        <v>135</v>
      </c>
      <c r="B140" s="82" t="s">
        <v>303</v>
      </c>
      <c r="C140" s="82" t="s">
        <v>303</v>
      </c>
      <c r="D140" s="83">
        <v>2461124.94</v>
      </c>
      <c r="E140" s="24" t="str">
        <f t="shared" si="6"/>
        <v>否</v>
      </c>
      <c r="F140" s="24" t="str">
        <f t="shared" si="7"/>
        <v>否</v>
      </c>
      <c r="G140" s="51" t="str">
        <f t="shared" si="8"/>
        <v>是</v>
      </c>
      <c r="H140" s="25"/>
      <c r="I140" s="25"/>
      <c r="J140" s="26"/>
      <c r="K140" s="17"/>
      <c r="L140" s="25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</row>
    <row r="141" spans="1:254" s="10" customFormat="1" ht="21" customHeight="1" x14ac:dyDescent="0.25">
      <c r="A141" s="23">
        <v>136</v>
      </c>
      <c r="B141" s="82" t="s">
        <v>304</v>
      </c>
      <c r="C141" s="82" t="s">
        <v>304</v>
      </c>
      <c r="D141" s="83">
        <v>2466492.91</v>
      </c>
      <c r="E141" s="24" t="str">
        <f t="shared" si="6"/>
        <v>否</v>
      </c>
      <c r="F141" s="24" t="str">
        <f t="shared" si="7"/>
        <v>否</v>
      </c>
      <c r="G141" s="51" t="str">
        <f t="shared" si="8"/>
        <v>是</v>
      </c>
      <c r="H141" s="25"/>
      <c r="I141" s="25"/>
      <c r="J141" s="26"/>
      <c r="K141" s="17"/>
      <c r="L141" s="25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</row>
    <row r="142" spans="1:254" s="10" customFormat="1" ht="21" customHeight="1" x14ac:dyDescent="0.25">
      <c r="A142" s="23">
        <v>137</v>
      </c>
      <c r="B142" s="82" t="s">
        <v>305</v>
      </c>
      <c r="C142" s="82" t="s">
        <v>305</v>
      </c>
      <c r="D142" s="83">
        <v>2345928.81</v>
      </c>
      <c r="E142" s="24" t="str">
        <f t="shared" si="6"/>
        <v>否</v>
      </c>
      <c r="F142" s="24" t="str">
        <f t="shared" si="7"/>
        <v>否</v>
      </c>
      <c r="G142" s="51" t="str">
        <f t="shared" si="8"/>
        <v>是</v>
      </c>
      <c r="H142" s="25"/>
      <c r="I142" s="25"/>
      <c r="J142" s="26"/>
      <c r="K142" s="17"/>
      <c r="L142" s="25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</row>
    <row r="143" spans="1:254" s="10" customFormat="1" ht="21" customHeight="1" x14ac:dyDescent="0.25">
      <c r="A143" s="23">
        <v>138</v>
      </c>
      <c r="B143" s="82" t="s">
        <v>306</v>
      </c>
      <c r="C143" s="82" t="s">
        <v>306</v>
      </c>
      <c r="D143" s="83">
        <v>2464751.7599999998</v>
      </c>
      <c r="E143" s="24" t="str">
        <f t="shared" si="6"/>
        <v>否</v>
      </c>
      <c r="F143" s="24" t="str">
        <f t="shared" si="7"/>
        <v>否</v>
      </c>
      <c r="G143" s="51" t="str">
        <f t="shared" si="8"/>
        <v>是</v>
      </c>
      <c r="H143" s="25"/>
      <c r="I143" s="25"/>
      <c r="J143" s="26"/>
      <c r="K143" s="17"/>
      <c r="L143" s="25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</row>
    <row r="144" spans="1:254" s="10" customFormat="1" ht="21" customHeight="1" x14ac:dyDescent="0.25">
      <c r="A144" s="23">
        <v>139</v>
      </c>
      <c r="B144" s="82" t="s">
        <v>307</v>
      </c>
      <c r="C144" s="82" t="s">
        <v>307</v>
      </c>
      <c r="D144" s="83">
        <v>2463129.77</v>
      </c>
      <c r="E144" s="24" t="str">
        <f t="shared" si="6"/>
        <v>否</v>
      </c>
      <c r="F144" s="24" t="str">
        <f t="shared" si="7"/>
        <v>否</v>
      </c>
      <c r="G144" s="51" t="str">
        <f t="shared" si="8"/>
        <v>是</v>
      </c>
      <c r="H144" s="25"/>
      <c r="I144" s="25"/>
      <c r="J144" s="26"/>
      <c r="K144" s="17"/>
      <c r="L144" s="25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</row>
    <row r="145" spans="1:254" s="10" customFormat="1" ht="21" customHeight="1" x14ac:dyDescent="0.25">
      <c r="A145" s="23">
        <v>140</v>
      </c>
      <c r="B145" s="82" t="s">
        <v>308</v>
      </c>
      <c r="C145" s="82" t="s">
        <v>308</v>
      </c>
      <c r="D145" s="83">
        <v>2459773.0099999998</v>
      </c>
      <c r="E145" s="24" t="str">
        <f t="shared" si="6"/>
        <v>否</v>
      </c>
      <c r="F145" s="24" t="str">
        <f t="shared" si="7"/>
        <v>否</v>
      </c>
      <c r="G145" s="51" t="str">
        <f t="shared" si="8"/>
        <v>是</v>
      </c>
      <c r="H145" s="25"/>
      <c r="I145" s="25"/>
      <c r="J145" s="26"/>
      <c r="K145" s="17"/>
      <c r="L145" s="2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</row>
    <row r="146" spans="1:254" s="10" customFormat="1" ht="21" customHeight="1" x14ac:dyDescent="0.25">
      <c r="A146" s="23">
        <v>141</v>
      </c>
      <c r="B146" s="82" t="s">
        <v>309</v>
      </c>
      <c r="C146" s="82" t="s">
        <v>309</v>
      </c>
      <c r="D146" s="83">
        <v>2437366.13</v>
      </c>
      <c r="E146" s="24" t="str">
        <f t="shared" si="6"/>
        <v>否</v>
      </c>
      <c r="F146" s="24" t="str">
        <f t="shared" si="7"/>
        <v>否</v>
      </c>
      <c r="G146" s="51" t="str">
        <f t="shared" si="8"/>
        <v>是</v>
      </c>
      <c r="H146" s="25"/>
      <c r="I146" s="25"/>
      <c r="J146" s="26"/>
      <c r="K146" s="17"/>
      <c r="L146" s="25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</row>
    <row r="147" spans="1:254" s="10" customFormat="1" ht="21" customHeight="1" x14ac:dyDescent="0.25">
      <c r="A147" s="23">
        <v>142</v>
      </c>
      <c r="B147" s="82" t="s">
        <v>310</v>
      </c>
      <c r="C147" s="82" t="s">
        <v>310</v>
      </c>
      <c r="D147" s="83">
        <v>2472682.66</v>
      </c>
      <c r="E147" s="24" t="str">
        <f t="shared" si="6"/>
        <v>超上限</v>
      </c>
      <c r="F147" s="24" t="str">
        <f t="shared" si="7"/>
        <v>否</v>
      </c>
      <c r="G147" s="51" t="str">
        <f t="shared" si="8"/>
        <v>否</v>
      </c>
      <c r="H147" s="25"/>
      <c r="I147" s="25"/>
      <c r="J147" s="26"/>
      <c r="K147" s="17"/>
      <c r="L147" s="25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</row>
    <row r="148" spans="1:254" s="10" customFormat="1" ht="21" customHeight="1" x14ac:dyDescent="0.25">
      <c r="A148" s="23">
        <v>143</v>
      </c>
      <c r="B148" s="82" t="s">
        <v>92</v>
      </c>
      <c r="C148" s="82" t="s">
        <v>92</v>
      </c>
      <c r="D148" s="83">
        <v>2485363.16</v>
      </c>
      <c r="E148" s="24" t="str">
        <f t="shared" si="6"/>
        <v>超上限</v>
      </c>
      <c r="F148" s="24" t="str">
        <f t="shared" si="7"/>
        <v>否</v>
      </c>
      <c r="G148" s="51" t="str">
        <f t="shared" si="8"/>
        <v>否</v>
      </c>
      <c r="H148" s="25"/>
      <c r="I148" s="25"/>
      <c r="J148" s="26"/>
      <c r="K148" s="17"/>
      <c r="L148" s="25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</row>
    <row r="149" spans="1:254" s="10" customFormat="1" ht="21" customHeight="1" x14ac:dyDescent="0.25">
      <c r="A149" s="23">
        <v>144</v>
      </c>
      <c r="B149" s="82" t="s">
        <v>311</v>
      </c>
      <c r="C149" s="82" t="s">
        <v>311</v>
      </c>
      <c r="D149" s="83">
        <v>2456172.19</v>
      </c>
      <c r="E149" s="24" t="str">
        <f t="shared" si="6"/>
        <v>否</v>
      </c>
      <c r="F149" s="24" t="str">
        <f t="shared" si="7"/>
        <v>否</v>
      </c>
      <c r="G149" s="51" t="str">
        <f t="shared" si="8"/>
        <v>是</v>
      </c>
      <c r="H149" s="25"/>
      <c r="I149" s="25"/>
      <c r="J149" s="26"/>
      <c r="K149" s="17"/>
      <c r="L149" s="2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</row>
    <row r="150" spans="1:254" s="10" customFormat="1" ht="21" customHeight="1" x14ac:dyDescent="0.25">
      <c r="A150" s="23">
        <v>145</v>
      </c>
      <c r="B150" s="82" t="s">
        <v>312</v>
      </c>
      <c r="C150" s="82" t="s">
        <v>312</v>
      </c>
      <c r="D150" s="83">
        <v>2462385.62</v>
      </c>
      <c r="E150" s="24" t="str">
        <f t="shared" si="6"/>
        <v>否</v>
      </c>
      <c r="F150" s="24" t="str">
        <f t="shared" si="7"/>
        <v>否</v>
      </c>
      <c r="G150" s="51" t="str">
        <f t="shared" si="8"/>
        <v>是</v>
      </c>
      <c r="H150" s="25"/>
      <c r="I150" s="25"/>
      <c r="J150" s="26"/>
      <c r="K150" s="17"/>
      <c r="L150" s="25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</row>
    <row r="151" spans="1:254" s="10" customFormat="1" ht="21" customHeight="1" x14ac:dyDescent="0.25">
      <c r="A151" s="23">
        <v>146</v>
      </c>
      <c r="B151" s="82" t="s">
        <v>313</v>
      </c>
      <c r="C151" s="82" t="s">
        <v>313</v>
      </c>
      <c r="D151" s="83">
        <v>2459773.0099999998</v>
      </c>
      <c r="E151" s="24" t="str">
        <f t="shared" si="6"/>
        <v>否</v>
      </c>
      <c r="F151" s="24" t="str">
        <f t="shared" si="7"/>
        <v>否</v>
      </c>
      <c r="G151" s="51" t="str">
        <f t="shared" si="8"/>
        <v>是</v>
      </c>
      <c r="H151" s="25"/>
      <c r="I151" s="25"/>
      <c r="J151" s="26"/>
      <c r="K151" s="17"/>
      <c r="L151" s="25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</row>
    <row r="152" spans="1:254" s="10" customFormat="1" ht="21" customHeight="1" x14ac:dyDescent="0.25">
      <c r="A152" s="23">
        <v>147</v>
      </c>
      <c r="B152" s="82" t="s">
        <v>314</v>
      </c>
      <c r="C152" s="82" t="s">
        <v>314</v>
      </c>
      <c r="D152" s="83">
        <v>2454793.2599999998</v>
      </c>
      <c r="E152" s="24" t="str">
        <f t="shared" si="6"/>
        <v>否</v>
      </c>
      <c r="F152" s="24" t="str">
        <f t="shared" si="7"/>
        <v>否</v>
      </c>
      <c r="G152" s="51" t="str">
        <f t="shared" si="8"/>
        <v>是</v>
      </c>
      <c r="H152" s="25"/>
      <c r="I152" s="25"/>
      <c r="J152" s="26"/>
      <c r="K152" s="17"/>
      <c r="L152" s="25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</row>
    <row r="153" spans="1:254" s="10" customFormat="1" ht="21" customHeight="1" x14ac:dyDescent="0.25">
      <c r="A153" s="23">
        <v>148</v>
      </c>
      <c r="B153" s="82" t="s">
        <v>315</v>
      </c>
      <c r="C153" s="82" t="s">
        <v>315</v>
      </c>
      <c r="D153" s="83">
        <v>2472221.39</v>
      </c>
      <c r="E153" s="24" t="str">
        <f t="shared" si="6"/>
        <v>否</v>
      </c>
      <c r="F153" s="24" t="str">
        <f t="shared" si="7"/>
        <v>否</v>
      </c>
      <c r="G153" s="51" t="str">
        <f t="shared" si="8"/>
        <v>是</v>
      </c>
      <c r="H153" s="25"/>
      <c r="I153" s="25"/>
      <c r="J153" s="26"/>
      <c r="K153" s="17"/>
      <c r="L153" s="25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</row>
    <row r="154" spans="1:254" s="10" customFormat="1" ht="21" customHeight="1" x14ac:dyDescent="0.25">
      <c r="A154" s="23">
        <v>149</v>
      </c>
      <c r="B154" s="82" t="s">
        <v>316</v>
      </c>
      <c r="C154" s="82" t="s">
        <v>316</v>
      </c>
      <c r="D154" s="83">
        <v>2346289.46</v>
      </c>
      <c r="E154" s="24" t="str">
        <f t="shared" si="6"/>
        <v>否</v>
      </c>
      <c r="F154" s="24" t="str">
        <f t="shared" si="7"/>
        <v>否</v>
      </c>
      <c r="G154" s="51" t="str">
        <f t="shared" si="8"/>
        <v>是</v>
      </c>
      <c r="H154" s="25"/>
      <c r="I154" s="25"/>
      <c r="J154" s="26"/>
      <c r="K154" s="17"/>
      <c r="L154" s="25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</row>
    <row r="155" spans="1:254" s="10" customFormat="1" ht="21" customHeight="1" x14ac:dyDescent="0.25">
      <c r="A155" s="23">
        <v>150</v>
      </c>
      <c r="B155" s="82" t="s">
        <v>317</v>
      </c>
      <c r="C155" s="82" t="s">
        <v>317</v>
      </c>
      <c r="D155" s="83">
        <v>2476158.02</v>
      </c>
      <c r="E155" s="24" t="str">
        <f t="shared" si="6"/>
        <v>超上限</v>
      </c>
      <c r="F155" s="24" t="str">
        <f t="shared" si="7"/>
        <v>否</v>
      </c>
      <c r="G155" s="51" t="str">
        <f t="shared" si="8"/>
        <v>否</v>
      </c>
      <c r="H155" s="25"/>
      <c r="I155" s="25"/>
      <c r="J155" s="26"/>
      <c r="K155" s="17"/>
      <c r="L155" s="25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</row>
    <row r="156" spans="1:254" s="10" customFormat="1" ht="21" customHeight="1" x14ac:dyDescent="0.25">
      <c r="A156" s="23">
        <v>151</v>
      </c>
      <c r="B156" s="82" t="s">
        <v>169</v>
      </c>
      <c r="C156" s="82" t="s">
        <v>169</v>
      </c>
      <c r="D156" s="83">
        <v>2441935.42</v>
      </c>
      <c r="E156" s="24" t="str">
        <f t="shared" si="6"/>
        <v>否</v>
      </c>
      <c r="F156" s="24" t="str">
        <f t="shared" si="7"/>
        <v>否</v>
      </c>
      <c r="G156" s="51" t="str">
        <f t="shared" si="8"/>
        <v>是</v>
      </c>
      <c r="H156" s="25"/>
      <c r="I156" s="25"/>
      <c r="J156" s="26"/>
      <c r="K156" s="17"/>
      <c r="L156" s="25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</row>
    <row r="157" spans="1:254" s="10" customFormat="1" ht="21" customHeight="1" x14ac:dyDescent="0.25">
      <c r="A157" s="23">
        <v>152</v>
      </c>
      <c r="B157" s="82" t="s">
        <v>318</v>
      </c>
      <c r="C157" s="82" t="s">
        <v>318</v>
      </c>
      <c r="D157" s="83">
        <v>2428833.5499999998</v>
      </c>
      <c r="E157" s="24" t="str">
        <f t="shared" si="6"/>
        <v>否</v>
      </c>
      <c r="F157" s="24" t="str">
        <f t="shared" si="7"/>
        <v>否</v>
      </c>
      <c r="G157" s="51" t="str">
        <f t="shared" si="8"/>
        <v>是</v>
      </c>
      <c r="H157" s="25"/>
      <c r="I157" s="25"/>
      <c r="J157" s="26"/>
      <c r="K157" s="17"/>
      <c r="L157" s="25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</row>
    <row r="158" spans="1:254" s="10" customFormat="1" ht="21" customHeight="1" x14ac:dyDescent="0.25">
      <c r="A158" s="23">
        <v>153</v>
      </c>
      <c r="B158" s="82" t="s">
        <v>319</v>
      </c>
      <c r="C158" s="82" t="s">
        <v>319</v>
      </c>
      <c r="D158" s="83">
        <v>2429897.5</v>
      </c>
      <c r="E158" s="24" t="str">
        <f t="shared" si="6"/>
        <v>否</v>
      </c>
      <c r="F158" s="24" t="str">
        <f t="shared" si="7"/>
        <v>否</v>
      </c>
      <c r="G158" s="51" t="str">
        <f t="shared" si="8"/>
        <v>是</v>
      </c>
      <c r="H158" s="25"/>
      <c r="I158" s="25"/>
      <c r="J158" s="26"/>
      <c r="K158" s="17"/>
      <c r="L158" s="25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</row>
    <row r="159" spans="1:254" s="10" customFormat="1" ht="21" customHeight="1" x14ac:dyDescent="0.25">
      <c r="A159" s="23">
        <v>154</v>
      </c>
      <c r="B159" s="82" t="s">
        <v>320</v>
      </c>
      <c r="C159" s="82" t="s">
        <v>320</v>
      </c>
      <c r="D159" s="83">
        <v>2468324.9700000002</v>
      </c>
      <c r="E159" s="24" t="str">
        <f t="shared" si="6"/>
        <v>否</v>
      </c>
      <c r="F159" s="24" t="str">
        <f t="shared" si="7"/>
        <v>否</v>
      </c>
      <c r="G159" s="51" t="str">
        <f t="shared" si="8"/>
        <v>是</v>
      </c>
      <c r="H159" s="25"/>
      <c r="I159" s="25"/>
      <c r="J159" s="26"/>
      <c r="K159" s="17"/>
      <c r="L159" s="25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</row>
    <row r="160" spans="1:254" s="10" customFormat="1" ht="21" customHeight="1" x14ac:dyDescent="0.25">
      <c r="A160" s="23">
        <v>155</v>
      </c>
      <c r="B160" s="82" t="s">
        <v>321</v>
      </c>
      <c r="C160" s="82" t="s">
        <v>321</v>
      </c>
      <c r="D160" s="83">
        <v>2463599.8199999998</v>
      </c>
      <c r="E160" s="24" t="str">
        <f t="shared" si="6"/>
        <v>否</v>
      </c>
      <c r="F160" s="24" t="str">
        <f t="shared" si="7"/>
        <v>否</v>
      </c>
      <c r="G160" s="51" t="str">
        <f t="shared" si="8"/>
        <v>是</v>
      </c>
      <c r="H160" s="25"/>
      <c r="I160" s="25"/>
      <c r="J160" s="26"/>
      <c r="K160" s="17"/>
      <c r="L160" s="25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</row>
    <row r="161" spans="1:254" s="10" customFormat="1" ht="21" customHeight="1" x14ac:dyDescent="0.25">
      <c r="A161" s="23">
        <v>156</v>
      </c>
      <c r="B161" s="82" t="s">
        <v>322</v>
      </c>
      <c r="C161" s="82" t="s">
        <v>322</v>
      </c>
      <c r="D161" s="83">
        <v>2415457.23</v>
      </c>
      <c r="E161" s="24" t="str">
        <f t="shared" si="6"/>
        <v>否</v>
      </c>
      <c r="F161" s="24" t="str">
        <f t="shared" si="7"/>
        <v>否</v>
      </c>
      <c r="G161" s="51" t="str">
        <f t="shared" si="8"/>
        <v>是</v>
      </c>
      <c r="H161" s="25"/>
      <c r="I161" s="25"/>
      <c r="J161" s="26"/>
      <c r="K161" s="17"/>
      <c r="L161" s="25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</row>
    <row r="162" spans="1:254" s="10" customFormat="1" ht="21" customHeight="1" x14ac:dyDescent="0.25">
      <c r="A162" s="23">
        <v>157</v>
      </c>
      <c r="B162" s="82" t="s">
        <v>323</v>
      </c>
      <c r="C162" s="82" t="s">
        <v>323</v>
      </c>
      <c r="D162" s="83">
        <v>2487158.64</v>
      </c>
      <c r="E162" s="24" t="str">
        <f t="shared" si="6"/>
        <v>超上限</v>
      </c>
      <c r="F162" s="24" t="str">
        <f t="shared" si="7"/>
        <v>否</v>
      </c>
      <c r="G162" s="51" t="str">
        <f t="shared" si="8"/>
        <v>否</v>
      </c>
      <c r="H162" s="25"/>
      <c r="I162" s="25"/>
      <c r="J162" s="26"/>
      <c r="K162" s="17"/>
      <c r="L162" s="25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</row>
    <row r="163" spans="1:254" s="10" customFormat="1" ht="21" customHeight="1" x14ac:dyDescent="0.25">
      <c r="A163" s="23">
        <v>158</v>
      </c>
      <c r="B163" s="82" t="s">
        <v>324</v>
      </c>
      <c r="C163" s="82" t="s">
        <v>324</v>
      </c>
      <c r="D163" s="83">
        <v>2464875.61</v>
      </c>
      <c r="E163" s="24" t="str">
        <f t="shared" si="6"/>
        <v>否</v>
      </c>
      <c r="F163" s="24" t="str">
        <f t="shared" si="7"/>
        <v>否</v>
      </c>
      <c r="G163" s="51" t="str">
        <f t="shared" si="8"/>
        <v>是</v>
      </c>
      <c r="H163" s="25"/>
      <c r="I163" s="25"/>
      <c r="J163" s="26"/>
      <c r="K163" s="17"/>
      <c r="L163" s="25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</row>
    <row r="164" spans="1:254" s="10" customFormat="1" ht="21" customHeight="1" x14ac:dyDescent="0.25">
      <c r="A164" s="23">
        <v>159</v>
      </c>
      <c r="B164" s="82" t="s">
        <v>325</v>
      </c>
      <c r="C164" s="82" t="s">
        <v>325</v>
      </c>
      <c r="D164" s="83">
        <v>2338287.4500000002</v>
      </c>
      <c r="E164" s="24" t="str">
        <f t="shared" si="6"/>
        <v>否</v>
      </c>
      <c r="F164" s="24" t="str">
        <f t="shared" si="7"/>
        <v>否</v>
      </c>
      <c r="G164" s="51" t="str">
        <f t="shared" si="8"/>
        <v>是</v>
      </c>
      <c r="H164" s="25"/>
      <c r="I164" s="25"/>
      <c r="J164" s="26"/>
      <c r="K164" s="17"/>
      <c r="L164" s="25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</row>
    <row r="165" spans="1:254" s="10" customFormat="1" ht="21" customHeight="1" x14ac:dyDescent="0.25">
      <c r="A165" s="23">
        <v>160</v>
      </c>
      <c r="B165" s="82" t="s">
        <v>85</v>
      </c>
      <c r="C165" s="82" t="s">
        <v>85</v>
      </c>
      <c r="D165" s="83">
        <v>2421507.92</v>
      </c>
      <c r="E165" s="24" t="str">
        <f t="shared" si="6"/>
        <v>否</v>
      </c>
      <c r="F165" s="24" t="str">
        <f t="shared" si="7"/>
        <v>否</v>
      </c>
      <c r="G165" s="51" t="str">
        <f t="shared" si="8"/>
        <v>是</v>
      </c>
      <c r="H165" s="25"/>
      <c r="I165" s="25"/>
      <c r="J165" s="26"/>
      <c r="K165" s="17"/>
      <c r="L165" s="25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</row>
    <row r="166" spans="1:254" s="10" customFormat="1" ht="21" customHeight="1" x14ac:dyDescent="0.25">
      <c r="A166" s="23">
        <v>161</v>
      </c>
      <c r="B166" s="82" t="s">
        <v>326</v>
      </c>
      <c r="C166" s="82" t="s">
        <v>326</v>
      </c>
      <c r="D166" s="83">
        <v>2361844.2599999998</v>
      </c>
      <c r="E166" s="24" t="str">
        <f t="shared" si="6"/>
        <v>否</v>
      </c>
      <c r="F166" s="24" t="str">
        <f t="shared" si="7"/>
        <v>否</v>
      </c>
      <c r="G166" s="51" t="str">
        <f t="shared" si="8"/>
        <v>是</v>
      </c>
      <c r="H166" s="25"/>
      <c r="I166" s="25"/>
      <c r="J166" s="26"/>
      <c r="K166" s="17"/>
      <c r="L166" s="25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</row>
    <row r="167" spans="1:254" s="10" customFormat="1" ht="21" customHeight="1" x14ac:dyDescent="0.25">
      <c r="A167" s="23">
        <v>162</v>
      </c>
      <c r="B167" s="82" t="s">
        <v>327</v>
      </c>
      <c r="C167" s="82" t="s">
        <v>327</v>
      </c>
      <c r="D167" s="83">
        <v>2432386.38</v>
      </c>
      <c r="E167" s="24" t="str">
        <f t="shared" si="6"/>
        <v>否</v>
      </c>
      <c r="F167" s="24" t="str">
        <f t="shared" si="7"/>
        <v>否</v>
      </c>
      <c r="G167" s="51" t="str">
        <f t="shared" si="8"/>
        <v>是</v>
      </c>
      <c r="H167" s="25"/>
      <c r="I167" s="25"/>
      <c r="J167" s="26"/>
      <c r="K167" s="17"/>
      <c r="L167" s="25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</row>
    <row r="168" spans="1:254" s="10" customFormat="1" ht="21" customHeight="1" x14ac:dyDescent="0.25">
      <c r="A168" s="23">
        <v>163</v>
      </c>
      <c r="B168" s="82" t="s">
        <v>328</v>
      </c>
      <c r="C168" s="82" t="s">
        <v>328</v>
      </c>
      <c r="D168" s="83">
        <v>2442344.88</v>
      </c>
      <c r="E168" s="24" t="str">
        <f t="shared" si="6"/>
        <v>否</v>
      </c>
      <c r="F168" s="24" t="str">
        <f t="shared" si="7"/>
        <v>否</v>
      </c>
      <c r="G168" s="51" t="str">
        <f t="shared" si="8"/>
        <v>是</v>
      </c>
      <c r="H168" s="25"/>
      <c r="I168" s="25"/>
      <c r="J168" s="26"/>
      <c r="K168" s="17"/>
      <c r="L168" s="25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</row>
    <row r="169" spans="1:254" s="10" customFormat="1" ht="21" customHeight="1" x14ac:dyDescent="0.25">
      <c r="A169" s="23">
        <v>164</v>
      </c>
      <c r="B169" s="82" t="s">
        <v>173</v>
      </c>
      <c r="C169" s="82" t="s">
        <v>173</v>
      </c>
      <c r="D169" s="83">
        <v>2375161.36</v>
      </c>
      <c r="E169" s="24" t="str">
        <f t="shared" si="6"/>
        <v>否</v>
      </c>
      <c r="F169" s="24" t="str">
        <f t="shared" si="7"/>
        <v>否</v>
      </c>
      <c r="G169" s="51" t="str">
        <f t="shared" si="8"/>
        <v>是</v>
      </c>
      <c r="H169" s="25"/>
      <c r="I169" s="25"/>
      <c r="J169" s="26"/>
      <c r="K169" s="17"/>
      <c r="L169" s="25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</row>
    <row r="170" spans="1:254" s="10" customFormat="1" ht="21" customHeight="1" x14ac:dyDescent="0.25">
      <c r="A170" s="23">
        <v>165</v>
      </c>
      <c r="B170" s="82" t="s">
        <v>329</v>
      </c>
      <c r="C170" s="82" t="s">
        <v>329</v>
      </c>
      <c r="D170" s="83">
        <v>2422206.89</v>
      </c>
      <c r="E170" s="24" t="str">
        <f t="shared" si="6"/>
        <v>否</v>
      </c>
      <c r="F170" s="24" t="str">
        <f t="shared" si="7"/>
        <v>否</v>
      </c>
      <c r="G170" s="51" t="str">
        <f t="shared" si="8"/>
        <v>是</v>
      </c>
      <c r="H170" s="25"/>
      <c r="I170" s="25"/>
      <c r="J170" s="26"/>
      <c r="K170" s="17"/>
      <c r="L170" s="25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</row>
    <row r="171" spans="1:254" s="10" customFormat="1" ht="21" customHeight="1" x14ac:dyDescent="0.25">
      <c r="A171" s="23">
        <v>166</v>
      </c>
      <c r="B171" s="82" t="s">
        <v>330</v>
      </c>
      <c r="C171" s="82" t="s">
        <v>330</v>
      </c>
      <c r="D171" s="83">
        <v>2487283.61</v>
      </c>
      <c r="E171" s="24" t="str">
        <f t="shared" si="6"/>
        <v>超上限</v>
      </c>
      <c r="F171" s="24" t="str">
        <f t="shared" si="7"/>
        <v>否</v>
      </c>
      <c r="G171" s="51" t="str">
        <f t="shared" si="8"/>
        <v>否</v>
      </c>
      <c r="H171" s="25"/>
      <c r="I171" s="25"/>
      <c r="J171" s="26"/>
      <c r="K171" s="17"/>
      <c r="L171" s="25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</row>
    <row r="172" spans="1:254" s="10" customFormat="1" ht="21" customHeight="1" x14ac:dyDescent="0.25">
      <c r="A172" s="23">
        <v>167</v>
      </c>
      <c r="B172" s="82" t="s">
        <v>331</v>
      </c>
      <c r="C172" s="82" t="s">
        <v>331</v>
      </c>
      <c r="D172" s="83">
        <v>2321311.52</v>
      </c>
      <c r="E172" s="24" t="str">
        <f t="shared" si="6"/>
        <v>否</v>
      </c>
      <c r="F172" s="24" t="str">
        <f t="shared" si="7"/>
        <v>否</v>
      </c>
      <c r="G172" s="51" t="str">
        <f t="shared" si="8"/>
        <v>是</v>
      </c>
      <c r="H172" s="25"/>
      <c r="I172" s="25"/>
      <c r="J172" s="26"/>
      <c r="K172" s="17"/>
      <c r="L172" s="25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</row>
    <row r="173" spans="1:254" s="10" customFormat="1" ht="21" customHeight="1" x14ac:dyDescent="0.25">
      <c r="A173" s="23">
        <v>168</v>
      </c>
      <c r="B173" s="82" t="s">
        <v>332</v>
      </c>
      <c r="C173" s="82" t="s">
        <v>332</v>
      </c>
      <c r="D173" s="83">
        <v>2467241.63</v>
      </c>
      <c r="E173" s="24" t="str">
        <f t="shared" si="6"/>
        <v>否</v>
      </c>
      <c r="F173" s="24" t="str">
        <f t="shared" si="7"/>
        <v>否</v>
      </c>
      <c r="G173" s="51" t="str">
        <f t="shared" si="8"/>
        <v>是</v>
      </c>
      <c r="H173" s="25"/>
      <c r="I173" s="25"/>
      <c r="J173" s="26"/>
      <c r="K173" s="17"/>
      <c r="L173" s="25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</row>
    <row r="174" spans="1:254" s="10" customFormat="1" ht="21" customHeight="1" x14ac:dyDescent="0.25">
      <c r="A174" s="23">
        <v>169</v>
      </c>
      <c r="B174" s="82" t="s">
        <v>333</v>
      </c>
      <c r="C174" s="82" t="s">
        <v>333</v>
      </c>
      <c r="D174" s="83">
        <v>2449814.5099999998</v>
      </c>
      <c r="E174" s="24" t="str">
        <f t="shared" si="6"/>
        <v>否</v>
      </c>
      <c r="F174" s="24" t="str">
        <f t="shared" si="7"/>
        <v>否</v>
      </c>
      <c r="G174" s="51" t="str">
        <f t="shared" si="8"/>
        <v>是</v>
      </c>
      <c r="H174" s="25"/>
      <c r="I174" s="25"/>
      <c r="J174" s="26"/>
      <c r="K174" s="17"/>
      <c r="L174" s="25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</row>
    <row r="175" spans="1:254" s="10" customFormat="1" ht="21" customHeight="1" x14ac:dyDescent="0.25">
      <c r="A175" s="23">
        <v>170</v>
      </c>
      <c r="B175" s="82" t="s">
        <v>334</v>
      </c>
      <c r="C175" s="82" t="s">
        <v>334</v>
      </c>
      <c r="D175" s="83">
        <v>2407943.16</v>
      </c>
      <c r="E175" s="24" t="str">
        <f t="shared" si="6"/>
        <v>否</v>
      </c>
      <c r="F175" s="24" t="str">
        <f t="shared" si="7"/>
        <v>否</v>
      </c>
      <c r="G175" s="51" t="str">
        <f t="shared" si="8"/>
        <v>是</v>
      </c>
      <c r="H175" s="25"/>
      <c r="I175" s="25"/>
      <c r="J175" s="26"/>
      <c r="K175" s="17"/>
      <c r="L175" s="25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</row>
    <row r="176" spans="1:254" s="10" customFormat="1" ht="21" customHeight="1" x14ac:dyDescent="0.25">
      <c r="A176" s="23">
        <v>171</v>
      </c>
      <c r="B176" s="82" t="s">
        <v>335</v>
      </c>
      <c r="C176" s="82" t="s">
        <v>335</v>
      </c>
      <c r="D176" s="83">
        <v>2454793.2599999998</v>
      </c>
      <c r="E176" s="24" t="str">
        <f t="shared" si="6"/>
        <v>否</v>
      </c>
      <c r="F176" s="24" t="str">
        <f t="shared" si="7"/>
        <v>否</v>
      </c>
      <c r="G176" s="51" t="str">
        <f t="shared" si="8"/>
        <v>是</v>
      </c>
      <c r="H176" s="25"/>
      <c r="I176" s="25"/>
      <c r="J176" s="26"/>
      <c r="K176" s="17"/>
      <c r="L176" s="25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</row>
    <row r="177" spans="1:254" s="10" customFormat="1" ht="21" customHeight="1" x14ac:dyDescent="0.25">
      <c r="A177" s="23">
        <v>172</v>
      </c>
      <c r="B177" s="82" t="s">
        <v>161</v>
      </c>
      <c r="C177" s="82" t="s">
        <v>161</v>
      </c>
      <c r="D177" s="83">
        <v>2424917.75</v>
      </c>
      <c r="E177" s="24" t="str">
        <f t="shared" si="6"/>
        <v>否</v>
      </c>
      <c r="F177" s="24" t="str">
        <f t="shared" si="7"/>
        <v>否</v>
      </c>
      <c r="G177" s="51" t="str">
        <f t="shared" si="8"/>
        <v>是</v>
      </c>
      <c r="H177" s="25"/>
      <c r="I177" s="25"/>
      <c r="J177" s="26"/>
      <c r="K177" s="17"/>
      <c r="L177" s="25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</row>
    <row r="178" spans="1:254" s="10" customFormat="1" ht="21" customHeight="1" x14ac:dyDescent="0.25">
      <c r="A178" s="23">
        <v>173</v>
      </c>
      <c r="B178" s="82" t="s">
        <v>336</v>
      </c>
      <c r="C178" s="82" t="s">
        <v>336</v>
      </c>
      <c r="D178" s="83">
        <v>2442344.88</v>
      </c>
      <c r="E178" s="24" t="str">
        <f t="shared" ref="E178:E241" si="9">IF(D178&lt;=$G$3,"否","超上限")</f>
        <v>否</v>
      </c>
      <c r="F178" s="24" t="str">
        <f t="shared" ref="F178:F241" si="10">IF(D178&gt;=$G$4,"否","超下限")</f>
        <v>否</v>
      </c>
      <c r="G178" s="51" t="str">
        <f t="shared" ref="G178:G241" si="11">IF(AND(E178="否",F178="否"),"是","否")</f>
        <v>是</v>
      </c>
      <c r="H178" s="25"/>
      <c r="I178" s="25"/>
      <c r="J178" s="26"/>
      <c r="K178" s="17"/>
      <c r="L178" s="25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</row>
    <row r="179" spans="1:254" s="10" customFormat="1" ht="21" customHeight="1" x14ac:dyDescent="0.25">
      <c r="A179" s="23">
        <v>174</v>
      </c>
      <c r="B179" s="82" t="s">
        <v>337</v>
      </c>
      <c r="C179" s="82" t="s">
        <v>337</v>
      </c>
      <c r="D179" s="83">
        <v>2417449.13</v>
      </c>
      <c r="E179" s="24" t="str">
        <f t="shared" si="9"/>
        <v>否</v>
      </c>
      <c r="F179" s="24" t="str">
        <f t="shared" si="10"/>
        <v>否</v>
      </c>
      <c r="G179" s="51" t="str">
        <f t="shared" si="11"/>
        <v>是</v>
      </c>
      <c r="H179" s="25"/>
      <c r="I179" s="25"/>
      <c r="J179" s="26"/>
      <c r="K179" s="17"/>
      <c r="L179" s="25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</row>
    <row r="180" spans="1:254" s="10" customFormat="1" ht="21" customHeight="1" x14ac:dyDescent="0.25">
      <c r="A180" s="23">
        <v>175</v>
      </c>
      <c r="B180" s="82" t="s">
        <v>338</v>
      </c>
      <c r="C180" s="82" t="s">
        <v>338</v>
      </c>
      <c r="D180" s="83">
        <v>2447397.58</v>
      </c>
      <c r="E180" s="24" t="str">
        <f t="shared" si="9"/>
        <v>否</v>
      </c>
      <c r="F180" s="24" t="str">
        <f t="shared" si="10"/>
        <v>否</v>
      </c>
      <c r="G180" s="51" t="str">
        <f t="shared" si="11"/>
        <v>是</v>
      </c>
      <c r="H180" s="25"/>
      <c r="I180" s="25"/>
      <c r="J180" s="26"/>
      <c r="K180" s="17"/>
      <c r="L180" s="25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</row>
    <row r="181" spans="1:254" s="10" customFormat="1" ht="21" customHeight="1" x14ac:dyDescent="0.25">
      <c r="A181" s="23">
        <v>176</v>
      </c>
      <c r="B181" s="82" t="s">
        <v>339</v>
      </c>
      <c r="C181" s="82" t="s">
        <v>339</v>
      </c>
      <c r="D181" s="83">
        <v>2424917.75</v>
      </c>
      <c r="E181" s="24" t="str">
        <f t="shared" si="9"/>
        <v>否</v>
      </c>
      <c r="F181" s="24" t="str">
        <f t="shared" si="10"/>
        <v>否</v>
      </c>
      <c r="G181" s="51" t="str">
        <f t="shared" si="11"/>
        <v>是</v>
      </c>
      <c r="H181" s="25"/>
      <c r="I181" s="25"/>
      <c r="J181" s="26"/>
      <c r="K181" s="17"/>
      <c r="L181" s="25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</row>
    <row r="182" spans="1:254" s="10" customFormat="1" ht="21" customHeight="1" x14ac:dyDescent="0.25">
      <c r="A182" s="23">
        <v>177</v>
      </c>
      <c r="B182" s="82" t="s">
        <v>340</v>
      </c>
      <c r="C182" s="82" t="s">
        <v>340</v>
      </c>
      <c r="D182" s="83">
        <v>2479684.34</v>
      </c>
      <c r="E182" s="24" t="str">
        <f t="shared" si="9"/>
        <v>超上限</v>
      </c>
      <c r="F182" s="24" t="str">
        <f t="shared" si="10"/>
        <v>否</v>
      </c>
      <c r="G182" s="51" t="str">
        <f t="shared" si="11"/>
        <v>否</v>
      </c>
      <c r="H182" s="25"/>
      <c r="I182" s="25"/>
      <c r="J182" s="26"/>
      <c r="K182" s="17"/>
      <c r="L182" s="25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</row>
    <row r="183" spans="1:254" s="10" customFormat="1" ht="21" customHeight="1" x14ac:dyDescent="0.25">
      <c r="A183" s="23">
        <v>178</v>
      </c>
      <c r="B183" s="82" t="s">
        <v>341</v>
      </c>
      <c r="C183" s="82" t="s">
        <v>341</v>
      </c>
      <c r="D183" s="83">
        <v>2442716.5299999998</v>
      </c>
      <c r="E183" s="24" t="str">
        <f t="shared" si="9"/>
        <v>否</v>
      </c>
      <c r="F183" s="24" t="str">
        <f t="shared" si="10"/>
        <v>否</v>
      </c>
      <c r="G183" s="51" t="str">
        <f t="shared" si="11"/>
        <v>是</v>
      </c>
      <c r="H183" s="25"/>
      <c r="I183" s="25"/>
      <c r="J183" s="26"/>
      <c r="K183" s="17"/>
      <c r="L183" s="25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</row>
    <row r="184" spans="1:254" s="10" customFormat="1" ht="21" customHeight="1" x14ac:dyDescent="0.25">
      <c r="A184" s="23">
        <v>179</v>
      </c>
      <c r="B184" s="82" t="s">
        <v>342</v>
      </c>
      <c r="C184" s="82" t="s">
        <v>342</v>
      </c>
      <c r="D184" s="83">
        <v>2414959.25</v>
      </c>
      <c r="E184" s="24" t="str">
        <f t="shared" si="9"/>
        <v>否</v>
      </c>
      <c r="F184" s="24" t="str">
        <f t="shared" si="10"/>
        <v>否</v>
      </c>
      <c r="G184" s="51" t="str">
        <f t="shared" si="11"/>
        <v>是</v>
      </c>
      <c r="H184" s="25"/>
      <c r="I184" s="25"/>
      <c r="J184" s="26"/>
      <c r="K184" s="17"/>
      <c r="L184" s="25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</row>
    <row r="185" spans="1:254" s="10" customFormat="1" ht="21" customHeight="1" x14ac:dyDescent="0.25">
      <c r="A185" s="23">
        <v>180</v>
      </c>
      <c r="B185" s="82" t="s">
        <v>343</v>
      </c>
      <c r="C185" s="82" t="s">
        <v>343</v>
      </c>
      <c r="D185" s="83">
        <v>2459487.98</v>
      </c>
      <c r="E185" s="24" t="str">
        <f t="shared" si="9"/>
        <v>否</v>
      </c>
      <c r="F185" s="24" t="str">
        <f t="shared" si="10"/>
        <v>否</v>
      </c>
      <c r="G185" s="51" t="str">
        <f t="shared" si="11"/>
        <v>是</v>
      </c>
      <c r="H185" s="25"/>
      <c r="I185" s="25"/>
      <c r="J185" s="26"/>
      <c r="K185" s="17"/>
      <c r="L185" s="25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</row>
    <row r="186" spans="1:254" s="10" customFormat="1" ht="21" customHeight="1" x14ac:dyDescent="0.25">
      <c r="A186" s="23">
        <v>181</v>
      </c>
      <c r="B186" s="82" t="s">
        <v>344</v>
      </c>
      <c r="C186" s="82" t="s">
        <v>344</v>
      </c>
      <c r="D186" s="83">
        <v>2428935.5499999998</v>
      </c>
      <c r="E186" s="24" t="str">
        <f t="shared" si="9"/>
        <v>否</v>
      </c>
      <c r="F186" s="24" t="str">
        <f t="shared" si="10"/>
        <v>否</v>
      </c>
      <c r="G186" s="51" t="str">
        <f t="shared" si="11"/>
        <v>是</v>
      </c>
      <c r="H186" s="25"/>
      <c r="I186" s="25"/>
      <c r="J186" s="26"/>
      <c r="K186" s="17"/>
      <c r="L186" s="25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</row>
    <row r="187" spans="1:254" s="10" customFormat="1" ht="21" customHeight="1" x14ac:dyDescent="0.25">
      <c r="A187" s="23">
        <v>182</v>
      </c>
      <c r="B187" s="82" t="s">
        <v>345</v>
      </c>
      <c r="C187" s="82" t="s">
        <v>345</v>
      </c>
      <c r="D187" s="83">
        <v>2405478.41</v>
      </c>
      <c r="E187" s="24" t="str">
        <f t="shared" si="9"/>
        <v>否</v>
      </c>
      <c r="F187" s="24" t="str">
        <f t="shared" si="10"/>
        <v>否</v>
      </c>
      <c r="G187" s="51" t="str">
        <f t="shared" si="11"/>
        <v>是</v>
      </c>
      <c r="H187" s="25"/>
      <c r="I187" s="25"/>
      <c r="J187" s="26"/>
      <c r="K187" s="17"/>
      <c r="L187" s="25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</row>
    <row r="188" spans="1:254" s="10" customFormat="1" ht="21" customHeight="1" x14ac:dyDescent="0.25">
      <c r="A188" s="23">
        <v>183</v>
      </c>
      <c r="B188" s="82" t="s">
        <v>346</v>
      </c>
      <c r="C188" s="82" t="s">
        <v>346</v>
      </c>
      <c r="D188" s="83">
        <v>2337494.6800000002</v>
      </c>
      <c r="E188" s="24" t="str">
        <f t="shared" si="9"/>
        <v>否</v>
      </c>
      <c r="F188" s="24" t="str">
        <f t="shared" si="10"/>
        <v>否</v>
      </c>
      <c r="G188" s="51" t="str">
        <f t="shared" si="11"/>
        <v>是</v>
      </c>
      <c r="H188" s="25"/>
      <c r="I188" s="25"/>
      <c r="J188" s="26"/>
      <c r="K188" s="17"/>
      <c r="L188" s="25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</row>
    <row r="189" spans="1:254" s="10" customFormat="1" ht="21" customHeight="1" x14ac:dyDescent="0.25">
      <c r="A189" s="23">
        <v>184</v>
      </c>
      <c r="B189" s="82" t="s">
        <v>141</v>
      </c>
      <c r="C189" s="82" t="s">
        <v>141</v>
      </c>
      <c r="D189" s="83">
        <v>2484669.77</v>
      </c>
      <c r="E189" s="24" t="str">
        <f t="shared" si="9"/>
        <v>超上限</v>
      </c>
      <c r="F189" s="24" t="str">
        <f t="shared" si="10"/>
        <v>否</v>
      </c>
      <c r="G189" s="51" t="str">
        <f t="shared" si="11"/>
        <v>否</v>
      </c>
      <c r="H189" s="25"/>
      <c r="I189" s="25"/>
      <c r="J189" s="26"/>
      <c r="K189" s="17"/>
      <c r="L189" s="25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</row>
    <row r="190" spans="1:254" s="10" customFormat="1" ht="21" customHeight="1" x14ac:dyDescent="0.25">
      <c r="A190" s="23">
        <v>185</v>
      </c>
      <c r="B190" s="82" t="s">
        <v>347</v>
      </c>
      <c r="C190" s="82" t="s">
        <v>347</v>
      </c>
      <c r="D190" s="83">
        <v>2447504.89</v>
      </c>
      <c r="E190" s="24" t="str">
        <f t="shared" si="9"/>
        <v>否</v>
      </c>
      <c r="F190" s="24" t="str">
        <f t="shared" si="10"/>
        <v>否</v>
      </c>
      <c r="G190" s="51" t="str">
        <f t="shared" si="11"/>
        <v>是</v>
      </c>
      <c r="H190" s="25"/>
      <c r="I190" s="25"/>
      <c r="J190" s="26"/>
      <c r="K190" s="17"/>
      <c r="L190" s="25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</row>
    <row r="191" spans="1:254" s="10" customFormat="1" ht="21" customHeight="1" x14ac:dyDescent="0.25">
      <c r="A191" s="23">
        <v>186</v>
      </c>
      <c r="B191" s="82" t="s">
        <v>156</v>
      </c>
      <c r="C191" s="82" t="s">
        <v>156</v>
      </c>
      <c r="D191" s="83">
        <v>2421766.62</v>
      </c>
      <c r="E191" s="24" t="str">
        <f t="shared" si="9"/>
        <v>否</v>
      </c>
      <c r="F191" s="24" t="str">
        <f t="shared" si="10"/>
        <v>否</v>
      </c>
      <c r="G191" s="51" t="str">
        <f t="shared" si="11"/>
        <v>是</v>
      </c>
      <c r="H191" s="25"/>
      <c r="I191" s="25"/>
      <c r="J191" s="26"/>
      <c r="K191" s="17"/>
      <c r="L191" s="25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</row>
    <row r="192" spans="1:254" s="10" customFormat="1" ht="21" customHeight="1" x14ac:dyDescent="0.25">
      <c r="A192" s="23">
        <v>187</v>
      </c>
      <c r="B192" s="82" t="s">
        <v>348</v>
      </c>
      <c r="C192" s="82" t="s">
        <v>348</v>
      </c>
      <c r="D192" s="83">
        <v>2464281.35</v>
      </c>
      <c r="E192" s="24" t="str">
        <f t="shared" si="9"/>
        <v>否</v>
      </c>
      <c r="F192" s="24" t="str">
        <f t="shared" si="10"/>
        <v>否</v>
      </c>
      <c r="G192" s="51" t="str">
        <f t="shared" si="11"/>
        <v>是</v>
      </c>
      <c r="H192" s="25"/>
      <c r="I192" s="25"/>
      <c r="J192" s="26"/>
      <c r="K192" s="17"/>
      <c r="L192" s="25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</row>
    <row r="193" spans="1:254" s="10" customFormat="1" ht="21" customHeight="1" x14ac:dyDescent="0.25">
      <c r="A193" s="23">
        <v>188</v>
      </c>
      <c r="B193" s="82" t="s">
        <v>349</v>
      </c>
      <c r="C193" s="82" t="s">
        <v>349</v>
      </c>
      <c r="D193" s="83">
        <v>2427407.63</v>
      </c>
      <c r="E193" s="24" t="str">
        <f t="shared" si="9"/>
        <v>否</v>
      </c>
      <c r="F193" s="24" t="str">
        <f t="shared" si="10"/>
        <v>否</v>
      </c>
      <c r="G193" s="51" t="str">
        <f t="shared" si="11"/>
        <v>是</v>
      </c>
      <c r="H193" s="25"/>
      <c r="I193" s="25"/>
      <c r="J193" s="26"/>
      <c r="K193" s="17"/>
      <c r="L193" s="25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</row>
    <row r="194" spans="1:254" s="10" customFormat="1" ht="21" customHeight="1" x14ac:dyDescent="0.25">
      <c r="A194" s="23">
        <v>189</v>
      </c>
      <c r="B194" s="82" t="s">
        <v>350</v>
      </c>
      <c r="C194" s="82" t="s">
        <v>350</v>
      </c>
      <c r="D194" s="83">
        <v>2450679.59</v>
      </c>
      <c r="E194" s="24" t="str">
        <f t="shared" si="9"/>
        <v>否</v>
      </c>
      <c r="F194" s="24" t="str">
        <f t="shared" si="10"/>
        <v>否</v>
      </c>
      <c r="G194" s="51" t="str">
        <f t="shared" si="11"/>
        <v>是</v>
      </c>
      <c r="H194" s="25"/>
      <c r="I194" s="25"/>
      <c r="J194" s="26"/>
      <c r="K194" s="17"/>
      <c r="L194" s="25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</row>
    <row r="195" spans="1:254" s="10" customFormat="1" ht="21" customHeight="1" x14ac:dyDescent="0.25">
      <c r="A195" s="23">
        <v>190</v>
      </c>
      <c r="B195" s="82" t="s">
        <v>351</v>
      </c>
      <c r="C195" s="82" t="s">
        <v>351</v>
      </c>
      <c r="D195" s="83">
        <v>2430260.36</v>
      </c>
      <c r="E195" s="24" t="str">
        <f t="shared" si="9"/>
        <v>否</v>
      </c>
      <c r="F195" s="24" t="str">
        <f t="shared" si="10"/>
        <v>否</v>
      </c>
      <c r="G195" s="51" t="str">
        <f t="shared" si="11"/>
        <v>是</v>
      </c>
      <c r="H195" s="25"/>
      <c r="I195" s="25"/>
      <c r="J195" s="26"/>
      <c r="K195" s="17"/>
      <c r="L195" s="25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</row>
    <row r="196" spans="1:254" s="10" customFormat="1" ht="21" customHeight="1" x14ac:dyDescent="0.25">
      <c r="A196" s="23">
        <v>191</v>
      </c>
      <c r="B196" s="82" t="s">
        <v>352</v>
      </c>
      <c r="C196" s="82" t="s">
        <v>352</v>
      </c>
      <c r="D196" s="83">
        <v>2446267.69</v>
      </c>
      <c r="E196" s="24" t="str">
        <f t="shared" si="9"/>
        <v>否</v>
      </c>
      <c r="F196" s="24" t="str">
        <f t="shared" si="10"/>
        <v>否</v>
      </c>
      <c r="G196" s="51" t="str">
        <f t="shared" si="11"/>
        <v>是</v>
      </c>
      <c r="H196" s="25"/>
      <c r="I196" s="25"/>
      <c r="J196" s="26"/>
      <c r="K196" s="17"/>
      <c r="L196" s="25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</row>
    <row r="197" spans="1:254" s="10" customFormat="1" ht="21" customHeight="1" x14ac:dyDescent="0.25">
      <c r="A197" s="23">
        <v>192</v>
      </c>
      <c r="B197" s="82" t="s">
        <v>353</v>
      </c>
      <c r="C197" s="82" t="s">
        <v>353</v>
      </c>
      <c r="D197" s="83">
        <v>2467241.64</v>
      </c>
      <c r="E197" s="24" t="str">
        <f t="shared" si="9"/>
        <v>否</v>
      </c>
      <c r="F197" s="24" t="str">
        <f t="shared" si="10"/>
        <v>否</v>
      </c>
      <c r="G197" s="51" t="str">
        <f t="shared" si="11"/>
        <v>是</v>
      </c>
      <c r="H197" s="25"/>
      <c r="I197" s="25"/>
      <c r="J197" s="26"/>
      <c r="K197" s="17"/>
      <c r="L197" s="25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</row>
    <row r="198" spans="1:254" s="10" customFormat="1" ht="21" customHeight="1" x14ac:dyDescent="0.25">
      <c r="A198" s="23">
        <v>193</v>
      </c>
      <c r="B198" s="82" t="s">
        <v>354</v>
      </c>
      <c r="C198" s="82" t="s">
        <v>354</v>
      </c>
      <c r="D198" s="83">
        <v>2466120.14</v>
      </c>
      <c r="E198" s="24" t="str">
        <f t="shared" si="9"/>
        <v>否</v>
      </c>
      <c r="F198" s="24" t="str">
        <f t="shared" si="10"/>
        <v>否</v>
      </c>
      <c r="G198" s="51" t="str">
        <f t="shared" si="11"/>
        <v>是</v>
      </c>
      <c r="H198" s="25"/>
      <c r="I198" s="25"/>
      <c r="J198" s="26"/>
      <c r="K198" s="17"/>
      <c r="L198" s="25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</row>
    <row r="199" spans="1:254" s="10" customFormat="1" ht="21" customHeight="1" x14ac:dyDescent="0.25">
      <c r="A199" s="23">
        <v>194</v>
      </c>
      <c r="B199" s="82" t="s">
        <v>355</v>
      </c>
      <c r="C199" s="82" t="s">
        <v>355</v>
      </c>
      <c r="D199" s="83">
        <v>2469855</v>
      </c>
      <c r="E199" s="24" t="str">
        <f t="shared" si="9"/>
        <v>否</v>
      </c>
      <c r="F199" s="24" t="str">
        <f t="shared" si="10"/>
        <v>否</v>
      </c>
      <c r="G199" s="51" t="str">
        <f t="shared" si="11"/>
        <v>是</v>
      </c>
      <c r="H199" s="25"/>
      <c r="I199" s="25"/>
      <c r="J199" s="26"/>
      <c r="K199" s="17"/>
      <c r="L199" s="25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</row>
    <row r="200" spans="1:254" s="10" customFormat="1" ht="21" customHeight="1" x14ac:dyDescent="0.25">
      <c r="A200" s="23">
        <v>195</v>
      </c>
      <c r="B200" s="82" t="s">
        <v>356</v>
      </c>
      <c r="C200" s="82" t="s">
        <v>356</v>
      </c>
      <c r="D200" s="83">
        <v>2440414.65</v>
      </c>
      <c r="E200" s="24" t="str">
        <f t="shared" si="9"/>
        <v>否</v>
      </c>
      <c r="F200" s="24" t="str">
        <f t="shared" si="10"/>
        <v>否</v>
      </c>
      <c r="G200" s="51" t="str">
        <f t="shared" si="11"/>
        <v>是</v>
      </c>
      <c r="H200" s="25"/>
      <c r="I200" s="25"/>
      <c r="J200" s="26"/>
      <c r="K200" s="17"/>
      <c r="L200" s="25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</row>
    <row r="201" spans="1:254" s="10" customFormat="1" ht="21" customHeight="1" x14ac:dyDescent="0.25">
      <c r="A201" s="23">
        <v>196</v>
      </c>
      <c r="B201" s="82" t="s">
        <v>357</v>
      </c>
      <c r="C201" s="82" t="s">
        <v>357</v>
      </c>
      <c r="D201" s="83">
        <v>2434431.81</v>
      </c>
      <c r="E201" s="24" t="str">
        <f t="shared" si="9"/>
        <v>否</v>
      </c>
      <c r="F201" s="24" t="str">
        <f t="shared" si="10"/>
        <v>否</v>
      </c>
      <c r="G201" s="51" t="str">
        <f t="shared" si="11"/>
        <v>是</v>
      </c>
      <c r="H201" s="25"/>
      <c r="I201" s="25"/>
      <c r="J201" s="26"/>
      <c r="K201" s="17"/>
      <c r="L201" s="25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</row>
    <row r="202" spans="1:254" s="10" customFormat="1" ht="21" customHeight="1" x14ac:dyDescent="0.25">
      <c r="A202" s="23">
        <v>197</v>
      </c>
      <c r="B202" s="82" t="s">
        <v>358</v>
      </c>
      <c r="C202" s="82" t="s">
        <v>358</v>
      </c>
      <c r="D202" s="83">
        <v>2477324.12</v>
      </c>
      <c r="E202" s="24" t="str">
        <f t="shared" si="9"/>
        <v>超上限</v>
      </c>
      <c r="F202" s="24" t="str">
        <f t="shared" si="10"/>
        <v>否</v>
      </c>
      <c r="G202" s="51" t="str">
        <f t="shared" si="11"/>
        <v>否</v>
      </c>
      <c r="H202" s="25"/>
      <c r="I202" s="25"/>
      <c r="J202" s="26"/>
      <c r="K202" s="17"/>
      <c r="L202" s="25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</row>
    <row r="203" spans="1:254" s="10" customFormat="1" ht="21" customHeight="1" x14ac:dyDescent="0.25">
      <c r="A203" s="23">
        <v>198</v>
      </c>
      <c r="B203" s="82" t="s">
        <v>359</v>
      </c>
      <c r="C203" s="82" t="s">
        <v>359</v>
      </c>
      <c r="D203" s="83">
        <v>2349480.19</v>
      </c>
      <c r="E203" s="24" t="str">
        <f t="shared" si="9"/>
        <v>否</v>
      </c>
      <c r="F203" s="24" t="str">
        <f t="shared" si="10"/>
        <v>否</v>
      </c>
      <c r="G203" s="51" t="str">
        <f t="shared" si="11"/>
        <v>是</v>
      </c>
      <c r="H203" s="25"/>
      <c r="I203" s="25"/>
      <c r="J203" s="26"/>
      <c r="K203" s="17"/>
      <c r="L203" s="25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</row>
    <row r="204" spans="1:254" s="10" customFormat="1" ht="21" customHeight="1" x14ac:dyDescent="0.25">
      <c r="A204" s="23">
        <v>199</v>
      </c>
      <c r="B204" s="82" t="s">
        <v>360</v>
      </c>
      <c r="C204" s="82" t="s">
        <v>360</v>
      </c>
      <c r="D204" s="83">
        <v>2360897.09</v>
      </c>
      <c r="E204" s="24" t="str">
        <f t="shared" si="9"/>
        <v>否</v>
      </c>
      <c r="F204" s="24" t="str">
        <f t="shared" si="10"/>
        <v>否</v>
      </c>
      <c r="G204" s="51" t="str">
        <f t="shared" si="11"/>
        <v>是</v>
      </c>
      <c r="H204" s="25"/>
      <c r="I204" s="25"/>
      <c r="J204" s="26"/>
      <c r="K204" s="17"/>
      <c r="L204" s="25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</row>
    <row r="205" spans="1:254" s="10" customFormat="1" ht="21" customHeight="1" x14ac:dyDescent="0.25">
      <c r="A205" s="23">
        <v>200</v>
      </c>
      <c r="B205" s="82" t="s">
        <v>361</v>
      </c>
      <c r="C205" s="82" t="s">
        <v>361</v>
      </c>
      <c r="D205" s="83">
        <v>2474711.2599999998</v>
      </c>
      <c r="E205" s="24" t="str">
        <f t="shared" si="9"/>
        <v>超上限</v>
      </c>
      <c r="F205" s="24" t="str">
        <f t="shared" si="10"/>
        <v>否</v>
      </c>
      <c r="G205" s="51" t="str">
        <f t="shared" si="11"/>
        <v>否</v>
      </c>
      <c r="H205" s="25"/>
      <c r="I205" s="25"/>
      <c r="J205" s="26"/>
      <c r="K205" s="17"/>
      <c r="L205" s="25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</row>
    <row r="206" spans="1:254" s="10" customFormat="1" ht="21" customHeight="1" x14ac:dyDescent="0.25">
      <c r="A206" s="23">
        <v>201</v>
      </c>
      <c r="B206" s="82" t="s">
        <v>362</v>
      </c>
      <c r="C206" s="82" t="s">
        <v>362</v>
      </c>
      <c r="D206" s="83">
        <v>2472221.39</v>
      </c>
      <c r="E206" s="24" t="str">
        <f t="shared" si="9"/>
        <v>否</v>
      </c>
      <c r="F206" s="24" t="str">
        <f t="shared" si="10"/>
        <v>否</v>
      </c>
      <c r="G206" s="51" t="str">
        <f t="shared" si="11"/>
        <v>是</v>
      </c>
      <c r="H206" s="25"/>
      <c r="I206" s="25"/>
      <c r="J206" s="26"/>
      <c r="K206" s="17"/>
      <c r="L206" s="25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</row>
    <row r="207" spans="1:254" s="10" customFormat="1" ht="21" customHeight="1" x14ac:dyDescent="0.25">
      <c r="A207" s="23">
        <v>202</v>
      </c>
      <c r="B207" s="82" t="s">
        <v>363</v>
      </c>
      <c r="C207" s="82" t="s">
        <v>363</v>
      </c>
      <c r="D207" s="83">
        <v>2464751.7599999998</v>
      </c>
      <c r="E207" s="24" t="str">
        <f t="shared" si="9"/>
        <v>否</v>
      </c>
      <c r="F207" s="24" t="str">
        <f t="shared" si="10"/>
        <v>否</v>
      </c>
      <c r="G207" s="51" t="str">
        <f t="shared" si="11"/>
        <v>是</v>
      </c>
      <c r="H207" s="25"/>
      <c r="I207" s="25"/>
      <c r="J207" s="26"/>
      <c r="K207" s="17"/>
      <c r="L207" s="25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</row>
    <row r="208" spans="1:254" s="10" customFormat="1" ht="21" customHeight="1" x14ac:dyDescent="0.25">
      <c r="A208" s="23">
        <v>203</v>
      </c>
      <c r="B208" s="82" t="s">
        <v>364</v>
      </c>
      <c r="C208" s="82" t="s">
        <v>364</v>
      </c>
      <c r="D208" s="83">
        <v>2355861.65</v>
      </c>
      <c r="E208" s="24" t="str">
        <f t="shared" si="9"/>
        <v>否</v>
      </c>
      <c r="F208" s="24" t="str">
        <f t="shared" si="10"/>
        <v>否</v>
      </c>
      <c r="G208" s="51" t="str">
        <f t="shared" si="11"/>
        <v>是</v>
      </c>
      <c r="H208" s="25"/>
      <c r="I208" s="25"/>
      <c r="J208" s="26"/>
      <c r="K208" s="17"/>
      <c r="L208" s="25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</row>
    <row r="209" spans="1:254" s="10" customFormat="1" ht="21" customHeight="1" x14ac:dyDescent="0.25">
      <c r="A209" s="23">
        <v>204</v>
      </c>
      <c r="B209" s="82" t="s">
        <v>365</v>
      </c>
      <c r="C209" s="82" t="s">
        <v>365</v>
      </c>
      <c r="D209" s="83">
        <v>2432386.38</v>
      </c>
      <c r="E209" s="24" t="str">
        <f t="shared" si="9"/>
        <v>否</v>
      </c>
      <c r="F209" s="24" t="str">
        <f t="shared" si="10"/>
        <v>否</v>
      </c>
      <c r="G209" s="51" t="str">
        <f t="shared" si="11"/>
        <v>是</v>
      </c>
      <c r="H209" s="25"/>
      <c r="I209" s="25"/>
      <c r="J209" s="26"/>
      <c r="K209" s="17"/>
      <c r="L209" s="25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</row>
    <row r="210" spans="1:254" s="10" customFormat="1" ht="21" customHeight="1" x14ac:dyDescent="0.25">
      <c r="A210" s="23">
        <v>205</v>
      </c>
      <c r="B210" s="82" t="s">
        <v>102</v>
      </c>
      <c r="C210" s="82" t="s">
        <v>102</v>
      </c>
      <c r="D210" s="83">
        <v>2467365.11</v>
      </c>
      <c r="E210" s="24" t="str">
        <f t="shared" si="9"/>
        <v>否</v>
      </c>
      <c r="F210" s="24" t="str">
        <f t="shared" si="10"/>
        <v>否</v>
      </c>
      <c r="G210" s="51" t="str">
        <f t="shared" si="11"/>
        <v>是</v>
      </c>
      <c r="H210" s="25"/>
      <c r="I210" s="25"/>
      <c r="J210" s="26"/>
      <c r="K210" s="17"/>
      <c r="L210" s="25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</row>
    <row r="211" spans="1:254" s="10" customFormat="1" ht="21" customHeight="1" x14ac:dyDescent="0.25">
      <c r="A211" s="23">
        <v>206</v>
      </c>
      <c r="B211" s="82" t="s">
        <v>366</v>
      </c>
      <c r="C211" s="82" t="s">
        <v>366</v>
      </c>
      <c r="D211" s="83">
        <v>2469731.5099999998</v>
      </c>
      <c r="E211" s="24" t="str">
        <f t="shared" si="9"/>
        <v>否</v>
      </c>
      <c r="F211" s="24" t="str">
        <f t="shared" si="10"/>
        <v>否</v>
      </c>
      <c r="G211" s="51" t="str">
        <f t="shared" si="11"/>
        <v>是</v>
      </c>
      <c r="H211" s="25"/>
      <c r="I211" s="25"/>
      <c r="J211" s="26"/>
      <c r="K211" s="17"/>
      <c r="L211" s="25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</row>
    <row r="212" spans="1:254" s="10" customFormat="1" ht="21" customHeight="1" x14ac:dyDescent="0.25">
      <c r="A212" s="23">
        <v>207</v>
      </c>
      <c r="B212" s="82" t="s">
        <v>367</v>
      </c>
      <c r="C212" s="82" t="s">
        <v>367</v>
      </c>
      <c r="D212" s="83">
        <v>2441314.9300000002</v>
      </c>
      <c r="E212" s="24" t="str">
        <f t="shared" si="9"/>
        <v>否</v>
      </c>
      <c r="F212" s="24" t="str">
        <f t="shared" si="10"/>
        <v>否</v>
      </c>
      <c r="G212" s="51" t="str">
        <f t="shared" si="11"/>
        <v>是</v>
      </c>
      <c r="H212" s="25"/>
      <c r="I212" s="25"/>
      <c r="J212" s="26"/>
      <c r="K212" s="17"/>
      <c r="L212" s="25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</row>
    <row r="213" spans="1:254" s="10" customFormat="1" ht="21" customHeight="1" x14ac:dyDescent="0.25">
      <c r="A213" s="23">
        <v>208</v>
      </c>
      <c r="B213" s="82" t="s">
        <v>368</v>
      </c>
      <c r="C213" s="82" t="s">
        <v>368</v>
      </c>
      <c r="D213" s="83">
        <v>2468625.9500000002</v>
      </c>
      <c r="E213" s="24" t="str">
        <f t="shared" si="9"/>
        <v>否</v>
      </c>
      <c r="F213" s="24" t="str">
        <f t="shared" si="10"/>
        <v>否</v>
      </c>
      <c r="G213" s="51" t="str">
        <f t="shared" si="11"/>
        <v>是</v>
      </c>
      <c r="H213" s="25"/>
      <c r="I213" s="25"/>
      <c r="J213" s="26"/>
      <c r="K213" s="17"/>
      <c r="L213" s="25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</row>
    <row r="214" spans="1:254" s="10" customFormat="1" ht="21" customHeight="1" x14ac:dyDescent="0.25">
      <c r="A214" s="23">
        <v>209</v>
      </c>
      <c r="B214" s="82" t="s">
        <v>369</v>
      </c>
      <c r="C214" s="82" t="s">
        <v>369</v>
      </c>
      <c r="D214" s="83">
        <v>2419939</v>
      </c>
      <c r="E214" s="24" t="str">
        <f t="shared" si="9"/>
        <v>否</v>
      </c>
      <c r="F214" s="24" t="str">
        <f t="shared" si="10"/>
        <v>否</v>
      </c>
      <c r="G214" s="51" t="str">
        <f t="shared" si="11"/>
        <v>是</v>
      </c>
      <c r="H214" s="25"/>
      <c r="I214" s="25"/>
      <c r="J214" s="26"/>
      <c r="K214" s="17"/>
      <c r="L214" s="25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</row>
    <row r="215" spans="1:254" s="10" customFormat="1" ht="21" customHeight="1" x14ac:dyDescent="0.25">
      <c r="A215" s="23">
        <v>210</v>
      </c>
      <c r="B215" s="82" t="s">
        <v>370</v>
      </c>
      <c r="C215" s="82" t="s">
        <v>370</v>
      </c>
      <c r="D215" s="83">
        <v>2441938.0299999998</v>
      </c>
      <c r="E215" s="24" t="str">
        <f t="shared" si="9"/>
        <v>否</v>
      </c>
      <c r="F215" s="24" t="str">
        <f t="shared" si="10"/>
        <v>否</v>
      </c>
      <c r="G215" s="51" t="str">
        <f t="shared" si="11"/>
        <v>是</v>
      </c>
      <c r="H215" s="25"/>
      <c r="I215" s="25"/>
      <c r="J215" s="26"/>
      <c r="K215" s="17"/>
      <c r="L215" s="25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</row>
    <row r="216" spans="1:254" s="10" customFormat="1" ht="21" customHeight="1" x14ac:dyDescent="0.25">
      <c r="A216" s="23">
        <v>211</v>
      </c>
      <c r="B216" s="82" t="s">
        <v>371</v>
      </c>
      <c r="C216" s="82" t="s">
        <v>371</v>
      </c>
      <c r="D216" s="83">
        <v>2487158.64</v>
      </c>
      <c r="E216" s="24" t="str">
        <f t="shared" si="9"/>
        <v>超上限</v>
      </c>
      <c r="F216" s="24" t="str">
        <f t="shared" si="10"/>
        <v>否</v>
      </c>
      <c r="G216" s="51" t="str">
        <f t="shared" si="11"/>
        <v>否</v>
      </c>
      <c r="H216" s="25"/>
      <c r="I216" s="25"/>
      <c r="J216" s="26"/>
      <c r="K216" s="17"/>
      <c r="L216" s="25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</row>
    <row r="217" spans="1:254" s="10" customFormat="1" ht="21" customHeight="1" x14ac:dyDescent="0.25">
      <c r="A217" s="23">
        <v>212</v>
      </c>
      <c r="B217" s="82" t="s">
        <v>90</v>
      </c>
      <c r="C217" s="82" t="s">
        <v>90</v>
      </c>
      <c r="D217" s="83">
        <v>2422427.88</v>
      </c>
      <c r="E217" s="24" t="str">
        <f t="shared" si="9"/>
        <v>否</v>
      </c>
      <c r="F217" s="24" t="str">
        <f t="shared" si="10"/>
        <v>否</v>
      </c>
      <c r="G217" s="51" t="str">
        <f t="shared" si="11"/>
        <v>是</v>
      </c>
      <c r="H217" s="25"/>
      <c r="I217" s="25"/>
      <c r="J217" s="26"/>
      <c r="K217" s="17"/>
      <c r="L217" s="25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</row>
    <row r="218" spans="1:254" s="10" customFormat="1" ht="21" customHeight="1" x14ac:dyDescent="0.25">
      <c r="A218" s="23">
        <v>213</v>
      </c>
      <c r="B218" s="82" t="s">
        <v>372</v>
      </c>
      <c r="C218" s="82" t="s">
        <v>372</v>
      </c>
      <c r="D218" s="83">
        <v>2429897.5</v>
      </c>
      <c r="E218" s="24" t="str">
        <f t="shared" si="9"/>
        <v>否</v>
      </c>
      <c r="F218" s="24" t="str">
        <f t="shared" si="10"/>
        <v>否</v>
      </c>
      <c r="G218" s="51" t="str">
        <f t="shared" si="11"/>
        <v>是</v>
      </c>
      <c r="H218" s="25"/>
      <c r="I218" s="25"/>
      <c r="J218" s="26"/>
      <c r="K218" s="17"/>
      <c r="L218" s="25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</row>
    <row r="219" spans="1:254" s="10" customFormat="1" ht="21" customHeight="1" x14ac:dyDescent="0.25">
      <c r="A219" s="23">
        <v>214</v>
      </c>
      <c r="B219" s="82" t="s">
        <v>373</v>
      </c>
      <c r="C219" s="82" t="s">
        <v>373</v>
      </c>
      <c r="D219" s="83">
        <v>2487158.64</v>
      </c>
      <c r="E219" s="24" t="str">
        <f t="shared" si="9"/>
        <v>超上限</v>
      </c>
      <c r="F219" s="24" t="str">
        <f t="shared" si="10"/>
        <v>否</v>
      </c>
      <c r="G219" s="51" t="str">
        <f t="shared" si="11"/>
        <v>否</v>
      </c>
      <c r="H219" s="25"/>
      <c r="I219" s="25"/>
      <c r="J219" s="26"/>
      <c r="K219" s="17"/>
      <c r="L219" s="25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</row>
    <row r="220" spans="1:254" s="10" customFormat="1" ht="21" customHeight="1" x14ac:dyDescent="0.25">
      <c r="A220" s="23">
        <v>215</v>
      </c>
      <c r="B220" s="82" t="s">
        <v>374</v>
      </c>
      <c r="C220" s="82" t="s">
        <v>374</v>
      </c>
      <c r="D220" s="83">
        <v>2452304.38</v>
      </c>
      <c r="E220" s="24" t="str">
        <f t="shared" si="9"/>
        <v>否</v>
      </c>
      <c r="F220" s="24" t="str">
        <f t="shared" si="10"/>
        <v>否</v>
      </c>
      <c r="G220" s="51" t="str">
        <f t="shared" si="11"/>
        <v>是</v>
      </c>
      <c r="H220" s="25"/>
      <c r="I220" s="25"/>
      <c r="J220" s="26"/>
      <c r="K220" s="17"/>
      <c r="L220" s="25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</row>
    <row r="221" spans="1:254" s="10" customFormat="1" ht="21" customHeight="1" x14ac:dyDescent="0.25">
      <c r="A221" s="23">
        <v>216</v>
      </c>
      <c r="B221" s="82" t="s">
        <v>375</v>
      </c>
      <c r="C221" s="82" t="s">
        <v>375</v>
      </c>
      <c r="D221" s="83">
        <v>2367473.0499999998</v>
      </c>
      <c r="E221" s="24" t="str">
        <f t="shared" si="9"/>
        <v>否</v>
      </c>
      <c r="F221" s="24" t="str">
        <f t="shared" si="10"/>
        <v>否</v>
      </c>
      <c r="G221" s="51" t="str">
        <f t="shared" si="11"/>
        <v>是</v>
      </c>
      <c r="H221" s="25"/>
      <c r="I221" s="25"/>
      <c r="J221" s="26"/>
      <c r="K221" s="17"/>
      <c r="L221" s="25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</row>
    <row r="222" spans="1:254" s="10" customFormat="1" ht="21" customHeight="1" x14ac:dyDescent="0.25">
      <c r="A222" s="23">
        <v>217</v>
      </c>
      <c r="B222" s="82" t="s">
        <v>376</v>
      </c>
      <c r="C222" s="82" t="s">
        <v>376</v>
      </c>
      <c r="D222" s="83">
        <v>2427407.63</v>
      </c>
      <c r="E222" s="24" t="str">
        <f t="shared" si="9"/>
        <v>否</v>
      </c>
      <c r="F222" s="24" t="str">
        <f t="shared" si="10"/>
        <v>否</v>
      </c>
      <c r="G222" s="51" t="str">
        <f t="shared" si="11"/>
        <v>是</v>
      </c>
      <c r="H222" s="25"/>
      <c r="I222" s="25"/>
      <c r="J222" s="26"/>
      <c r="K222" s="17"/>
      <c r="L222" s="25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</row>
    <row r="223" spans="1:254" s="10" customFormat="1" ht="21" customHeight="1" x14ac:dyDescent="0.25">
      <c r="A223" s="23">
        <v>218</v>
      </c>
      <c r="B223" s="82" t="s">
        <v>377</v>
      </c>
      <c r="C223" s="82" t="s">
        <v>377</v>
      </c>
      <c r="D223" s="83">
        <v>2482179.89</v>
      </c>
      <c r="E223" s="24" t="str">
        <f t="shared" si="9"/>
        <v>超上限</v>
      </c>
      <c r="F223" s="24" t="str">
        <f t="shared" si="10"/>
        <v>否</v>
      </c>
      <c r="G223" s="51" t="str">
        <f t="shared" si="11"/>
        <v>否</v>
      </c>
      <c r="H223" s="25"/>
      <c r="I223" s="25"/>
      <c r="J223" s="26"/>
      <c r="K223" s="17"/>
      <c r="L223" s="25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</row>
    <row r="224" spans="1:254" s="10" customFormat="1" ht="21" customHeight="1" x14ac:dyDescent="0.25">
      <c r="A224" s="23">
        <v>219</v>
      </c>
      <c r="B224" s="82" t="s">
        <v>378</v>
      </c>
      <c r="C224" s="82" t="s">
        <v>378</v>
      </c>
      <c r="D224" s="83">
        <v>2428137.37</v>
      </c>
      <c r="E224" s="24" t="str">
        <f t="shared" si="9"/>
        <v>否</v>
      </c>
      <c r="F224" s="24" t="str">
        <f t="shared" si="10"/>
        <v>否</v>
      </c>
      <c r="G224" s="51" t="str">
        <f t="shared" si="11"/>
        <v>是</v>
      </c>
      <c r="H224" s="25"/>
      <c r="I224" s="25"/>
      <c r="J224" s="26"/>
      <c r="K224" s="17"/>
      <c r="L224" s="25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</row>
    <row r="225" spans="1:254" s="10" customFormat="1" ht="21" customHeight="1" x14ac:dyDescent="0.25">
      <c r="A225" s="23">
        <v>220</v>
      </c>
      <c r="B225" s="82" t="s">
        <v>379</v>
      </c>
      <c r="C225" s="82" t="s">
        <v>379</v>
      </c>
      <c r="D225" s="83">
        <v>2439856.0099999998</v>
      </c>
      <c r="E225" s="24" t="str">
        <f t="shared" si="9"/>
        <v>否</v>
      </c>
      <c r="F225" s="24" t="str">
        <f t="shared" si="10"/>
        <v>否</v>
      </c>
      <c r="G225" s="51" t="str">
        <f t="shared" si="11"/>
        <v>是</v>
      </c>
      <c r="H225" s="25"/>
      <c r="I225" s="25"/>
      <c r="J225" s="26"/>
      <c r="K225" s="17"/>
      <c r="L225" s="25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</row>
    <row r="226" spans="1:254" s="10" customFormat="1" ht="21" customHeight="1" x14ac:dyDescent="0.25">
      <c r="A226" s="23">
        <v>221</v>
      </c>
      <c r="B226" s="82" t="s">
        <v>380</v>
      </c>
      <c r="C226" s="82" t="s">
        <v>380</v>
      </c>
      <c r="D226" s="83">
        <v>2474711.2599999998</v>
      </c>
      <c r="E226" s="24" t="str">
        <f t="shared" si="9"/>
        <v>超上限</v>
      </c>
      <c r="F226" s="24" t="str">
        <f t="shared" si="10"/>
        <v>否</v>
      </c>
      <c r="G226" s="51" t="str">
        <f t="shared" si="11"/>
        <v>否</v>
      </c>
      <c r="H226" s="25"/>
      <c r="I226" s="25"/>
      <c r="J226" s="26"/>
      <c r="K226" s="17"/>
      <c r="L226" s="25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</row>
    <row r="227" spans="1:254" s="10" customFormat="1" ht="21" customHeight="1" x14ac:dyDescent="0.25">
      <c r="A227" s="23">
        <v>222</v>
      </c>
      <c r="B227" s="82" t="s">
        <v>381</v>
      </c>
      <c r="C227" s="82" t="s">
        <v>381</v>
      </c>
      <c r="D227" s="83">
        <v>2422427.88</v>
      </c>
      <c r="E227" s="24" t="str">
        <f t="shared" si="9"/>
        <v>否</v>
      </c>
      <c r="F227" s="24" t="str">
        <f t="shared" si="10"/>
        <v>否</v>
      </c>
      <c r="G227" s="51" t="str">
        <f t="shared" si="11"/>
        <v>是</v>
      </c>
      <c r="H227" s="25"/>
      <c r="I227" s="25"/>
      <c r="J227" s="26"/>
      <c r="K227" s="17"/>
      <c r="L227" s="25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</row>
    <row r="228" spans="1:254" s="10" customFormat="1" ht="21" customHeight="1" x14ac:dyDescent="0.25">
      <c r="A228" s="23">
        <v>223</v>
      </c>
      <c r="B228" s="82" t="s">
        <v>382</v>
      </c>
      <c r="C228" s="82" t="s">
        <v>382</v>
      </c>
      <c r="D228" s="83">
        <v>2332703.6800000002</v>
      </c>
      <c r="E228" s="24" t="str">
        <f t="shared" si="9"/>
        <v>否</v>
      </c>
      <c r="F228" s="24" t="str">
        <f t="shared" si="10"/>
        <v>否</v>
      </c>
      <c r="G228" s="51" t="str">
        <f t="shared" si="11"/>
        <v>是</v>
      </c>
      <c r="H228" s="25"/>
      <c r="I228" s="25"/>
      <c r="J228" s="26"/>
      <c r="K228" s="17"/>
      <c r="L228" s="25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</row>
    <row r="229" spans="1:254" s="10" customFormat="1" ht="21" customHeight="1" x14ac:dyDescent="0.25">
      <c r="A229" s="23">
        <v>224</v>
      </c>
      <c r="B229" s="82" t="s">
        <v>383</v>
      </c>
      <c r="C229" s="82" t="s">
        <v>383</v>
      </c>
      <c r="D229" s="83">
        <v>2454793.2599999998</v>
      </c>
      <c r="E229" s="24" t="str">
        <f t="shared" si="9"/>
        <v>否</v>
      </c>
      <c r="F229" s="24" t="str">
        <f t="shared" si="10"/>
        <v>否</v>
      </c>
      <c r="G229" s="51" t="str">
        <f t="shared" si="11"/>
        <v>是</v>
      </c>
      <c r="H229" s="25"/>
      <c r="I229" s="25"/>
      <c r="J229" s="26"/>
      <c r="K229" s="17"/>
      <c r="L229" s="25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</row>
    <row r="230" spans="1:254" s="10" customFormat="1" ht="21" customHeight="1" x14ac:dyDescent="0.25">
      <c r="A230" s="23">
        <v>225</v>
      </c>
      <c r="B230" s="82" t="s">
        <v>384</v>
      </c>
      <c r="C230" s="82" t="s">
        <v>384</v>
      </c>
      <c r="D230" s="83">
        <v>2466075.7000000002</v>
      </c>
      <c r="E230" s="24" t="str">
        <f t="shared" si="9"/>
        <v>否</v>
      </c>
      <c r="F230" s="24" t="str">
        <f t="shared" si="10"/>
        <v>否</v>
      </c>
      <c r="G230" s="51" t="str">
        <f t="shared" si="11"/>
        <v>是</v>
      </c>
      <c r="H230" s="25"/>
      <c r="I230" s="25"/>
      <c r="J230" s="26"/>
      <c r="K230" s="17"/>
      <c r="L230" s="25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</row>
    <row r="231" spans="1:254" s="10" customFormat="1" ht="21" customHeight="1" x14ac:dyDescent="0.25">
      <c r="A231" s="23">
        <v>226</v>
      </c>
      <c r="B231" s="82" t="s">
        <v>385</v>
      </c>
      <c r="C231" s="82" t="s">
        <v>385</v>
      </c>
      <c r="D231" s="83">
        <v>2350277.87</v>
      </c>
      <c r="E231" s="24" t="str">
        <f t="shared" si="9"/>
        <v>否</v>
      </c>
      <c r="F231" s="24" t="str">
        <f t="shared" si="10"/>
        <v>否</v>
      </c>
      <c r="G231" s="51" t="str">
        <f t="shared" si="11"/>
        <v>是</v>
      </c>
      <c r="H231" s="25"/>
      <c r="I231" s="25"/>
      <c r="J231" s="26"/>
      <c r="K231" s="17"/>
      <c r="L231" s="25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</row>
    <row r="232" spans="1:254" s="10" customFormat="1" ht="21" customHeight="1" x14ac:dyDescent="0.25">
      <c r="A232" s="23">
        <v>227</v>
      </c>
      <c r="B232" s="82" t="s">
        <v>386</v>
      </c>
      <c r="C232" s="82" t="s">
        <v>386</v>
      </c>
      <c r="D232" s="83">
        <v>2477200.14</v>
      </c>
      <c r="E232" s="24" t="str">
        <f t="shared" si="9"/>
        <v>超上限</v>
      </c>
      <c r="F232" s="24" t="str">
        <f t="shared" si="10"/>
        <v>否</v>
      </c>
      <c r="G232" s="51" t="str">
        <f t="shared" si="11"/>
        <v>否</v>
      </c>
      <c r="H232" s="25"/>
      <c r="I232" s="25"/>
      <c r="J232" s="26"/>
      <c r="K232" s="17"/>
      <c r="L232" s="25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</row>
    <row r="233" spans="1:254" s="10" customFormat="1" ht="21" customHeight="1" x14ac:dyDescent="0.25">
      <c r="A233" s="23">
        <v>228</v>
      </c>
      <c r="B233" s="82" t="s">
        <v>387</v>
      </c>
      <c r="C233" s="82" t="s">
        <v>387</v>
      </c>
      <c r="D233" s="83">
        <v>2474834.62</v>
      </c>
      <c r="E233" s="24" t="str">
        <f t="shared" si="9"/>
        <v>超上限</v>
      </c>
      <c r="F233" s="24" t="str">
        <f t="shared" si="10"/>
        <v>否</v>
      </c>
      <c r="G233" s="51" t="str">
        <f t="shared" si="11"/>
        <v>否</v>
      </c>
      <c r="H233" s="25"/>
      <c r="I233" s="25"/>
      <c r="J233" s="26"/>
      <c r="K233" s="17"/>
      <c r="L233" s="25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</row>
    <row r="234" spans="1:254" s="10" customFormat="1" ht="21" customHeight="1" x14ac:dyDescent="0.25">
      <c r="A234" s="23">
        <v>229</v>
      </c>
      <c r="B234" s="82" t="s">
        <v>388</v>
      </c>
      <c r="C234" s="82" t="s">
        <v>388</v>
      </c>
      <c r="D234" s="83">
        <v>2454937.83</v>
      </c>
      <c r="E234" s="24" t="str">
        <f t="shared" si="9"/>
        <v>否</v>
      </c>
      <c r="F234" s="24" t="str">
        <f t="shared" si="10"/>
        <v>否</v>
      </c>
      <c r="G234" s="51" t="str">
        <f t="shared" si="11"/>
        <v>是</v>
      </c>
      <c r="H234" s="25"/>
      <c r="I234" s="25"/>
      <c r="J234" s="26"/>
      <c r="K234" s="17"/>
      <c r="L234" s="25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</row>
    <row r="235" spans="1:254" s="10" customFormat="1" ht="21" customHeight="1" x14ac:dyDescent="0.25">
      <c r="A235" s="23">
        <v>230</v>
      </c>
      <c r="B235" s="82" t="s">
        <v>389</v>
      </c>
      <c r="C235" s="82" t="s">
        <v>389</v>
      </c>
      <c r="D235" s="83">
        <v>2358653.54</v>
      </c>
      <c r="E235" s="24" t="str">
        <f t="shared" si="9"/>
        <v>否</v>
      </c>
      <c r="F235" s="24" t="str">
        <f t="shared" si="10"/>
        <v>否</v>
      </c>
      <c r="G235" s="51" t="str">
        <f t="shared" si="11"/>
        <v>是</v>
      </c>
      <c r="H235" s="25"/>
      <c r="I235" s="25"/>
      <c r="J235" s="26"/>
      <c r="K235" s="17"/>
      <c r="L235" s="2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</row>
    <row r="236" spans="1:254" s="10" customFormat="1" ht="21" customHeight="1" x14ac:dyDescent="0.25">
      <c r="A236" s="23">
        <v>231</v>
      </c>
      <c r="B236" s="82" t="s">
        <v>390</v>
      </c>
      <c r="C236" s="82" t="s">
        <v>390</v>
      </c>
      <c r="D236" s="83">
        <v>2368649.75</v>
      </c>
      <c r="E236" s="24" t="str">
        <f t="shared" si="9"/>
        <v>否</v>
      </c>
      <c r="F236" s="24" t="str">
        <f t="shared" si="10"/>
        <v>否</v>
      </c>
      <c r="G236" s="51" t="str">
        <f t="shared" si="11"/>
        <v>是</v>
      </c>
      <c r="H236" s="25"/>
      <c r="I236" s="25"/>
      <c r="J236" s="26"/>
      <c r="K236" s="17"/>
      <c r="L236" s="25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</row>
    <row r="237" spans="1:254" s="10" customFormat="1" ht="21" customHeight="1" x14ac:dyDescent="0.25">
      <c r="A237" s="23">
        <v>232</v>
      </c>
      <c r="B237" s="82" t="s">
        <v>391</v>
      </c>
      <c r="C237" s="82" t="s">
        <v>391</v>
      </c>
      <c r="D237" s="83">
        <v>2477200.14</v>
      </c>
      <c r="E237" s="24" t="str">
        <f t="shared" si="9"/>
        <v>超上限</v>
      </c>
      <c r="F237" s="24" t="str">
        <f t="shared" si="10"/>
        <v>否</v>
      </c>
      <c r="G237" s="51" t="str">
        <f t="shared" si="11"/>
        <v>否</v>
      </c>
      <c r="H237" s="25"/>
      <c r="I237" s="25"/>
      <c r="J237" s="26"/>
      <c r="K237" s="17"/>
      <c r="L237" s="25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</row>
    <row r="238" spans="1:254" s="10" customFormat="1" ht="21" customHeight="1" x14ac:dyDescent="0.25">
      <c r="A238" s="23">
        <v>233</v>
      </c>
      <c r="B238" s="82" t="s">
        <v>76</v>
      </c>
      <c r="C238" s="82" t="s">
        <v>76</v>
      </c>
      <c r="D238" s="83">
        <v>2363120.56</v>
      </c>
      <c r="E238" s="24" t="str">
        <f t="shared" si="9"/>
        <v>否</v>
      </c>
      <c r="F238" s="24" t="str">
        <f t="shared" si="10"/>
        <v>否</v>
      </c>
      <c r="G238" s="51" t="str">
        <f t="shared" si="11"/>
        <v>是</v>
      </c>
      <c r="H238" s="25"/>
      <c r="I238" s="25"/>
      <c r="J238" s="26"/>
      <c r="K238" s="17"/>
      <c r="L238" s="25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</row>
    <row r="239" spans="1:254" s="10" customFormat="1" ht="21" customHeight="1" x14ac:dyDescent="0.25">
      <c r="A239" s="23">
        <v>234</v>
      </c>
      <c r="B239" s="82" t="s">
        <v>392</v>
      </c>
      <c r="C239" s="82" t="s">
        <v>392</v>
      </c>
      <c r="D239" s="83">
        <v>2363863.66</v>
      </c>
      <c r="E239" s="24" t="str">
        <f t="shared" si="9"/>
        <v>否</v>
      </c>
      <c r="F239" s="24" t="str">
        <f t="shared" si="10"/>
        <v>否</v>
      </c>
      <c r="G239" s="51" t="str">
        <f t="shared" si="11"/>
        <v>是</v>
      </c>
      <c r="H239" s="25"/>
      <c r="I239" s="25"/>
      <c r="J239" s="26"/>
      <c r="K239" s="17"/>
      <c r="L239" s="25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</row>
    <row r="240" spans="1:254" s="10" customFormat="1" ht="21" customHeight="1" x14ac:dyDescent="0.25">
      <c r="A240" s="23">
        <v>235</v>
      </c>
      <c r="B240" s="82" t="s">
        <v>393</v>
      </c>
      <c r="C240" s="82" t="s">
        <v>393</v>
      </c>
      <c r="D240" s="83">
        <v>2454793.2599999998</v>
      </c>
      <c r="E240" s="24" t="str">
        <f t="shared" si="9"/>
        <v>否</v>
      </c>
      <c r="F240" s="24" t="str">
        <f t="shared" si="10"/>
        <v>否</v>
      </c>
      <c r="G240" s="51" t="str">
        <f t="shared" si="11"/>
        <v>是</v>
      </c>
      <c r="H240" s="25"/>
      <c r="I240" s="25"/>
      <c r="J240" s="26"/>
      <c r="K240" s="17"/>
      <c r="L240" s="25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</row>
    <row r="241" spans="1:254" s="10" customFormat="1" ht="21" customHeight="1" x14ac:dyDescent="0.25">
      <c r="A241" s="23">
        <v>236</v>
      </c>
      <c r="B241" s="82" t="s">
        <v>95</v>
      </c>
      <c r="C241" s="82" t="s">
        <v>95</v>
      </c>
      <c r="D241" s="83">
        <v>2422127.35</v>
      </c>
      <c r="E241" s="24" t="str">
        <f t="shared" si="9"/>
        <v>否</v>
      </c>
      <c r="F241" s="24" t="str">
        <f t="shared" si="10"/>
        <v>否</v>
      </c>
      <c r="G241" s="51" t="str">
        <f t="shared" si="11"/>
        <v>是</v>
      </c>
      <c r="H241" s="25"/>
      <c r="I241" s="25"/>
      <c r="J241" s="26"/>
      <c r="K241" s="17"/>
      <c r="L241" s="25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</row>
    <row r="242" spans="1:254" s="10" customFormat="1" ht="21" customHeight="1" x14ac:dyDescent="0.25">
      <c r="A242" s="23">
        <v>237</v>
      </c>
      <c r="B242" s="82" t="s">
        <v>394</v>
      </c>
      <c r="C242" s="82" t="s">
        <v>394</v>
      </c>
      <c r="D242" s="83">
        <v>2455838.16</v>
      </c>
      <c r="E242" s="24" t="str">
        <f t="shared" ref="E242:E305" si="12">IF(D242&lt;=$G$3,"否","超上限")</f>
        <v>否</v>
      </c>
      <c r="F242" s="24" t="str">
        <f t="shared" ref="F242:F305" si="13">IF(D242&gt;=$G$4,"否","超下限")</f>
        <v>否</v>
      </c>
      <c r="G242" s="51" t="str">
        <f t="shared" ref="G242:G305" si="14">IF(AND(E242="否",F242="否"),"是","否")</f>
        <v>是</v>
      </c>
      <c r="H242" s="25"/>
      <c r="I242" s="25"/>
      <c r="J242" s="26"/>
      <c r="K242" s="17"/>
      <c r="L242" s="25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</row>
    <row r="243" spans="1:254" s="10" customFormat="1" ht="21" customHeight="1" x14ac:dyDescent="0.25">
      <c r="A243" s="23">
        <v>238</v>
      </c>
      <c r="B243" s="82" t="s">
        <v>395</v>
      </c>
      <c r="C243" s="82" t="s">
        <v>395</v>
      </c>
      <c r="D243" s="83">
        <v>2489648.52</v>
      </c>
      <c r="E243" s="24" t="str">
        <f t="shared" si="12"/>
        <v>超上限</v>
      </c>
      <c r="F243" s="24" t="str">
        <f t="shared" si="13"/>
        <v>否</v>
      </c>
      <c r="G243" s="51" t="str">
        <f t="shared" si="14"/>
        <v>否</v>
      </c>
      <c r="H243" s="25"/>
      <c r="I243" s="25"/>
      <c r="J243" s="26"/>
      <c r="K243" s="17"/>
      <c r="L243" s="25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</row>
    <row r="244" spans="1:254" s="10" customFormat="1" ht="21" customHeight="1" x14ac:dyDescent="0.25">
      <c r="A244" s="23">
        <v>239</v>
      </c>
      <c r="B244" s="82" t="s">
        <v>396</v>
      </c>
      <c r="C244" s="82" t="s">
        <v>396</v>
      </c>
      <c r="D244" s="83">
        <v>2482179.89</v>
      </c>
      <c r="E244" s="24" t="str">
        <f t="shared" si="12"/>
        <v>超上限</v>
      </c>
      <c r="F244" s="24" t="str">
        <f t="shared" si="13"/>
        <v>否</v>
      </c>
      <c r="G244" s="51" t="str">
        <f t="shared" si="14"/>
        <v>否</v>
      </c>
      <c r="H244" s="25"/>
      <c r="I244" s="25"/>
      <c r="J244" s="26"/>
      <c r="K244" s="17"/>
      <c r="L244" s="25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</row>
    <row r="245" spans="1:254" s="10" customFormat="1" ht="21" customHeight="1" x14ac:dyDescent="0.25">
      <c r="A245" s="23">
        <v>240</v>
      </c>
      <c r="B245" s="82" t="s">
        <v>397</v>
      </c>
      <c r="C245" s="82" t="s">
        <v>397</v>
      </c>
      <c r="D245" s="83">
        <v>2430702.25</v>
      </c>
      <c r="E245" s="24" t="str">
        <f t="shared" si="12"/>
        <v>否</v>
      </c>
      <c r="F245" s="24" t="str">
        <f t="shared" si="13"/>
        <v>否</v>
      </c>
      <c r="G245" s="51" t="str">
        <f t="shared" si="14"/>
        <v>是</v>
      </c>
      <c r="H245" s="25"/>
      <c r="I245" s="25"/>
      <c r="J245" s="26"/>
      <c r="K245" s="17"/>
      <c r="L245" s="25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</row>
    <row r="246" spans="1:254" s="10" customFormat="1" ht="21" customHeight="1" x14ac:dyDescent="0.25">
      <c r="A246" s="23">
        <v>241</v>
      </c>
      <c r="B246" s="82" t="s">
        <v>398</v>
      </c>
      <c r="C246" s="82" t="s">
        <v>398</v>
      </c>
      <c r="D246" s="83">
        <v>2348682.5099999998</v>
      </c>
      <c r="E246" s="24" t="str">
        <f t="shared" si="12"/>
        <v>否</v>
      </c>
      <c r="F246" s="24" t="str">
        <f t="shared" si="13"/>
        <v>否</v>
      </c>
      <c r="G246" s="51" t="str">
        <f t="shared" si="14"/>
        <v>是</v>
      </c>
      <c r="H246" s="25"/>
      <c r="I246" s="25"/>
      <c r="J246" s="26"/>
      <c r="K246" s="17"/>
      <c r="L246" s="25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</row>
    <row r="247" spans="1:254" s="10" customFormat="1" ht="21" customHeight="1" x14ac:dyDescent="0.25">
      <c r="A247" s="23">
        <v>242</v>
      </c>
      <c r="B247" s="82" t="s">
        <v>399</v>
      </c>
      <c r="C247" s="82" t="s">
        <v>399</v>
      </c>
      <c r="D247" s="83">
        <v>2356558.58</v>
      </c>
      <c r="E247" s="24" t="str">
        <f t="shared" si="12"/>
        <v>否</v>
      </c>
      <c r="F247" s="24" t="str">
        <f t="shared" si="13"/>
        <v>否</v>
      </c>
      <c r="G247" s="51" t="str">
        <f t="shared" si="14"/>
        <v>是</v>
      </c>
      <c r="H247" s="25"/>
      <c r="I247" s="25"/>
      <c r="J247" s="26"/>
      <c r="K247" s="17"/>
      <c r="L247" s="25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</row>
    <row r="248" spans="1:254" s="10" customFormat="1" ht="21" customHeight="1" x14ac:dyDescent="0.25">
      <c r="A248" s="23">
        <v>243</v>
      </c>
      <c r="B248" s="82" t="s">
        <v>400</v>
      </c>
      <c r="C248" s="82" t="s">
        <v>400</v>
      </c>
      <c r="D248" s="83">
        <v>2457319.5099999998</v>
      </c>
      <c r="E248" s="24" t="str">
        <f t="shared" si="12"/>
        <v>否</v>
      </c>
      <c r="F248" s="24" t="str">
        <f t="shared" si="13"/>
        <v>否</v>
      </c>
      <c r="G248" s="51" t="str">
        <f t="shared" si="14"/>
        <v>是</v>
      </c>
      <c r="H248" s="25"/>
      <c r="I248" s="25"/>
      <c r="J248" s="26"/>
      <c r="K248" s="17"/>
      <c r="L248" s="25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</row>
    <row r="249" spans="1:254" s="10" customFormat="1" ht="21" customHeight="1" x14ac:dyDescent="0.25">
      <c r="A249" s="23">
        <v>244</v>
      </c>
      <c r="B249" s="82" t="s">
        <v>91</v>
      </c>
      <c r="C249" s="82" t="s">
        <v>91</v>
      </c>
      <c r="D249" s="83">
        <v>2445358.7599999998</v>
      </c>
      <c r="E249" s="24" t="str">
        <f t="shared" si="12"/>
        <v>否</v>
      </c>
      <c r="F249" s="24" t="str">
        <f t="shared" si="13"/>
        <v>否</v>
      </c>
      <c r="G249" s="51" t="str">
        <f t="shared" si="14"/>
        <v>是</v>
      </c>
      <c r="H249" s="25"/>
      <c r="I249" s="25"/>
      <c r="J249" s="26"/>
      <c r="K249" s="17"/>
      <c r="L249" s="25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</row>
    <row r="250" spans="1:254" s="10" customFormat="1" ht="21" customHeight="1" x14ac:dyDescent="0.25">
      <c r="A250" s="23">
        <v>245</v>
      </c>
      <c r="B250" s="82" t="s">
        <v>401</v>
      </c>
      <c r="C250" s="82" t="s">
        <v>401</v>
      </c>
      <c r="D250" s="83">
        <v>2472068.0099999998</v>
      </c>
      <c r="E250" s="24" t="str">
        <f t="shared" si="12"/>
        <v>否</v>
      </c>
      <c r="F250" s="24" t="str">
        <f t="shared" si="13"/>
        <v>否</v>
      </c>
      <c r="G250" s="51" t="str">
        <f t="shared" si="14"/>
        <v>是</v>
      </c>
      <c r="H250" s="25"/>
      <c r="I250" s="25"/>
      <c r="J250" s="26"/>
      <c r="K250" s="17"/>
      <c r="L250" s="25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</row>
    <row r="251" spans="1:254" s="10" customFormat="1" ht="21" customHeight="1" x14ac:dyDescent="0.25">
      <c r="A251" s="23">
        <v>246</v>
      </c>
      <c r="B251" s="82" t="s">
        <v>402</v>
      </c>
      <c r="C251" s="82" t="s">
        <v>402</v>
      </c>
      <c r="D251" s="83">
        <v>2482179.89</v>
      </c>
      <c r="E251" s="24" t="str">
        <f t="shared" si="12"/>
        <v>超上限</v>
      </c>
      <c r="F251" s="24" t="str">
        <f t="shared" si="13"/>
        <v>否</v>
      </c>
      <c r="G251" s="51" t="str">
        <f t="shared" si="14"/>
        <v>否</v>
      </c>
      <c r="H251" s="25"/>
      <c r="I251" s="25"/>
      <c r="J251" s="26"/>
      <c r="K251" s="17"/>
      <c r="L251" s="25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</row>
    <row r="252" spans="1:254" s="10" customFormat="1" ht="21" customHeight="1" x14ac:dyDescent="0.25">
      <c r="A252" s="23">
        <v>247</v>
      </c>
      <c r="B252" s="82" t="s">
        <v>403</v>
      </c>
      <c r="C252" s="82" t="s">
        <v>403</v>
      </c>
      <c r="D252" s="83">
        <v>2439856.0099999998</v>
      </c>
      <c r="E252" s="24" t="str">
        <f t="shared" si="12"/>
        <v>否</v>
      </c>
      <c r="F252" s="24" t="str">
        <f t="shared" si="13"/>
        <v>否</v>
      </c>
      <c r="G252" s="51" t="str">
        <f t="shared" si="14"/>
        <v>是</v>
      </c>
      <c r="H252" s="25"/>
      <c r="I252" s="25"/>
      <c r="J252" s="26"/>
      <c r="K252" s="17"/>
      <c r="L252" s="25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</row>
    <row r="253" spans="1:254" s="10" customFormat="1" ht="21" customHeight="1" x14ac:dyDescent="0.25">
      <c r="A253" s="23">
        <v>248</v>
      </c>
      <c r="B253" s="82" t="s">
        <v>404</v>
      </c>
      <c r="C253" s="82" t="s">
        <v>404</v>
      </c>
      <c r="D253" s="83">
        <v>2454793.2599999998</v>
      </c>
      <c r="E253" s="24" t="str">
        <f t="shared" si="12"/>
        <v>否</v>
      </c>
      <c r="F253" s="24" t="str">
        <f t="shared" si="13"/>
        <v>否</v>
      </c>
      <c r="G253" s="51" t="str">
        <f t="shared" si="14"/>
        <v>是</v>
      </c>
      <c r="H253" s="25"/>
      <c r="I253" s="25"/>
      <c r="J253" s="26"/>
      <c r="K253" s="17"/>
      <c r="L253" s="25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</row>
    <row r="254" spans="1:254" s="10" customFormat="1" ht="21" customHeight="1" x14ac:dyDescent="0.25">
      <c r="A254" s="23">
        <v>249</v>
      </c>
      <c r="B254" s="82" t="s">
        <v>405</v>
      </c>
      <c r="C254" s="82" t="s">
        <v>405</v>
      </c>
      <c r="D254" s="83">
        <v>2372638.16</v>
      </c>
      <c r="E254" s="24" t="str">
        <f t="shared" si="12"/>
        <v>否</v>
      </c>
      <c r="F254" s="24" t="str">
        <f t="shared" si="13"/>
        <v>否</v>
      </c>
      <c r="G254" s="51" t="str">
        <f t="shared" si="14"/>
        <v>是</v>
      </c>
      <c r="H254" s="25"/>
      <c r="I254" s="25"/>
      <c r="J254" s="26"/>
      <c r="K254" s="17"/>
      <c r="L254" s="25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</row>
    <row r="255" spans="1:254" s="10" customFormat="1" ht="21" customHeight="1" x14ac:dyDescent="0.25">
      <c r="A255" s="23">
        <v>250</v>
      </c>
      <c r="B255" s="82" t="s">
        <v>406</v>
      </c>
      <c r="C255" s="82" t="s">
        <v>406</v>
      </c>
      <c r="D255" s="83">
        <v>2417092.65</v>
      </c>
      <c r="E255" s="24" t="str">
        <f t="shared" si="12"/>
        <v>否</v>
      </c>
      <c r="F255" s="24" t="str">
        <f t="shared" si="13"/>
        <v>否</v>
      </c>
      <c r="G255" s="51" t="str">
        <f t="shared" si="14"/>
        <v>是</v>
      </c>
      <c r="H255" s="25"/>
      <c r="I255" s="25"/>
      <c r="J255" s="26"/>
      <c r="K255" s="17"/>
      <c r="L255" s="25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</row>
    <row r="256" spans="1:254" s="10" customFormat="1" ht="21" customHeight="1" x14ac:dyDescent="0.25">
      <c r="A256" s="23">
        <v>251</v>
      </c>
      <c r="B256" s="82" t="s">
        <v>407</v>
      </c>
      <c r="C256" s="82" t="s">
        <v>407</v>
      </c>
      <c r="D256" s="83">
        <v>2472643.41</v>
      </c>
      <c r="E256" s="24" t="str">
        <f t="shared" si="12"/>
        <v>超上限</v>
      </c>
      <c r="F256" s="24" t="str">
        <f t="shared" si="13"/>
        <v>否</v>
      </c>
      <c r="G256" s="51" t="str">
        <f t="shared" si="14"/>
        <v>否</v>
      </c>
      <c r="H256" s="25"/>
      <c r="I256" s="25"/>
      <c r="J256" s="26"/>
      <c r="K256" s="17"/>
      <c r="L256" s="25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</row>
    <row r="257" spans="1:254" s="10" customFormat="1" ht="21" customHeight="1" x14ac:dyDescent="0.25">
      <c r="A257" s="23">
        <v>252</v>
      </c>
      <c r="B257" s="82" t="s">
        <v>408</v>
      </c>
      <c r="C257" s="82" t="s">
        <v>408</v>
      </c>
      <c r="D257" s="83">
        <v>2447324.63</v>
      </c>
      <c r="E257" s="24" t="str">
        <f t="shared" si="12"/>
        <v>否</v>
      </c>
      <c r="F257" s="24" t="str">
        <f t="shared" si="13"/>
        <v>否</v>
      </c>
      <c r="G257" s="51" t="str">
        <f t="shared" si="14"/>
        <v>是</v>
      </c>
      <c r="H257" s="25"/>
      <c r="I257" s="25"/>
      <c r="J257" s="26"/>
      <c r="K257" s="17"/>
      <c r="L257" s="25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</row>
    <row r="258" spans="1:254" s="10" customFormat="1" ht="21" customHeight="1" x14ac:dyDescent="0.25">
      <c r="A258" s="23">
        <v>253</v>
      </c>
      <c r="B258" s="82" t="s">
        <v>409</v>
      </c>
      <c r="C258" s="82" t="s">
        <v>409</v>
      </c>
      <c r="D258" s="83">
        <v>2442344.88</v>
      </c>
      <c r="E258" s="24" t="str">
        <f t="shared" si="12"/>
        <v>否</v>
      </c>
      <c r="F258" s="24" t="str">
        <f t="shared" si="13"/>
        <v>否</v>
      </c>
      <c r="G258" s="51" t="str">
        <f t="shared" si="14"/>
        <v>是</v>
      </c>
      <c r="H258" s="25"/>
      <c r="I258" s="25"/>
      <c r="J258" s="26"/>
      <c r="K258" s="17"/>
      <c r="L258" s="25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</row>
    <row r="259" spans="1:254" s="10" customFormat="1" ht="21" customHeight="1" x14ac:dyDescent="0.25">
      <c r="A259" s="23">
        <v>254</v>
      </c>
      <c r="B259" s="82" t="s">
        <v>410</v>
      </c>
      <c r="C259" s="82" t="s">
        <v>410</v>
      </c>
      <c r="D259" s="83">
        <v>2449473.85</v>
      </c>
      <c r="E259" s="24" t="str">
        <f t="shared" si="12"/>
        <v>否</v>
      </c>
      <c r="F259" s="24" t="str">
        <f t="shared" si="13"/>
        <v>否</v>
      </c>
      <c r="G259" s="51" t="str">
        <f t="shared" si="14"/>
        <v>是</v>
      </c>
      <c r="H259" s="25"/>
      <c r="I259" s="25"/>
      <c r="J259" s="26"/>
      <c r="K259" s="17"/>
      <c r="L259" s="25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</row>
    <row r="260" spans="1:254" s="10" customFormat="1" ht="21" customHeight="1" x14ac:dyDescent="0.25">
      <c r="A260" s="23">
        <v>255</v>
      </c>
      <c r="B260" s="82" t="s">
        <v>411</v>
      </c>
      <c r="C260" s="82" t="s">
        <v>411</v>
      </c>
      <c r="D260" s="83">
        <v>2444834.7599999998</v>
      </c>
      <c r="E260" s="24" t="str">
        <f t="shared" si="12"/>
        <v>否</v>
      </c>
      <c r="F260" s="24" t="str">
        <f t="shared" si="13"/>
        <v>否</v>
      </c>
      <c r="G260" s="51" t="str">
        <f t="shared" si="14"/>
        <v>是</v>
      </c>
      <c r="H260" s="25"/>
      <c r="I260" s="25"/>
      <c r="J260" s="26"/>
      <c r="K260" s="17"/>
      <c r="L260" s="25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</row>
    <row r="261" spans="1:254" s="10" customFormat="1" ht="21" customHeight="1" x14ac:dyDescent="0.25">
      <c r="A261" s="23">
        <v>256</v>
      </c>
      <c r="B261" s="82" t="s">
        <v>412</v>
      </c>
      <c r="C261" s="82" t="s">
        <v>412</v>
      </c>
      <c r="D261" s="83">
        <v>2355063.96</v>
      </c>
      <c r="E261" s="24" t="str">
        <f t="shared" si="12"/>
        <v>否</v>
      </c>
      <c r="F261" s="24" t="str">
        <f t="shared" si="13"/>
        <v>否</v>
      </c>
      <c r="G261" s="51" t="str">
        <f t="shared" si="14"/>
        <v>是</v>
      </c>
      <c r="H261" s="25"/>
      <c r="I261" s="25"/>
      <c r="J261" s="26"/>
      <c r="K261" s="17"/>
      <c r="L261" s="25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</row>
    <row r="262" spans="1:254" s="10" customFormat="1" ht="21" customHeight="1" x14ac:dyDescent="0.25">
      <c r="A262" s="23">
        <v>257</v>
      </c>
      <c r="B262" s="82" t="s">
        <v>413</v>
      </c>
      <c r="C262" s="82" t="s">
        <v>413</v>
      </c>
      <c r="D262" s="83">
        <v>2383033.21</v>
      </c>
      <c r="E262" s="24" t="str">
        <f t="shared" si="12"/>
        <v>否</v>
      </c>
      <c r="F262" s="24" t="str">
        <f t="shared" si="13"/>
        <v>否</v>
      </c>
      <c r="G262" s="51" t="str">
        <f t="shared" si="14"/>
        <v>是</v>
      </c>
      <c r="H262" s="25"/>
      <c r="I262" s="25"/>
      <c r="J262" s="26"/>
      <c r="K262" s="17"/>
      <c r="L262" s="25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</row>
    <row r="263" spans="1:254" s="10" customFormat="1" ht="21" customHeight="1" x14ac:dyDescent="0.25">
      <c r="A263" s="23">
        <v>258</v>
      </c>
      <c r="B263" s="82" t="s">
        <v>414</v>
      </c>
      <c r="C263" s="82" t="s">
        <v>414</v>
      </c>
      <c r="D263" s="83">
        <v>2414959.25</v>
      </c>
      <c r="E263" s="24" t="str">
        <f t="shared" si="12"/>
        <v>否</v>
      </c>
      <c r="F263" s="24" t="str">
        <f t="shared" si="13"/>
        <v>否</v>
      </c>
      <c r="G263" s="51" t="str">
        <f t="shared" si="14"/>
        <v>是</v>
      </c>
      <c r="H263" s="25"/>
      <c r="I263" s="25"/>
      <c r="J263" s="26"/>
      <c r="K263" s="17"/>
      <c r="L263" s="25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</row>
    <row r="264" spans="1:254" s="10" customFormat="1" ht="21" customHeight="1" x14ac:dyDescent="0.25">
      <c r="A264" s="23">
        <v>259</v>
      </c>
      <c r="B264" s="82" t="s">
        <v>415</v>
      </c>
      <c r="C264" s="82" t="s">
        <v>415</v>
      </c>
      <c r="D264" s="83">
        <v>2479690.0099999998</v>
      </c>
      <c r="E264" s="24" t="str">
        <f t="shared" si="12"/>
        <v>超上限</v>
      </c>
      <c r="F264" s="24" t="str">
        <f t="shared" si="13"/>
        <v>否</v>
      </c>
      <c r="G264" s="51" t="str">
        <f t="shared" si="14"/>
        <v>否</v>
      </c>
      <c r="H264" s="25"/>
      <c r="I264" s="25"/>
      <c r="J264" s="26"/>
      <c r="K264" s="17"/>
      <c r="L264" s="25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</row>
    <row r="265" spans="1:254" s="10" customFormat="1" ht="21" customHeight="1" x14ac:dyDescent="0.25">
      <c r="A265" s="23">
        <v>260</v>
      </c>
      <c r="B265" s="82" t="s">
        <v>151</v>
      </c>
      <c r="C265" s="82" t="s">
        <v>151</v>
      </c>
      <c r="D265" s="83">
        <v>2440019.61</v>
      </c>
      <c r="E265" s="24" t="str">
        <f t="shared" si="12"/>
        <v>否</v>
      </c>
      <c r="F265" s="24" t="str">
        <f t="shared" si="13"/>
        <v>否</v>
      </c>
      <c r="G265" s="51" t="str">
        <f t="shared" si="14"/>
        <v>是</v>
      </c>
      <c r="H265" s="25"/>
      <c r="I265" s="25"/>
      <c r="J265" s="26"/>
      <c r="K265" s="17"/>
      <c r="L265" s="25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</row>
    <row r="266" spans="1:254" s="10" customFormat="1" ht="21" customHeight="1" x14ac:dyDescent="0.25">
      <c r="A266" s="23">
        <v>261</v>
      </c>
      <c r="B266" s="82" t="s">
        <v>416</v>
      </c>
      <c r="C266" s="82" t="s">
        <v>416</v>
      </c>
      <c r="D266" s="83">
        <v>2459773.0099999998</v>
      </c>
      <c r="E266" s="24" t="str">
        <f t="shared" si="12"/>
        <v>否</v>
      </c>
      <c r="F266" s="24" t="str">
        <f t="shared" si="13"/>
        <v>否</v>
      </c>
      <c r="G266" s="51" t="str">
        <f t="shared" si="14"/>
        <v>是</v>
      </c>
      <c r="H266" s="25"/>
      <c r="I266" s="25"/>
      <c r="J266" s="26"/>
      <c r="K266" s="17"/>
      <c r="L266" s="25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</row>
    <row r="267" spans="1:254" s="10" customFormat="1" ht="21" customHeight="1" x14ac:dyDescent="0.25">
      <c r="A267" s="23">
        <v>262</v>
      </c>
      <c r="B267" s="82" t="s">
        <v>417</v>
      </c>
      <c r="C267" s="82" t="s">
        <v>417</v>
      </c>
      <c r="D267" s="83">
        <v>2445992.7000000002</v>
      </c>
      <c r="E267" s="24" t="str">
        <f t="shared" si="12"/>
        <v>否</v>
      </c>
      <c r="F267" s="24" t="str">
        <f t="shared" si="13"/>
        <v>否</v>
      </c>
      <c r="G267" s="51" t="str">
        <f t="shared" si="14"/>
        <v>是</v>
      </c>
      <c r="H267" s="25"/>
      <c r="I267" s="25"/>
      <c r="J267" s="26"/>
      <c r="K267" s="17"/>
      <c r="L267" s="25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</row>
    <row r="268" spans="1:254" s="10" customFormat="1" ht="21" customHeight="1" x14ac:dyDescent="0.25">
      <c r="A268" s="23">
        <v>263</v>
      </c>
      <c r="B268" s="82" t="s">
        <v>147</v>
      </c>
      <c r="C268" s="82" t="s">
        <v>147</v>
      </c>
      <c r="D268" s="83">
        <v>2442345.88</v>
      </c>
      <c r="E268" s="24" t="str">
        <f t="shared" si="12"/>
        <v>否</v>
      </c>
      <c r="F268" s="24" t="str">
        <f t="shared" si="13"/>
        <v>否</v>
      </c>
      <c r="G268" s="51" t="str">
        <f t="shared" si="14"/>
        <v>是</v>
      </c>
      <c r="H268" s="25"/>
      <c r="I268" s="25"/>
      <c r="J268" s="26"/>
      <c r="K268" s="17"/>
      <c r="L268" s="25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</row>
    <row r="269" spans="1:254" s="10" customFormat="1" ht="21" customHeight="1" x14ac:dyDescent="0.25">
      <c r="A269" s="23">
        <v>264</v>
      </c>
      <c r="B269" s="82" t="s">
        <v>418</v>
      </c>
      <c r="C269" s="82" t="s">
        <v>418</v>
      </c>
      <c r="D269" s="83">
        <v>2460642.7200000002</v>
      </c>
      <c r="E269" s="24" t="str">
        <f t="shared" si="12"/>
        <v>否</v>
      </c>
      <c r="F269" s="24" t="str">
        <f t="shared" si="13"/>
        <v>否</v>
      </c>
      <c r="G269" s="51" t="str">
        <f t="shared" si="14"/>
        <v>是</v>
      </c>
      <c r="H269" s="25"/>
      <c r="I269" s="25"/>
      <c r="J269" s="26"/>
      <c r="K269" s="17"/>
      <c r="L269" s="25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</row>
    <row r="270" spans="1:254" s="10" customFormat="1" ht="21" customHeight="1" x14ac:dyDescent="0.25">
      <c r="A270" s="23">
        <v>265</v>
      </c>
      <c r="B270" s="82" t="s">
        <v>419</v>
      </c>
      <c r="C270" s="82" t="s">
        <v>419</v>
      </c>
      <c r="D270" s="83">
        <v>2464751.7599999998</v>
      </c>
      <c r="E270" s="24" t="str">
        <f t="shared" si="12"/>
        <v>否</v>
      </c>
      <c r="F270" s="24" t="str">
        <f t="shared" si="13"/>
        <v>否</v>
      </c>
      <c r="G270" s="51" t="str">
        <f t="shared" si="14"/>
        <v>是</v>
      </c>
      <c r="H270" s="25"/>
      <c r="I270" s="25"/>
      <c r="J270" s="26"/>
      <c r="K270" s="17"/>
      <c r="L270" s="25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</row>
    <row r="271" spans="1:254" s="10" customFormat="1" ht="21" customHeight="1" x14ac:dyDescent="0.25">
      <c r="A271" s="23">
        <v>266</v>
      </c>
      <c r="B271" s="82" t="s">
        <v>166</v>
      </c>
      <c r="C271" s="82" t="s">
        <v>166</v>
      </c>
      <c r="D271" s="83">
        <v>2332456.3199999998</v>
      </c>
      <c r="E271" s="24" t="str">
        <f t="shared" si="12"/>
        <v>否</v>
      </c>
      <c r="F271" s="24" t="str">
        <f t="shared" si="13"/>
        <v>否</v>
      </c>
      <c r="G271" s="51" t="str">
        <f t="shared" si="14"/>
        <v>是</v>
      </c>
      <c r="H271" s="25"/>
      <c r="I271" s="25"/>
      <c r="J271" s="26"/>
      <c r="K271" s="17"/>
      <c r="L271" s="25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</row>
    <row r="272" spans="1:254" s="10" customFormat="1" ht="21" customHeight="1" x14ac:dyDescent="0.25">
      <c r="A272" s="23">
        <v>267</v>
      </c>
      <c r="B272" s="82" t="s">
        <v>420</v>
      </c>
      <c r="C272" s="82" t="s">
        <v>420</v>
      </c>
      <c r="D272" s="83">
        <v>2359451.2200000002</v>
      </c>
      <c r="E272" s="24" t="str">
        <f t="shared" si="12"/>
        <v>否</v>
      </c>
      <c r="F272" s="24" t="str">
        <f t="shared" si="13"/>
        <v>否</v>
      </c>
      <c r="G272" s="51" t="str">
        <f t="shared" si="14"/>
        <v>是</v>
      </c>
      <c r="H272" s="25"/>
      <c r="I272" s="25"/>
      <c r="J272" s="26"/>
      <c r="K272" s="17"/>
      <c r="L272" s="25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</row>
    <row r="273" spans="1:254" s="10" customFormat="1" ht="21" customHeight="1" x14ac:dyDescent="0.25">
      <c r="A273" s="23">
        <v>268</v>
      </c>
      <c r="B273" s="82" t="s">
        <v>421</v>
      </c>
      <c r="C273" s="82" t="s">
        <v>421</v>
      </c>
      <c r="D273" s="83">
        <v>2469855.1</v>
      </c>
      <c r="E273" s="24" t="str">
        <f t="shared" si="12"/>
        <v>否</v>
      </c>
      <c r="F273" s="24" t="str">
        <f t="shared" si="13"/>
        <v>否</v>
      </c>
      <c r="G273" s="51" t="str">
        <f t="shared" si="14"/>
        <v>是</v>
      </c>
      <c r="H273" s="25"/>
      <c r="I273" s="25"/>
      <c r="J273" s="26"/>
      <c r="K273" s="17"/>
      <c r="L273" s="25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</row>
    <row r="274" spans="1:254" s="10" customFormat="1" ht="21" customHeight="1" x14ac:dyDescent="0.25">
      <c r="A274" s="23">
        <v>269</v>
      </c>
      <c r="B274" s="82" t="s">
        <v>177</v>
      </c>
      <c r="C274" s="82" t="s">
        <v>177</v>
      </c>
      <c r="D274" s="83">
        <v>2480246.4700000002</v>
      </c>
      <c r="E274" s="24" t="str">
        <f t="shared" si="12"/>
        <v>超上限</v>
      </c>
      <c r="F274" s="24" t="str">
        <f t="shared" si="13"/>
        <v>否</v>
      </c>
      <c r="G274" s="51" t="str">
        <f t="shared" si="14"/>
        <v>否</v>
      </c>
      <c r="H274" s="25"/>
      <c r="I274" s="25"/>
      <c r="J274" s="26"/>
      <c r="K274" s="17"/>
      <c r="L274" s="25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</row>
    <row r="275" spans="1:254" s="10" customFormat="1" ht="21" customHeight="1" x14ac:dyDescent="0.25">
      <c r="A275" s="23">
        <v>270</v>
      </c>
      <c r="B275" s="82" t="s">
        <v>175</v>
      </c>
      <c r="C275" s="82" t="s">
        <v>175</v>
      </c>
      <c r="D275" s="83">
        <v>2440321.67</v>
      </c>
      <c r="E275" s="24" t="str">
        <f t="shared" si="12"/>
        <v>否</v>
      </c>
      <c r="F275" s="24" t="str">
        <f t="shared" si="13"/>
        <v>否</v>
      </c>
      <c r="G275" s="51" t="str">
        <f t="shared" si="14"/>
        <v>是</v>
      </c>
      <c r="H275" s="25"/>
      <c r="I275" s="25"/>
      <c r="J275" s="26"/>
      <c r="K275" s="17"/>
      <c r="L275" s="25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</row>
    <row r="276" spans="1:254" s="10" customFormat="1" ht="21" customHeight="1" x14ac:dyDescent="0.25">
      <c r="A276" s="23">
        <v>271</v>
      </c>
      <c r="B276" s="82" t="s">
        <v>422</v>
      </c>
      <c r="C276" s="82" t="s">
        <v>422</v>
      </c>
      <c r="D276" s="83">
        <v>2457283.13</v>
      </c>
      <c r="E276" s="24" t="str">
        <f t="shared" si="12"/>
        <v>否</v>
      </c>
      <c r="F276" s="24" t="str">
        <f t="shared" si="13"/>
        <v>否</v>
      </c>
      <c r="G276" s="51" t="str">
        <f t="shared" si="14"/>
        <v>是</v>
      </c>
      <c r="H276" s="25"/>
      <c r="I276" s="25"/>
      <c r="J276" s="26"/>
      <c r="K276" s="17"/>
      <c r="L276" s="25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</row>
    <row r="277" spans="1:254" s="10" customFormat="1" ht="21" customHeight="1" x14ac:dyDescent="0.25">
      <c r="A277" s="23">
        <v>272</v>
      </c>
      <c r="B277" s="82" t="s">
        <v>423</v>
      </c>
      <c r="C277" s="82" t="s">
        <v>423</v>
      </c>
      <c r="D277" s="83">
        <v>2485291.92</v>
      </c>
      <c r="E277" s="24" t="str">
        <f t="shared" si="12"/>
        <v>超上限</v>
      </c>
      <c r="F277" s="24" t="str">
        <f t="shared" si="13"/>
        <v>否</v>
      </c>
      <c r="G277" s="51" t="str">
        <f t="shared" si="14"/>
        <v>否</v>
      </c>
      <c r="H277" s="25"/>
      <c r="I277" s="25"/>
      <c r="J277" s="26"/>
      <c r="K277" s="17"/>
      <c r="L277" s="25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</row>
    <row r="278" spans="1:254" s="10" customFormat="1" ht="21" customHeight="1" x14ac:dyDescent="0.25">
      <c r="A278" s="23">
        <v>273</v>
      </c>
      <c r="B278" s="82" t="s">
        <v>424</v>
      </c>
      <c r="C278" s="82" t="s">
        <v>424</v>
      </c>
      <c r="D278" s="83">
        <v>2461781.89</v>
      </c>
      <c r="E278" s="24" t="str">
        <f t="shared" si="12"/>
        <v>否</v>
      </c>
      <c r="F278" s="24" t="str">
        <f t="shared" si="13"/>
        <v>否</v>
      </c>
      <c r="G278" s="51" t="str">
        <f t="shared" si="14"/>
        <v>是</v>
      </c>
      <c r="H278" s="25"/>
      <c r="I278" s="25"/>
      <c r="J278" s="26"/>
      <c r="K278" s="17"/>
      <c r="L278" s="25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</row>
    <row r="279" spans="1:254" s="10" customFormat="1" ht="21" customHeight="1" x14ac:dyDescent="0.25">
      <c r="A279" s="23">
        <v>274</v>
      </c>
      <c r="B279" s="82" t="s">
        <v>425</v>
      </c>
      <c r="C279" s="82" t="s">
        <v>425</v>
      </c>
      <c r="D279" s="83">
        <v>2469731.5099999998</v>
      </c>
      <c r="E279" s="24" t="str">
        <f t="shared" si="12"/>
        <v>否</v>
      </c>
      <c r="F279" s="24" t="str">
        <f t="shared" si="13"/>
        <v>否</v>
      </c>
      <c r="G279" s="51" t="str">
        <f t="shared" si="14"/>
        <v>是</v>
      </c>
      <c r="H279" s="25"/>
      <c r="I279" s="25"/>
      <c r="J279" s="26"/>
      <c r="K279" s="17"/>
      <c r="L279" s="25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</row>
    <row r="280" spans="1:254" s="10" customFormat="1" ht="21" customHeight="1" x14ac:dyDescent="0.25">
      <c r="A280" s="23">
        <v>275</v>
      </c>
      <c r="B280" s="82" t="s">
        <v>426</v>
      </c>
      <c r="C280" s="82" t="s">
        <v>426</v>
      </c>
      <c r="D280" s="83">
        <v>2448743.56</v>
      </c>
      <c r="E280" s="24" t="str">
        <f t="shared" si="12"/>
        <v>否</v>
      </c>
      <c r="F280" s="24" t="str">
        <f t="shared" si="13"/>
        <v>否</v>
      </c>
      <c r="G280" s="51" t="str">
        <f t="shared" si="14"/>
        <v>是</v>
      </c>
      <c r="H280" s="25"/>
      <c r="I280" s="25"/>
      <c r="J280" s="26"/>
      <c r="K280" s="17"/>
      <c r="L280" s="25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</row>
    <row r="281" spans="1:254" s="10" customFormat="1" ht="21" customHeight="1" x14ac:dyDescent="0.25">
      <c r="A281" s="23">
        <v>276</v>
      </c>
      <c r="B281" s="82" t="s">
        <v>152</v>
      </c>
      <c r="C281" s="82" t="s">
        <v>152</v>
      </c>
      <c r="D281" s="83">
        <v>2459608.2200000002</v>
      </c>
      <c r="E281" s="24" t="str">
        <f t="shared" si="12"/>
        <v>否</v>
      </c>
      <c r="F281" s="24" t="str">
        <f t="shared" si="13"/>
        <v>否</v>
      </c>
      <c r="G281" s="51" t="str">
        <f t="shared" si="14"/>
        <v>是</v>
      </c>
      <c r="H281" s="25"/>
      <c r="I281" s="25"/>
      <c r="J281" s="26"/>
      <c r="K281" s="17"/>
      <c r="L281" s="25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</row>
    <row r="282" spans="1:254" s="10" customFormat="1" ht="21" customHeight="1" x14ac:dyDescent="0.25">
      <c r="A282" s="23">
        <v>277</v>
      </c>
      <c r="B282" s="82" t="s">
        <v>427</v>
      </c>
      <c r="C282" s="82" t="s">
        <v>427</v>
      </c>
      <c r="D282" s="83">
        <v>2398084.15</v>
      </c>
      <c r="E282" s="24" t="str">
        <f t="shared" si="12"/>
        <v>否</v>
      </c>
      <c r="F282" s="24" t="str">
        <f t="shared" si="13"/>
        <v>否</v>
      </c>
      <c r="G282" s="51" t="str">
        <f t="shared" si="14"/>
        <v>是</v>
      </c>
      <c r="H282" s="25"/>
      <c r="I282" s="25"/>
      <c r="J282" s="26"/>
      <c r="K282" s="17"/>
      <c r="L282" s="25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</row>
    <row r="283" spans="1:254" s="10" customFormat="1" ht="21" customHeight="1" x14ac:dyDescent="0.25">
      <c r="A283" s="23">
        <v>278</v>
      </c>
      <c r="B283" s="82" t="s">
        <v>428</v>
      </c>
      <c r="C283" s="82" t="s">
        <v>428</v>
      </c>
      <c r="D283" s="83">
        <v>2444834.7599999998</v>
      </c>
      <c r="E283" s="24" t="str">
        <f t="shared" si="12"/>
        <v>否</v>
      </c>
      <c r="F283" s="24" t="str">
        <f t="shared" si="13"/>
        <v>否</v>
      </c>
      <c r="G283" s="51" t="str">
        <f t="shared" si="14"/>
        <v>是</v>
      </c>
      <c r="H283" s="25"/>
      <c r="I283" s="25"/>
      <c r="J283" s="26"/>
      <c r="K283" s="17"/>
      <c r="L283" s="25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</row>
    <row r="284" spans="1:254" s="10" customFormat="1" ht="21" customHeight="1" x14ac:dyDescent="0.25">
      <c r="A284" s="23">
        <v>279</v>
      </c>
      <c r="B284" s="82" t="s">
        <v>429</v>
      </c>
      <c r="C284" s="82" t="s">
        <v>429</v>
      </c>
      <c r="D284" s="83">
        <v>2349240.89</v>
      </c>
      <c r="E284" s="24" t="str">
        <f t="shared" si="12"/>
        <v>否</v>
      </c>
      <c r="F284" s="24" t="str">
        <f t="shared" si="13"/>
        <v>否</v>
      </c>
      <c r="G284" s="51" t="str">
        <f t="shared" si="14"/>
        <v>是</v>
      </c>
      <c r="H284" s="25"/>
      <c r="I284" s="25"/>
      <c r="J284" s="26"/>
      <c r="K284" s="17"/>
      <c r="L284" s="25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</row>
    <row r="285" spans="1:254" s="10" customFormat="1" ht="21" customHeight="1" x14ac:dyDescent="0.25">
      <c r="A285" s="23">
        <v>280</v>
      </c>
      <c r="B285" s="82" t="s">
        <v>119</v>
      </c>
      <c r="C285" s="82" t="s">
        <v>119</v>
      </c>
      <c r="D285" s="83">
        <v>2450556.46</v>
      </c>
      <c r="E285" s="24" t="str">
        <f t="shared" si="12"/>
        <v>否</v>
      </c>
      <c r="F285" s="24" t="str">
        <f t="shared" si="13"/>
        <v>否</v>
      </c>
      <c r="G285" s="51" t="str">
        <f t="shared" si="14"/>
        <v>是</v>
      </c>
      <c r="H285" s="25"/>
      <c r="I285" s="25"/>
      <c r="J285" s="26"/>
      <c r="K285" s="17"/>
      <c r="L285" s="25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</row>
    <row r="286" spans="1:254" s="10" customFormat="1" ht="21" customHeight="1" x14ac:dyDescent="0.25">
      <c r="A286" s="23">
        <v>281</v>
      </c>
      <c r="B286" s="82" t="s">
        <v>430</v>
      </c>
      <c r="C286" s="82" t="s">
        <v>430</v>
      </c>
      <c r="D286" s="83">
        <v>2420385.98</v>
      </c>
      <c r="E286" s="24" t="str">
        <f t="shared" si="12"/>
        <v>否</v>
      </c>
      <c r="F286" s="24" t="str">
        <f t="shared" si="13"/>
        <v>否</v>
      </c>
      <c r="G286" s="51" t="str">
        <f t="shared" si="14"/>
        <v>是</v>
      </c>
      <c r="H286" s="25"/>
      <c r="I286" s="25"/>
      <c r="J286" s="26"/>
      <c r="K286" s="17"/>
      <c r="L286" s="25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</row>
    <row r="287" spans="1:254" s="10" customFormat="1" ht="21" customHeight="1" x14ac:dyDescent="0.25">
      <c r="A287" s="23">
        <v>282</v>
      </c>
      <c r="B287" s="82" t="s">
        <v>72</v>
      </c>
      <c r="C287" s="82" t="s">
        <v>72</v>
      </c>
      <c r="D287" s="83">
        <v>2474056.7200000002</v>
      </c>
      <c r="E287" s="24" t="str">
        <f t="shared" si="12"/>
        <v>超上限</v>
      </c>
      <c r="F287" s="24" t="str">
        <f t="shared" si="13"/>
        <v>否</v>
      </c>
      <c r="G287" s="51" t="str">
        <f t="shared" si="14"/>
        <v>否</v>
      </c>
      <c r="H287" s="25"/>
      <c r="I287" s="25"/>
      <c r="J287" s="26"/>
      <c r="K287" s="17"/>
      <c r="L287" s="25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</row>
    <row r="288" spans="1:254" s="10" customFormat="1" ht="21" customHeight="1" x14ac:dyDescent="0.25">
      <c r="A288" s="23">
        <v>283</v>
      </c>
      <c r="B288" s="82" t="s">
        <v>431</v>
      </c>
      <c r="C288" s="82" t="s">
        <v>431</v>
      </c>
      <c r="D288" s="83">
        <v>2432386.38</v>
      </c>
      <c r="E288" s="24" t="str">
        <f t="shared" si="12"/>
        <v>否</v>
      </c>
      <c r="F288" s="24" t="str">
        <f t="shared" si="13"/>
        <v>否</v>
      </c>
      <c r="G288" s="51" t="str">
        <f t="shared" si="14"/>
        <v>是</v>
      </c>
      <c r="H288" s="25"/>
      <c r="I288" s="25"/>
      <c r="J288" s="26"/>
      <c r="K288" s="17"/>
      <c r="L288" s="25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</row>
    <row r="289" spans="1:254" s="10" customFormat="1" ht="21" customHeight="1" x14ac:dyDescent="0.25">
      <c r="A289" s="23">
        <v>284</v>
      </c>
      <c r="B289" s="82" t="s">
        <v>432</v>
      </c>
      <c r="C289" s="82" t="s">
        <v>432</v>
      </c>
      <c r="D289" s="83">
        <v>2474711.2599999998</v>
      </c>
      <c r="E289" s="24" t="str">
        <f t="shared" si="12"/>
        <v>超上限</v>
      </c>
      <c r="F289" s="24" t="str">
        <f t="shared" si="13"/>
        <v>否</v>
      </c>
      <c r="G289" s="51" t="str">
        <f t="shared" si="14"/>
        <v>否</v>
      </c>
      <c r="H289" s="25"/>
      <c r="I289" s="25"/>
      <c r="J289" s="26"/>
      <c r="K289" s="17"/>
      <c r="L289" s="25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</row>
    <row r="290" spans="1:254" s="10" customFormat="1" ht="21" customHeight="1" x14ac:dyDescent="0.25">
      <c r="A290" s="23">
        <v>285</v>
      </c>
      <c r="B290" s="82" t="s">
        <v>433</v>
      </c>
      <c r="C290" s="82" t="s">
        <v>433</v>
      </c>
      <c r="D290" s="83">
        <v>2388417.5699999998</v>
      </c>
      <c r="E290" s="24" t="str">
        <f t="shared" si="12"/>
        <v>否</v>
      </c>
      <c r="F290" s="24" t="str">
        <f t="shared" si="13"/>
        <v>否</v>
      </c>
      <c r="G290" s="51" t="str">
        <f t="shared" si="14"/>
        <v>是</v>
      </c>
      <c r="H290" s="25"/>
      <c r="I290" s="25"/>
      <c r="J290" s="26"/>
      <c r="K290" s="17"/>
      <c r="L290" s="25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</row>
    <row r="291" spans="1:254" s="10" customFormat="1" ht="21" customHeight="1" x14ac:dyDescent="0.25">
      <c r="A291" s="23">
        <v>286</v>
      </c>
      <c r="B291" s="82" t="s">
        <v>165</v>
      </c>
      <c r="C291" s="82" t="s">
        <v>165</v>
      </c>
      <c r="D291" s="83">
        <v>2415773.56</v>
      </c>
      <c r="E291" s="24" t="str">
        <f t="shared" si="12"/>
        <v>否</v>
      </c>
      <c r="F291" s="24" t="str">
        <f t="shared" si="13"/>
        <v>否</v>
      </c>
      <c r="G291" s="51" t="str">
        <f t="shared" si="14"/>
        <v>是</v>
      </c>
      <c r="H291" s="25"/>
      <c r="I291" s="25"/>
      <c r="J291" s="26"/>
      <c r="K291" s="17"/>
      <c r="L291" s="25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</row>
    <row r="292" spans="1:254" s="10" customFormat="1" ht="21" customHeight="1" x14ac:dyDescent="0.25">
      <c r="A292" s="23">
        <v>287</v>
      </c>
      <c r="B292" s="82" t="s">
        <v>434</v>
      </c>
      <c r="C292" s="82" t="s">
        <v>434</v>
      </c>
      <c r="D292" s="83">
        <v>2462262.89</v>
      </c>
      <c r="E292" s="24" t="str">
        <f t="shared" si="12"/>
        <v>否</v>
      </c>
      <c r="F292" s="24" t="str">
        <f t="shared" si="13"/>
        <v>否</v>
      </c>
      <c r="G292" s="51" t="str">
        <f t="shared" si="14"/>
        <v>是</v>
      </c>
      <c r="H292" s="25"/>
      <c r="I292" s="25"/>
      <c r="J292" s="26"/>
      <c r="K292" s="17"/>
      <c r="L292" s="25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</row>
    <row r="293" spans="1:254" s="10" customFormat="1" ht="21" customHeight="1" x14ac:dyDescent="0.25">
      <c r="A293" s="23">
        <v>288</v>
      </c>
      <c r="B293" s="82" t="s">
        <v>77</v>
      </c>
      <c r="C293" s="82" t="s">
        <v>77</v>
      </c>
      <c r="D293" s="83">
        <v>2437366.13</v>
      </c>
      <c r="E293" s="24" t="str">
        <f t="shared" si="12"/>
        <v>否</v>
      </c>
      <c r="F293" s="24" t="str">
        <f t="shared" si="13"/>
        <v>否</v>
      </c>
      <c r="G293" s="51" t="str">
        <f t="shared" si="14"/>
        <v>是</v>
      </c>
      <c r="H293" s="25"/>
      <c r="I293" s="25"/>
      <c r="J293" s="26"/>
      <c r="K293" s="17"/>
      <c r="L293" s="25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</row>
    <row r="294" spans="1:254" s="10" customFormat="1" ht="21" customHeight="1" x14ac:dyDescent="0.25">
      <c r="A294" s="23">
        <v>289</v>
      </c>
      <c r="B294" s="82" t="s">
        <v>435</v>
      </c>
      <c r="C294" s="82" t="s">
        <v>435</v>
      </c>
      <c r="D294" s="83">
        <v>2410527.4700000002</v>
      </c>
      <c r="E294" s="24" t="str">
        <f t="shared" si="12"/>
        <v>否</v>
      </c>
      <c r="F294" s="24" t="str">
        <f t="shared" si="13"/>
        <v>否</v>
      </c>
      <c r="G294" s="51" t="str">
        <f t="shared" si="14"/>
        <v>是</v>
      </c>
      <c r="H294" s="25"/>
      <c r="I294" s="25"/>
      <c r="J294" s="26"/>
      <c r="K294" s="17"/>
      <c r="L294" s="25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</row>
    <row r="295" spans="1:254" s="10" customFormat="1" ht="21" customHeight="1" x14ac:dyDescent="0.25">
      <c r="A295" s="23">
        <v>290</v>
      </c>
      <c r="B295" s="82" t="s">
        <v>436</v>
      </c>
      <c r="C295" s="82" t="s">
        <v>436</v>
      </c>
      <c r="D295" s="83">
        <v>2419939</v>
      </c>
      <c r="E295" s="24" t="str">
        <f t="shared" si="12"/>
        <v>否</v>
      </c>
      <c r="F295" s="24" t="str">
        <f t="shared" si="13"/>
        <v>否</v>
      </c>
      <c r="G295" s="51" t="str">
        <f t="shared" si="14"/>
        <v>是</v>
      </c>
      <c r="H295" s="25"/>
      <c r="I295" s="25"/>
      <c r="J295" s="26"/>
      <c r="K295" s="17"/>
      <c r="L295" s="25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</row>
    <row r="296" spans="1:254" s="10" customFormat="1" ht="21" customHeight="1" x14ac:dyDescent="0.25">
      <c r="A296" s="23">
        <v>291</v>
      </c>
      <c r="B296" s="82" t="s">
        <v>437</v>
      </c>
      <c r="C296" s="82" t="s">
        <v>437</v>
      </c>
      <c r="D296" s="83">
        <v>2472221.39</v>
      </c>
      <c r="E296" s="24" t="str">
        <f t="shared" si="12"/>
        <v>否</v>
      </c>
      <c r="F296" s="24" t="str">
        <f t="shared" si="13"/>
        <v>否</v>
      </c>
      <c r="G296" s="51" t="str">
        <f t="shared" si="14"/>
        <v>是</v>
      </c>
      <c r="H296" s="25"/>
      <c r="I296" s="25"/>
      <c r="J296" s="26"/>
      <c r="K296" s="17"/>
      <c r="L296" s="25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</row>
    <row r="297" spans="1:254" s="10" customFormat="1" ht="21" customHeight="1" x14ac:dyDescent="0.25">
      <c r="A297" s="23">
        <v>292</v>
      </c>
      <c r="B297" s="82" t="s">
        <v>438</v>
      </c>
      <c r="C297" s="82" t="s">
        <v>438</v>
      </c>
      <c r="D297" s="83">
        <v>2468638.38</v>
      </c>
      <c r="E297" s="24" t="str">
        <f t="shared" si="12"/>
        <v>否</v>
      </c>
      <c r="F297" s="24" t="str">
        <f t="shared" si="13"/>
        <v>否</v>
      </c>
      <c r="G297" s="51" t="str">
        <f t="shared" si="14"/>
        <v>是</v>
      </c>
      <c r="H297" s="25"/>
      <c r="I297" s="25"/>
      <c r="J297" s="26"/>
      <c r="K297" s="17"/>
      <c r="L297" s="25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</row>
    <row r="298" spans="1:254" s="10" customFormat="1" ht="21" customHeight="1" x14ac:dyDescent="0.25">
      <c r="A298" s="23">
        <v>293</v>
      </c>
      <c r="B298" s="82" t="s">
        <v>439</v>
      </c>
      <c r="C298" s="82" t="s">
        <v>439</v>
      </c>
      <c r="D298" s="83">
        <v>2472221.39</v>
      </c>
      <c r="E298" s="24" t="str">
        <f t="shared" si="12"/>
        <v>否</v>
      </c>
      <c r="F298" s="24" t="str">
        <f t="shared" si="13"/>
        <v>否</v>
      </c>
      <c r="G298" s="51" t="str">
        <f t="shared" si="14"/>
        <v>是</v>
      </c>
      <c r="H298" s="25"/>
      <c r="I298" s="25"/>
      <c r="J298" s="26"/>
      <c r="K298" s="17"/>
      <c r="L298" s="25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</row>
    <row r="299" spans="1:254" s="10" customFormat="1" ht="21" customHeight="1" x14ac:dyDescent="0.25">
      <c r="A299" s="23">
        <v>294</v>
      </c>
      <c r="B299" s="82" t="s">
        <v>440</v>
      </c>
      <c r="C299" s="82" t="s">
        <v>440</v>
      </c>
      <c r="D299" s="83">
        <v>2417921.1</v>
      </c>
      <c r="E299" s="24" t="str">
        <f t="shared" si="12"/>
        <v>否</v>
      </c>
      <c r="F299" s="24" t="str">
        <f t="shared" si="13"/>
        <v>否</v>
      </c>
      <c r="G299" s="51" t="str">
        <f t="shared" si="14"/>
        <v>是</v>
      </c>
      <c r="H299" s="25"/>
      <c r="I299" s="25"/>
      <c r="J299" s="26"/>
      <c r="K299" s="17"/>
      <c r="L299" s="25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</row>
    <row r="300" spans="1:254" s="10" customFormat="1" ht="21" customHeight="1" x14ac:dyDescent="0.25">
      <c r="A300" s="23">
        <v>295</v>
      </c>
      <c r="B300" s="82" t="s">
        <v>441</v>
      </c>
      <c r="C300" s="82" t="s">
        <v>441</v>
      </c>
      <c r="D300" s="83">
        <v>2426148.27</v>
      </c>
      <c r="E300" s="24" t="str">
        <f t="shared" si="12"/>
        <v>否</v>
      </c>
      <c r="F300" s="24" t="str">
        <f t="shared" si="13"/>
        <v>否</v>
      </c>
      <c r="G300" s="51" t="str">
        <f t="shared" si="14"/>
        <v>是</v>
      </c>
      <c r="H300" s="25"/>
      <c r="I300" s="25"/>
      <c r="J300" s="26"/>
      <c r="K300" s="17"/>
      <c r="L300" s="25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</row>
    <row r="301" spans="1:254" s="10" customFormat="1" ht="21" customHeight="1" x14ac:dyDescent="0.25">
      <c r="A301" s="23">
        <v>296</v>
      </c>
      <c r="B301" s="82" t="s">
        <v>442</v>
      </c>
      <c r="C301" s="82" t="s">
        <v>442</v>
      </c>
      <c r="D301" s="83">
        <v>2424992.15</v>
      </c>
      <c r="E301" s="24" t="str">
        <f t="shared" si="12"/>
        <v>否</v>
      </c>
      <c r="F301" s="24" t="str">
        <f t="shared" si="13"/>
        <v>否</v>
      </c>
      <c r="G301" s="51" t="str">
        <f t="shared" si="14"/>
        <v>是</v>
      </c>
      <c r="H301" s="25"/>
      <c r="I301" s="25"/>
      <c r="J301" s="26"/>
      <c r="K301" s="17"/>
      <c r="L301" s="25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</row>
    <row r="302" spans="1:254" s="10" customFormat="1" ht="21" customHeight="1" x14ac:dyDescent="0.25">
      <c r="A302" s="23">
        <v>297</v>
      </c>
      <c r="B302" s="82" t="s">
        <v>443</v>
      </c>
      <c r="C302" s="82" t="s">
        <v>443</v>
      </c>
      <c r="D302" s="83">
        <v>2446235.5299999998</v>
      </c>
      <c r="E302" s="24" t="str">
        <f t="shared" si="12"/>
        <v>否</v>
      </c>
      <c r="F302" s="24" t="str">
        <f t="shared" si="13"/>
        <v>否</v>
      </c>
      <c r="G302" s="51" t="str">
        <f t="shared" si="14"/>
        <v>是</v>
      </c>
      <c r="H302" s="25"/>
      <c r="I302" s="25"/>
      <c r="J302" s="26"/>
      <c r="K302" s="17"/>
      <c r="L302" s="25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</row>
    <row r="303" spans="1:254" s="10" customFormat="1" ht="21" customHeight="1" x14ac:dyDescent="0.25">
      <c r="A303" s="23">
        <v>298</v>
      </c>
      <c r="B303" s="82" t="s">
        <v>444</v>
      </c>
      <c r="C303" s="82" t="s">
        <v>444</v>
      </c>
      <c r="D303" s="83">
        <v>2406652.67</v>
      </c>
      <c r="E303" s="24" t="str">
        <f t="shared" si="12"/>
        <v>否</v>
      </c>
      <c r="F303" s="24" t="str">
        <f t="shared" si="13"/>
        <v>否</v>
      </c>
      <c r="G303" s="51" t="str">
        <f t="shared" si="14"/>
        <v>是</v>
      </c>
      <c r="H303" s="25"/>
      <c r="I303" s="25"/>
      <c r="J303" s="26"/>
      <c r="K303" s="17"/>
      <c r="L303" s="25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</row>
    <row r="304" spans="1:254" s="10" customFormat="1" ht="21" customHeight="1" x14ac:dyDescent="0.25">
      <c r="A304" s="23">
        <v>299</v>
      </c>
      <c r="B304" s="82" t="s">
        <v>445</v>
      </c>
      <c r="C304" s="82" t="s">
        <v>445</v>
      </c>
      <c r="D304" s="83">
        <v>2478568.9300000002</v>
      </c>
      <c r="E304" s="24" t="str">
        <f t="shared" si="12"/>
        <v>超上限</v>
      </c>
      <c r="F304" s="24" t="str">
        <f t="shared" si="13"/>
        <v>否</v>
      </c>
      <c r="G304" s="51" t="str">
        <f t="shared" si="14"/>
        <v>否</v>
      </c>
      <c r="H304" s="25"/>
      <c r="I304" s="25"/>
      <c r="J304" s="26"/>
      <c r="K304" s="17"/>
      <c r="L304" s="25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</row>
    <row r="305" spans="1:254" s="10" customFormat="1" ht="21" customHeight="1" x14ac:dyDescent="0.25">
      <c r="A305" s="23">
        <v>300</v>
      </c>
      <c r="B305" s="82" t="s">
        <v>70</v>
      </c>
      <c r="C305" s="82" t="s">
        <v>70</v>
      </c>
      <c r="D305" s="83">
        <v>2349081.35</v>
      </c>
      <c r="E305" s="24" t="str">
        <f t="shared" si="12"/>
        <v>否</v>
      </c>
      <c r="F305" s="24" t="str">
        <f t="shared" si="13"/>
        <v>否</v>
      </c>
      <c r="G305" s="51" t="str">
        <f t="shared" si="14"/>
        <v>是</v>
      </c>
      <c r="H305" s="25"/>
      <c r="I305" s="25"/>
      <c r="J305" s="26"/>
      <c r="K305" s="17"/>
      <c r="L305" s="25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</row>
    <row r="306" spans="1:254" s="10" customFormat="1" ht="21" customHeight="1" x14ac:dyDescent="0.25">
      <c r="A306" s="23">
        <v>301</v>
      </c>
      <c r="B306" s="82" t="s">
        <v>446</v>
      </c>
      <c r="C306" s="82" t="s">
        <v>446</v>
      </c>
      <c r="D306" s="83">
        <v>2363464.8199999998</v>
      </c>
      <c r="E306" s="24" t="str">
        <f t="shared" ref="E306:E369" si="15">IF(D306&lt;=$G$3,"否","超上限")</f>
        <v>否</v>
      </c>
      <c r="F306" s="24" t="str">
        <f t="shared" ref="F306:F369" si="16">IF(D306&gt;=$G$4,"否","超下限")</f>
        <v>否</v>
      </c>
      <c r="G306" s="51" t="str">
        <f t="shared" ref="G306:G369" si="17">IF(AND(E306="否",F306="否"),"是","否")</f>
        <v>是</v>
      </c>
      <c r="H306" s="25"/>
      <c r="I306" s="25"/>
      <c r="J306" s="26"/>
      <c r="K306" s="17"/>
      <c r="L306" s="25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</row>
    <row r="307" spans="1:254" s="10" customFormat="1" ht="21" customHeight="1" x14ac:dyDescent="0.25">
      <c r="A307" s="23">
        <v>302</v>
      </c>
      <c r="B307" s="82" t="s">
        <v>447</v>
      </c>
      <c r="C307" s="82" t="s">
        <v>447</v>
      </c>
      <c r="D307" s="83">
        <v>2457313.14</v>
      </c>
      <c r="E307" s="24" t="str">
        <f t="shared" si="15"/>
        <v>否</v>
      </c>
      <c r="F307" s="24" t="str">
        <f t="shared" si="16"/>
        <v>否</v>
      </c>
      <c r="G307" s="51" t="str">
        <f t="shared" si="17"/>
        <v>是</v>
      </c>
      <c r="H307" s="25"/>
      <c r="I307" s="25"/>
      <c r="J307" s="26"/>
      <c r="K307" s="17"/>
      <c r="L307" s="25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</row>
    <row r="308" spans="1:254" s="10" customFormat="1" ht="21" customHeight="1" x14ac:dyDescent="0.25">
      <c r="A308" s="23">
        <v>303</v>
      </c>
      <c r="B308" s="82" t="s">
        <v>448</v>
      </c>
      <c r="C308" s="82" t="s">
        <v>448</v>
      </c>
      <c r="D308" s="83">
        <v>2472221.39</v>
      </c>
      <c r="E308" s="24" t="str">
        <f t="shared" si="15"/>
        <v>否</v>
      </c>
      <c r="F308" s="24" t="str">
        <f t="shared" si="16"/>
        <v>否</v>
      </c>
      <c r="G308" s="51" t="str">
        <f t="shared" si="17"/>
        <v>是</v>
      </c>
      <c r="H308" s="25"/>
      <c r="I308" s="25"/>
      <c r="J308" s="26"/>
      <c r="K308" s="17"/>
      <c r="L308" s="25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</row>
    <row r="309" spans="1:254" s="10" customFormat="1" ht="21" customHeight="1" x14ac:dyDescent="0.25">
      <c r="A309" s="23">
        <v>304</v>
      </c>
      <c r="B309" s="82" t="s">
        <v>449</v>
      </c>
      <c r="C309" s="82" t="s">
        <v>449</v>
      </c>
      <c r="D309" s="83">
        <v>2427407.63</v>
      </c>
      <c r="E309" s="24" t="str">
        <f t="shared" si="15"/>
        <v>否</v>
      </c>
      <c r="F309" s="24" t="str">
        <f t="shared" si="16"/>
        <v>否</v>
      </c>
      <c r="G309" s="51" t="str">
        <f t="shared" si="17"/>
        <v>是</v>
      </c>
      <c r="H309" s="25"/>
      <c r="I309" s="25"/>
      <c r="J309" s="26"/>
      <c r="K309" s="17"/>
      <c r="L309" s="25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</row>
    <row r="310" spans="1:254" s="10" customFormat="1" ht="21" customHeight="1" x14ac:dyDescent="0.25">
      <c r="A310" s="23">
        <v>305</v>
      </c>
      <c r="B310" s="82" t="s">
        <v>450</v>
      </c>
      <c r="C310" s="82" t="s">
        <v>450</v>
      </c>
      <c r="D310" s="83">
        <v>2447324.63</v>
      </c>
      <c r="E310" s="24" t="str">
        <f t="shared" si="15"/>
        <v>否</v>
      </c>
      <c r="F310" s="24" t="str">
        <f t="shared" si="16"/>
        <v>否</v>
      </c>
      <c r="G310" s="51" t="str">
        <f t="shared" si="17"/>
        <v>是</v>
      </c>
      <c r="H310" s="25"/>
      <c r="I310" s="25"/>
      <c r="J310" s="26"/>
      <c r="K310" s="17"/>
      <c r="L310" s="25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</row>
    <row r="311" spans="1:254" s="10" customFormat="1" ht="21" customHeight="1" x14ac:dyDescent="0.25">
      <c r="A311" s="23">
        <v>306</v>
      </c>
      <c r="B311" s="82" t="s">
        <v>451</v>
      </c>
      <c r="C311" s="82" t="s">
        <v>451</v>
      </c>
      <c r="D311" s="83">
        <v>2489648.52</v>
      </c>
      <c r="E311" s="24" t="str">
        <f t="shared" si="15"/>
        <v>超上限</v>
      </c>
      <c r="F311" s="24" t="str">
        <f t="shared" si="16"/>
        <v>否</v>
      </c>
      <c r="G311" s="51" t="str">
        <f t="shared" si="17"/>
        <v>否</v>
      </c>
      <c r="H311" s="25"/>
      <c r="I311" s="25"/>
      <c r="J311" s="26"/>
      <c r="K311" s="17"/>
      <c r="L311" s="25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</row>
    <row r="312" spans="1:254" s="10" customFormat="1" ht="21" customHeight="1" x14ac:dyDescent="0.25">
      <c r="A312" s="23">
        <v>307</v>
      </c>
      <c r="B312" s="82" t="s">
        <v>452</v>
      </c>
      <c r="C312" s="82" t="s">
        <v>452</v>
      </c>
      <c r="D312" s="83">
        <v>2361445.42</v>
      </c>
      <c r="E312" s="24" t="str">
        <f t="shared" si="15"/>
        <v>否</v>
      </c>
      <c r="F312" s="24" t="str">
        <f t="shared" si="16"/>
        <v>否</v>
      </c>
      <c r="G312" s="51" t="str">
        <f t="shared" si="17"/>
        <v>是</v>
      </c>
      <c r="H312" s="25"/>
      <c r="I312" s="25"/>
      <c r="J312" s="26"/>
      <c r="K312" s="17"/>
      <c r="L312" s="25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</row>
    <row r="313" spans="1:254" s="10" customFormat="1" ht="21" customHeight="1" x14ac:dyDescent="0.25">
      <c r="A313" s="23">
        <v>308</v>
      </c>
      <c r="B313" s="82" t="s">
        <v>453</v>
      </c>
      <c r="C313" s="82" t="s">
        <v>453</v>
      </c>
      <c r="D313" s="83">
        <v>2479690.0099999998</v>
      </c>
      <c r="E313" s="24" t="str">
        <f t="shared" si="15"/>
        <v>超上限</v>
      </c>
      <c r="F313" s="24" t="str">
        <f t="shared" si="16"/>
        <v>否</v>
      </c>
      <c r="G313" s="51" t="str">
        <f t="shared" si="17"/>
        <v>否</v>
      </c>
      <c r="H313" s="25"/>
      <c r="I313" s="25"/>
      <c r="J313" s="26"/>
      <c r="K313" s="17"/>
      <c r="L313" s="25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</row>
    <row r="314" spans="1:254" s="10" customFormat="1" ht="21" customHeight="1" x14ac:dyDescent="0.25">
      <c r="A314" s="23">
        <v>309</v>
      </c>
      <c r="B314" s="82" t="s">
        <v>454</v>
      </c>
      <c r="C314" s="82" t="s">
        <v>454</v>
      </c>
      <c r="D314" s="83">
        <v>2462883.7400000002</v>
      </c>
      <c r="E314" s="24" t="str">
        <f t="shared" si="15"/>
        <v>否</v>
      </c>
      <c r="F314" s="24" t="str">
        <f t="shared" si="16"/>
        <v>否</v>
      </c>
      <c r="G314" s="51" t="str">
        <f t="shared" si="17"/>
        <v>是</v>
      </c>
      <c r="H314" s="25"/>
      <c r="I314" s="25"/>
      <c r="J314" s="26"/>
      <c r="K314" s="17"/>
      <c r="L314" s="25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</row>
    <row r="315" spans="1:254" s="10" customFormat="1" ht="21" customHeight="1" x14ac:dyDescent="0.25">
      <c r="A315" s="23">
        <v>310</v>
      </c>
      <c r="B315" s="82" t="s">
        <v>455</v>
      </c>
      <c r="C315" s="82" t="s">
        <v>455</v>
      </c>
      <c r="D315" s="83">
        <v>2344694.1</v>
      </c>
      <c r="E315" s="24" t="str">
        <f t="shared" si="15"/>
        <v>否</v>
      </c>
      <c r="F315" s="24" t="str">
        <f t="shared" si="16"/>
        <v>否</v>
      </c>
      <c r="G315" s="51" t="str">
        <f t="shared" si="17"/>
        <v>是</v>
      </c>
      <c r="H315" s="25"/>
      <c r="I315" s="25"/>
      <c r="J315" s="26"/>
      <c r="K315" s="17"/>
      <c r="L315" s="25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</row>
    <row r="316" spans="1:254" s="10" customFormat="1" ht="21" customHeight="1" x14ac:dyDescent="0.25">
      <c r="A316" s="23">
        <v>311</v>
      </c>
      <c r="B316" s="82" t="s">
        <v>456</v>
      </c>
      <c r="C316" s="82" t="s">
        <v>456</v>
      </c>
      <c r="D316" s="83">
        <v>2470840.1</v>
      </c>
      <c r="E316" s="24" t="str">
        <f t="shared" si="15"/>
        <v>否</v>
      </c>
      <c r="F316" s="24" t="str">
        <f t="shared" si="16"/>
        <v>否</v>
      </c>
      <c r="G316" s="51" t="str">
        <f t="shared" si="17"/>
        <v>是</v>
      </c>
      <c r="H316" s="25"/>
      <c r="I316" s="25"/>
      <c r="J316" s="26"/>
      <c r="K316" s="17"/>
      <c r="L316" s="25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</row>
    <row r="317" spans="1:254" s="10" customFormat="1" ht="21" customHeight="1" x14ac:dyDescent="0.25">
      <c r="A317" s="23">
        <v>312</v>
      </c>
      <c r="B317" s="82" t="s">
        <v>457</v>
      </c>
      <c r="C317" s="82" t="s">
        <v>457</v>
      </c>
      <c r="D317" s="83">
        <v>2462262.89</v>
      </c>
      <c r="E317" s="24" t="str">
        <f t="shared" si="15"/>
        <v>否</v>
      </c>
      <c r="F317" s="24" t="str">
        <f t="shared" si="16"/>
        <v>否</v>
      </c>
      <c r="G317" s="51" t="str">
        <f t="shared" si="17"/>
        <v>是</v>
      </c>
      <c r="H317" s="25"/>
      <c r="I317" s="25"/>
      <c r="J317" s="26"/>
      <c r="K317" s="17"/>
      <c r="L317" s="25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</row>
    <row r="318" spans="1:254" s="10" customFormat="1" ht="21" customHeight="1" x14ac:dyDescent="0.25">
      <c r="A318" s="23">
        <v>313</v>
      </c>
      <c r="B318" s="82" t="s">
        <v>458</v>
      </c>
      <c r="C318" s="82" t="s">
        <v>458</v>
      </c>
      <c r="D318" s="83">
        <v>2484669.77</v>
      </c>
      <c r="E318" s="24" t="str">
        <f t="shared" si="15"/>
        <v>超上限</v>
      </c>
      <c r="F318" s="24" t="str">
        <f t="shared" si="16"/>
        <v>否</v>
      </c>
      <c r="G318" s="51" t="str">
        <f t="shared" si="17"/>
        <v>否</v>
      </c>
      <c r="H318" s="25"/>
      <c r="I318" s="25"/>
      <c r="J318" s="26"/>
      <c r="K318" s="17"/>
      <c r="L318" s="25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</row>
    <row r="319" spans="1:254" s="10" customFormat="1" ht="21" customHeight="1" x14ac:dyDescent="0.25">
      <c r="A319" s="23">
        <v>314</v>
      </c>
      <c r="B319" s="82" t="s">
        <v>459</v>
      </c>
      <c r="C319" s="82" t="s">
        <v>459</v>
      </c>
      <c r="D319" s="83">
        <v>2478021.8199999998</v>
      </c>
      <c r="E319" s="24" t="str">
        <f t="shared" si="15"/>
        <v>超上限</v>
      </c>
      <c r="F319" s="24" t="str">
        <f t="shared" si="16"/>
        <v>否</v>
      </c>
      <c r="G319" s="51" t="str">
        <f t="shared" si="17"/>
        <v>否</v>
      </c>
      <c r="H319" s="25"/>
      <c r="I319" s="25"/>
      <c r="J319" s="26"/>
      <c r="K319" s="17"/>
      <c r="L319" s="25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</row>
    <row r="320" spans="1:254" s="10" customFormat="1" ht="21" customHeight="1" x14ac:dyDescent="0.25">
      <c r="A320" s="23">
        <v>315</v>
      </c>
      <c r="B320" s="82" t="s">
        <v>460</v>
      </c>
      <c r="C320" s="82" t="s">
        <v>460</v>
      </c>
      <c r="D320" s="83">
        <v>2477200.14</v>
      </c>
      <c r="E320" s="24" t="str">
        <f t="shared" si="15"/>
        <v>超上限</v>
      </c>
      <c r="F320" s="24" t="str">
        <f t="shared" si="16"/>
        <v>否</v>
      </c>
      <c r="G320" s="51" t="str">
        <f t="shared" si="17"/>
        <v>否</v>
      </c>
      <c r="H320" s="25"/>
      <c r="I320" s="25"/>
      <c r="J320" s="26"/>
      <c r="K320" s="17"/>
      <c r="L320" s="25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</row>
    <row r="321" spans="1:254" s="10" customFormat="1" ht="21" customHeight="1" x14ac:dyDescent="0.25">
      <c r="A321" s="23">
        <v>316</v>
      </c>
      <c r="B321" s="82" t="s">
        <v>461</v>
      </c>
      <c r="C321" s="82" t="s">
        <v>461</v>
      </c>
      <c r="D321" s="83">
        <v>2447324.63</v>
      </c>
      <c r="E321" s="24" t="str">
        <f t="shared" si="15"/>
        <v>否</v>
      </c>
      <c r="F321" s="24" t="str">
        <f t="shared" si="16"/>
        <v>否</v>
      </c>
      <c r="G321" s="51" t="str">
        <f t="shared" si="17"/>
        <v>是</v>
      </c>
      <c r="H321" s="25"/>
      <c r="I321" s="25"/>
      <c r="J321" s="26"/>
      <c r="K321" s="17"/>
      <c r="L321" s="25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</row>
    <row r="322" spans="1:254" s="10" customFormat="1" ht="21" customHeight="1" x14ac:dyDescent="0.25">
      <c r="A322" s="23">
        <v>317</v>
      </c>
      <c r="B322" s="82" t="s">
        <v>462</v>
      </c>
      <c r="C322" s="82" t="s">
        <v>462</v>
      </c>
      <c r="D322" s="83">
        <v>2463823.35</v>
      </c>
      <c r="E322" s="24" t="str">
        <f t="shared" si="15"/>
        <v>否</v>
      </c>
      <c r="F322" s="24" t="str">
        <f t="shared" si="16"/>
        <v>否</v>
      </c>
      <c r="G322" s="51" t="str">
        <f t="shared" si="17"/>
        <v>是</v>
      </c>
      <c r="H322" s="25"/>
      <c r="I322" s="25"/>
      <c r="J322" s="26"/>
      <c r="K322" s="17"/>
      <c r="L322" s="25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</row>
    <row r="323" spans="1:254" s="10" customFormat="1" ht="21" customHeight="1" x14ac:dyDescent="0.25">
      <c r="A323" s="23">
        <v>318</v>
      </c>
      <c r="B323" s="82" t="s">
        <v>463</v>
      </c>
      <c r="C323" s="82" t="s">
        <v>463</v>
      </c>
      <c r="D323" s="83">
        <v>2457283.13</v>
      </c>
      <c r="E323" s="24" t="str">
        <f t="shared" si="15"/>
        <v>否</v>
      </c>
      <c r="F323" s="24" t="str">
        <f t="shared" si="16"/>
        <v>否</v>
      </c>
      <c r="G323" s="51" t="str">
        <f t="shared" si="17"/>
        <v>是</v>
      </c>
      <c r="H323" s="25"/>
      <c r="I323" s="25"/>
      <c r="J323" s="26"/>
      <c r="K323" s="17"/>
      <c r="L323" s="25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</row>
    <row r="324" spans="1:254" s="10" customFormat="1" ht="21" customHeight="1" x14ac:dyDescent="0.25">
      <c r="A324" s="23">
        <v>319</v>
      </c>
      <c r="B324" s="82" t="s">
        <v>464</v>
      </c>
      <c r="C324" s="82" t="s">
        <v>464</v>
      </c>
      <c r="D324" s="83">
        <v>2429105.7400000002</v>
      </c>
      <c r="E324" s="24" t="str">
        <f t="shared" si="15"/>
        <v>否</v>
      </c>
      <c r="F324" s="24" t="str">
        <f t="shared" si="16"/>
        <v>否</v>
      </c>
      <c r="G324" s="51" t="str">
        <f t="shared" si="17"/>
        <v>是</v>
      </c>
      <c r="H324" s="25"/>
      <c r="I324" s="25"/>
      <c r="J324" s="26"/>
      <c r="K324" s="17"/>
      <c r="L324" s="25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</row>
    <row r="325" spans="1:254" s="10" customFormat="1" ht="21" customHeight="1" x14ac:dyDescent="0.25">
      <c r="A325" s="23">
        <v>320</v>
      </c>
      <c r="B325" s="82" t="s">
        <v>465</v>
      </c>
      <c r="C325" s="82" t="s">
        <v>465</v>
      </c>
      <c r="D325" s="83">
        <v>2422427.88</v>
      </c>
      <c r="E325" s="24" t="str">
        <f t="shared" si="15"/>
        <v>否</v>
      </c>
      <c r="F325" s="24" t="str">
        <f t="shared" si="16"/>
        <v>否</v>
      </c>
      <c r="G325" s="51" t="str">
        <f t="shared" si="17"/>
        <v>是</v>
      </c>
      <c r="H325" s="25"/>
      <c r="I325" s="25"/>
      <c r="J325" s="26"/>
      <c r="K325" s="17"/>
      <c r="L325" s="25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</row>
    <row r="326" spans="1:254" s="10" customFormat="1" ht="21" customHeight="1" x14ac:dyDescent="0.25">
      <c r="A326" s="23">
        <v>321</v>
      </c>
      <c r="B326" s="82" t="s">
        <v>466</v>
      </c>
      <c r="C326" s="82" t="s">
        <v>466</v>
      </c>
      <c r="D326" s="83">
        <v>2423721.29</v>
      </c>
      <c r="E326" s="24" t="str">
        <f t="shared" si="15"/>
        <v>否</v>
      </c>
      <c r="F326" s="24" t="str">
        <f t="shared" si="16"/>
        <v>否</v>
      </c>
      <c r="G326" s="51" t="str">
        <f t="shared" si="17"/>
        <v>是</v>
      </c>
      <c r="H326" s="25"/>
      <c r="I326" s="25"/>
      <c r="J326" s="26"/>
      <c r="K326" s="17"/>
      <c r="L326" s="25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</row>
    <row r="327" spans="1:254" s="10" customFormat="1" ht="21" customHeight="1" x14ac:dyDescent="0.25">
      <c r="A327" s="23">
        <v>322</v>
      </c>
      <c r="B327" s="82" t="s">
        <v>467</v>
      </c>
      <c r="C327" s="82" t="s">
        <v>467</v>
      </c>
      <c r="D327" s="83">
        <v>2389522.7200000002</v>
      </c>
      <c r="E327" s="24" t="str">
        <f t="shared" si="15"/>
        <v>否</v>
      </c>
      <c r="F327" s="24" t="str">
        <f t="shared" si="16"/>
        <v>否</v>
      </c>
      <c r="G327" s="51" t="str">
        <f t="shared" si="17"/>
        <v>是</v>
      </c>
      <c r="H327" s="25"/>
      <c r="I327" s="25"/>
      <c r="J327" s="26"/>
      <c r="K327" s="17"/>
      <c r="L327" s="25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</row>
    <row r="328" spans="1:254" s="10" customFormat="1" ht="21" customHeight="1" x14ac:dyDescent="0.25">
      <c r="A328" s="23">
        <v>323</v>
      </c>
      <c r="B328" s="82" t="s">
        <v>468</v>
      </c>
      <c r="C328" s="82" t="s">
        <v>468</v>
      </c>
      <c r="D328" s="83">
        <v>2454793.2599999998</v>
      </c>
      <c r="E328" s="24" t="str">
        <f t="shared" si="15"/>
        <v>否</v>
      </c>
      <c r="F328" s="24" t="str">
        <f t="shared" si="16"/>
        <v>否</v>
      </c>
      <c r="G328" s="51" t="str">
        <f t="shared" si="17"/>
        <v>是</v>
      </c>
      <c r="H328" s="25"/>
      <c r="I328" s="25"/>
      <c r="J328" s="26"/>
      <c r="K328" s="17"/>
      <c r="L328" s="25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</row>
    <row r="329" spans="1:254" s="10" customFormat="1" ht="21" customHeight="1" x14ac:dyDescent="0.25">
      <c r="A329" s="23">
        <v>324</v>
      </c>
      <c r="B329" s="82" t="s">
        <v>469</v>
      </c>
      <c r="C329" s="82" t="s">
        <v>469</v>
      </c>
      <c r="D329" s="83">
        <v>2371840.48</v>
      </c>
      <c r="E329" s="24" t="str">
        <f t="shared" si="15"/>
        <v>否</v>
      </c>
      <c r="F329" s="24" t="str">
        <f t="shared" si="16"/>
        <v>否</v>
      </c>
      <c r="G329" s="51" t="str">
        <f t="shared" si="17"/>
        <v>是</v>
      </c>
      <c r="H329" s="25"/>
      <c r="I329" s="25"/>
      <c r="J329" s="26"/>
      <c r="K329" s="17"/>
      <c r="L329" s="25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</row>
    <row r="330" spans="1:254" s="10" customFormat="1" ht="21" customHeight="1" x14ac:dyDescent="0.25">
      <c r="A330" s="23">
        <v>325</v>
      </c>
      <c r="B330" s="82" t="s">
        <v>470</v>
      </c>
      <c r="C330" s="82" t="s">
        <v>470</v>
      </c>
      <c r="D330" s="83">
        <v>2454793.2599999998</v>
      </c>
      <c r="E330" s="24" t="str">
        <f t="shared" si="15"/>
        <v>否</v>
      </c>
      <c r="F330" s="24" t="str">
        <f t="shared" si="16"/>
        <v>否</v>
      </c>
      <c r="G330" s="51" t="str">
        <f t="shared" si="17"/>
        <v>是</v>
      </c>
      <c r="H330" s="25"/>
      <c r="I330" s="25"/>
      <c r="J330" s="26"/>
      <c r="K330" s="17"/>
      <c r="L330" s="25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</row>
    <row r="331" spans="1:254" s="10" customFormat="1" ht="21" customHeight="1" x14ac:dyDescent="0.25">
      <c r="A331" s="23">
        <v>326</v>
      </c>
      <c r="B331" s="82" t="s">
        <v>471</v>
      </c>
      <c r="C331" s="82" t="s">
        <v>471</v>
      </c>
      <c r="D331" s="83">
        <v>2482179.89</v>
      </c>
      <c r="E331" s="24" t="str">
        <f t="shared" si="15"/>
        <v>超上限</v>
      </c>
      <c r="F331" s="24" t="str">
        <f t="shared" si="16"/>
        <v>否</v>
      </c>
      <c r="G331" s="51" t="str">
        <f t="shared" si="17"/>
        <v>否</v>
      </c>
      <c r="H331" s="25"/>
      <c r="I331" s="25"/>
      <c r="J331" s="26"/>
      <c r="K331" s="17"/>
      <c r="L331" s="25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</row>
    <row r="332" spans="1:254" s="10" customFormat="1" ht="21" customHeight="1" x14ac:dyDescent="0.25">
      <c r="A332" s="23">
        <v>327</v>
      </c>
      <c r="B332" s="82" t="s">
        <v>472</v>
      </c>
      <c r="C332" s="82" t="s">
        <v>472</v>
      </c>
      <c r="D332" s="83">
        <v>2444957.52</v>
      </c>
      <c r="E332" s="24" t="str">
        <f t="shared" si="15"/>
        <v>否</v>
      </c>
      <c r="F332" s="24" t="str">
        <f t="shared" si="16"/>
        <v>否</v>
      </c>
      <c r="G332" s="51" t="str">
        <f t="shared" si="17"/>
        <v>是</v>
      </c>
      <c r="H332" s="25"/>
      <c r="I332" s="25"/>
      <c r="J332" s="26"/>
      <c r="K332" s="17"/>
      <c r="L332" s="25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</row>
    <row r="333" spans="1:254" s="10" customFormat="1" ht="21" customHeight="1" x14ac:dyDescent="0.25">
      <c r="A333" s="23">
        <v>328</v>
      </c>
      <c r="B333" s="82" t="s">
        <v>473</v>
      </c>
      <c r="C333" s="82" t="s">
        <v>473</v>
      </c>
      <c r="D333" s="83">
        <v>2487158.64</v>
      </c>
      <c r="E333" s="24" t="str">
        <f t="shared" si="15"/>
        <v>超上限</v>
      </c>
      <c r="F333" s="24" t="str">
        <f t="shared" si="16"/>
        <v>否</v>
      </c>
      <c r="G333" s="51" t="str">
        <f t="shared" si="17"/>
        <v>否</v>
      </c>
      <c r="H333" s="25"/>
      <c r="I333" s="25"/>
      <c r="J333" s="26"/>
      <c r="K333" s="17"/>
      <c r="L333" s="25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</row>
    <row r="334" spans="1:254" s="10" customFormat="1" ht="21" customHeight="1" x14ac:dyDescent="0.25">
      <c r="A334" s="23">
        <v>329</v>
      </c>
      <c r="B334" s="82" t="s">
        <v>474</v>
      </c>
      <c r="C334" s="82" t="s">
        <v>474</v>
      </c>
      <c r="D334" s="83">
        <v>2464830.9700000002</v>
      </c>
      <c r="E334" s="24" t="str">
        <f t="shared" si="15"/>
        <v>否</v>
      </c>
      <c r="F334" s="24" t="str">
        <f t="shared" si="16"/>
        <v>否</v>
      </c>
      <c r="G334" s="51" t="str">
        <f t="shared" si="17"/>
        <v>是</v>
      </c>
      <c r="H334" s="25"/>
      <c r="I334" s="25"/>
      <c r="J334" s="26"/>
      <c r="K334" s="17"/>
      <c r="L334" s="25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</row>
    <row r="335" spans="1:254" s="10" customFormat="1" ht="21" customHeight="1" x14ac:dyDescent="0.25">
      <c r="A335" s="23">
        <v>330</v>
      </c>
      <c r="B335" s="82" t="s">
        <v>475</v>
      </c>
      <c r="C335" s="82" t="s">
        <v>475</v>
      </c>
      <c r="D335" s="83">
        <v>2452304.38</v>
      </c>
      <c r="E335" s="24" t="str">
        <f t="shared" si="15"/>
        <v>否</v>
      </c>
      <c r="F335" s="24" t="str">
        <f t="shared" si="16"/>
        <v>否</v>
      </c>
      <c r="G335" s="51" t="str">
        <f t="shared" si="17"/>
        <v>是</v>
      </c>
      <c r="H335" s="25"/>
      <c r="I335" s="25"/>
      <c r="J335" s="26"/>
      <c r="K335" s="17"/>
      <c r="L335" s="25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</row>
    <row r="336" spans="1:254" s="10" customFormat="1" ht="21" customHeight="1" x14ac:dyDescent="0.25">
      <c r="A336" s="23">
        <v>331</v>
      </c>
      <c r="B336" s="82" t="s">
        <v>476</v>
      </c>
      <c r="C336" s="82" t="s">
        <v>476</v>
      </c>
      <c r="D336" s="83">
        <v>2383631.48</v>
      </c>
      <c r="E336" s="24" t="str">
        <f t="shared" si="15"/>
        <v>否</v>
      </c>
      <c r="F336" s="24" t="str">
        <f t="shared" si="16"/>
        <v>否</v>
      </c>
      <c r="G336" s="51" t="str">
        <f t="shared" si="17"/>
        <v>是</v>
      </c>
      <c r="H336" s="25"/>
      <c r="I336" s="25"/>
      <c r="J336" s="26"/>
      <c r="K336" s="17"/>
      <c r="L336" s="25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</row>
    <row r="337" spans="1:254" s="10" customFormat="1" ht="21" customHeight="1" x14ac:dyDescent="0.25">
      <c r="A337" s="23">
        <v>332</v>
      </c>
      <c r="B337" s="82" t="s">
        <v>477</v>
      </c>
      <c r="C337" s="82" t="s">
        <v>477</v>
      </c>
      <c r="D337" s="83">
        <v>2357457.0099999998</v>
      </c>
      <c r="E337" s="24" t="str">
        <f t="shared" si="15"/>
        <v>否</v>
      </c>
      <c r="F337" s="24" t="str">
        <f t="shared" si="16"/>
        <v>否</v>
      </c>
      <c r="G337" s="51" t="str">
        <f t="shared" si="17"/>
        <v>是</v>
      </c>
      <c r="H337" s="25"/>
      <c r="I337" s="25"/>
      <c r="J337" s="26"/>
      <c r="K337" s="17"/>
      <c r="L337" s="25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</row>
    <row r="338" spans="1:254" s="10" customFormat="1" ht="21" customHeight="1" x14ac:dyDescent="0.25">
      <c r="A338" s="23">
        <v>333</v>
      </c>
      <c r="B338" s="82" t="s">
        <v>478</v>
      </c>
      <c r="C338" s="82" t="s">
        <v>478</v>
      </c>
      <c r="D338" s="83">
        <v>2464751.7599999998</v>
      </c>
      <c r="E338" s="24" t="str">
        <f t="shared" si="15"/>
        <v>否</v>
      </c>
      <c r="F338" s="24" t="str">
        <f t="shared" si="16"/>
        <v>否</v>
      </c>
      <c r="G338" s="51" t="str">
        <f t="shared" si="17"/>
        <v>是</v>
      </c>
      <c r="H338" s="25"/>
      <c r="I338" s="25"/>
      <c r="J338" s="26"/>
      <c r="K338" s="17"/>
      <c r="L338" s="25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</row>
    <row r="339" spans="1:254" s="10" customFormat="1" ht="21" customHeight="1" x14ac:dyDescent="0.25">
      <c r="A339" s="23">
        <v>334</v>
      </c>
      <c r="B339" s="82" t="s">
        <v>61</v>
      </c>
      <c r="C339" s="82" t="s">
        <v>61</v>
      </c>
      <c r="D339" s="83">
        <v>2487158.64</v>
      </c>
      <c r="E339" s="24" t="str">
        <f t="shared" si="15"/>
        <v>超上限</v>
      </c>
      <c r="F339" s="24" t="str">
        <f t="shared" si="16"/>
        <v>否</v>
      </c>
      <c r="G339" s="51" t="str">
        <f t="shared" si="17"/>
        <v>否</v>
      </c>
      <c r="H339" s="25"/>
      <c r="I339" s="25"/>
      <c r="J339" s="26"/>
      <c r="K339" s="17"/>
      <c r="L339" s="25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</row>
    <row r="340" spans="1:254" s="10" customFormat="1" ht="21" customHeight="1" x14ac:dyDescent="0.25">
      <c r="A340" s="23">
        <v>335</v>
      </c>
      <c r="B340" s="82" t="s">
        <v>479</v>
      </c>
      <c r="C340" s="82" t="s">
        <v>479</v>
      </c>
      <c r="D340" s="83">
        <v>2489648.52</v>
      </c>
      <c r="E340" s="24" t="str">
        <f t="shared" si="15"/>
        <v>超上限</v>
      </c>
      <c r="F340" s="24" t="str">
        <f t="shared" si="16"/>
        <v>否</v>
      </c>
      <c r="G340" s="51" t="str">
        <f t="shared" si="17"/>
        <v>否</v>
      </c>
      <c r="H340" s="25"/>
      <c r="I340" s="25"/>
      <c r="J340" s="26"/>
      <c r="K340" s="17"/>
      <c r="L340" s="25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</row>
    <row r="341" spans="1:254" s="10" customFormat="1" ht="21" customHeight="1" x14ac:dyDescent="0.25">
      <c r="A341" s="23">
        <v>336</v>
      </c>
      <c r="B341" s="82" t="s">
        <v>480</v>
      </c>
      <c r="C341" s="82" t="s">
        <v>480</v>
      </c>
      <c r="D341" s="83">
        <v>2442571.41</v>
      </c>
      <c r="E341" s="24" t="str">
        <f t="shared" si="15"/>
        <v>否</v>
      </c>
      <c r="F341" s="24" t="str">
        <f t="shared" si="16"/>
        <v>否</v>
      </c>
      <c r="G341" s="51" t="str">
        <f t="shared" si="17"/>
        <v>是</v>
      </c>
      <c r="H341" s="25"/>
      <c r="I341" s="25"/>
      <c r="J341" s="26"/>
      <c r="K341" s="17"/>
      <c r="L341" s="25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</row>
    <row r="342" spans="1:254" s="10" customFormat="1" ht="21" customHeight="1" x14ac:dyDescent="0.25">
      <c r="A342" s="23">
        <v>337</v>
      </c>
      <c r="B342" s="82" t="s">
        <v>481</v>
      </c>
      <c r="C342" s="82" t="s">
        <v>481</v>
      </c>
      <c r="D342" s="83">
        <v>2339483.98</v>
      </c>
      <c r="E342" s="24" t="str">
        <f t="shared" si="15"/>
        <v>否</v>
      </c>
      <c r="F342" s="24" t="str">
        <f t="shared" si="16"/>
        <v>否</v>
      </c>
      <c r="G342" s="51" t="str">
        <f t="shared" si="17"/>
        <v>是</v>
      </c>
      <c r="H342" s="25"/>
      <c r="I342" s="25"/>
      <c r="J342" s="26"/>
      <c r="K342" s="17"/>
      <c r="L342" s="25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</row>
    <row r="343" spans="1:254" s="10" customFormat="1" ht="21" customHeight="1" x14ac:dyDescent="0.25">
      <c r="A343" s="23">
        <v>338</v>
      </c>
      <c r="B343" s="82" t="s">
        <v>482</v>
      </c>
      <c r="C343" s="82" t="s">
        <v>482</v>
      </c>
      <c r="D343" s="83">
        <v>2468610.11</v>
      </c>
      <c r="E343" s="24" t="str">
        <f t="shared" si="15"/>
        <v>否</v>
      </c>
      <c r="F343" s="24" t="str">
        <f t="shared" si="16"/>
        <v>否</v>
      </c>
      <c r="G343" s="51" t="str">
        <f t="shared" si="17"/>
        <v>是</v>
      </c>
      <c r="H343" s="25"/>
      <c r="I343" s="25"/>
      <c r="J343" s="26"/>
      <c r="K343" s="17"/>
      <c r="L343" s="25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</row>
    <row r="344" spans="1:254" s="10" customFormat="1" ht="21" customHeight="1" x14ac:dyDescent="0.25">
      <c r="A344" s="23">
        <v>339</v>
      </c>
      <c r="B344" s="82" t="s">
        <v>483</v>
      </c>
      <c r="C344" s="82" t="s">
        <v>483</v>
      </c>
      <c r="D344" s="83">
        <v>2344295.2599999998</v>
      </c>
      <c r="E344" s="24" t="str">
        <f t="shared" si="15"/>
        <v>否</v>
      </c>
      <c r="F344" s="24" t="str">
        <f t="shared" si="16"/>
        <v>否</v>
      </c>
      <c r="G344" s="51" t="str">
        <f t="shared" si="17"/>
        <v>是</v>
      </c>
      <c r="H344" s="25"/>
      <c r="I344" s="25"/>
      <c r="J344" s="26"/>
      <c r="K344" s="17"/>
      <c r="L344" s="25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</row>
    <row r="345" spans="1:254" s="10" customFormat="1" ht="21" customHeight="1" x14ac:dyDescent="0.25">
      <c r="A345" s="23">
        <v>340</v>
      </c>
      <c r="B345" s="82" t="s">
        <v>484</v>
      </c>
      <c r="C345" s="82" t="s">
        <v>484</v>
      </c>
      <c r="D345" s="83">
        <v>2487443.85</v>
      </c>
      <c r="E345" s="24" t="str">
        <f t="shared" si="15"/>
        <v>超上限</v>
      </c>
      <c r="F345" s="24" t="str">
        <f t="shared" si="16"/>
        <v>否</v>
      </c>
      <c r="G345" s="51" t="str">
        <f t="shared" si="17"/>
        <v>否</v>
      </c>
      <c r="H345" s="25"/>
      <c r="I345" s="25"/>
      <c r="J345" s="25"/>
      <c r="K345" s="25"/>
      <c r="L345" s="25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</row>
    <row r="346" spans="1:254" s="10" customFormat="1" ht="21" customHeight="1" x14ac:dyDescent="0.25">
      <c r="A346" s="23">
        <v>341</v>
      </c>
      <c r="B346" s="82" t="s">
        <v>159</v>
      </c>
      <c r="C346" s="82" t="s">
        <v>159</v>
      </c>
      <c r="D346" s="83">
        <v>2452883.2999999998</v>
      </c>
      <c r="E346" s="24" t="str">
        <f t="shared" si="15"/>
        <v>否</v>
      </c>
      <c r="F346" s="24" t="str">
        <f t="shared" si="16"/>
        <v>否</v>
      </c>
      <c r="G346" s="51" t="str">
        <f t="shared" si="17"/>
        <v>是</v>
      </c>
      <c r="H346" s="25"/>
      <c r="I346" s="25"/>
      <c r="J346" s="25"/>
      <c r="K346" s="25"/>
      <c r="L346" s="25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</row>
    <row r="347" spans="1:254" s="10" customFormat="1" ht="21" customHeight="1" x14ac:dyDescent="0.25">
      <c r="A347" s="23">
        <v>342</v>
      </c>
      <c r="B347" s="82" t="s">
        <v>485</v>
      </c>
      <c r="C347" s="82" t="s">
        <v>485</v>
      </c>
      <c r="D347" s="83">
        <v>2442147.4900000002</v>
      </c>
      <c r="E347" s="24" t="str">
        <f t="shared" si="15"/>
        <v>否</v>
      </c>
      <c r="F347" s="24" t="str">
        <f t="shared" si="16"/>
        <v>否</v>
      </c>
      <c r="G347" s="51" t="str">
        <f t="shared" si="17"/>
        <v>是</v>
      </c>
      <c r="H347" s="25"/>
      <c r="I347" s="25"/>
      <c r="J347" s="25"/>
      <c r="K347" s="25"/>
      <c r="L347" s="25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</row>
    <row r="348" spans="1:254" s="10" customFormat="1" ht="21" customHeight="1" x14ac:dyDescent="0.25">
      <c r="A348" s="23">
        <v>343</v>
      </c>
      <c r="B348" s="82" t="s">
        <v>486</v>
      </c>
      <c r="C348" s="82" t="s">
        <v>486</v>
      </c>
      <c r="D348" s="83">
        <v>2464751.7599999998</v>
      </c>
      <c r="E348" s="24" t="str">
        <f t="shared" si="15"/>
        <v>否</v>
      </c>
      <c r="F348" s="24" t="str">
        <f t="shared" si="16"/>
        <v>否</v>
      </c>
      <c r="G348" s="51" t="str">
        <f t="shared" si="17"/>
        <v>是</v>
      </c>
      <c r="H348" s="25"/>
      <c r="I348" s="25"/>
      <c r="J348" s="25"/>
      <c r="K348" s="25"/>
      <c r="L348" s="25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</row>
    <row r="349" spans="1:254" s="10" customFormat="1" ht="21" customHeight="1" x14ac:dyDescent="0.25">
      <c r="A349" s="23">
        <v>344</v>
      </c>
      <c r="B349" s="82" t="s">
        <v>487</v>
      </c>
      <c r="C349" s="82" t="s">
        <v>487</v>
      </c>
      <c r="D349" s="83">
        <v>2375828.89</v>
      </c>
      <c r="E349" s="24" t="str">
        <f t="shared" si="15"/>
        <v>否</v>
      </c>
      <c r="F349" s="24" t="str">
        <f t="shared" si="16"/>
        <v>否</v>
      </c>
      <c r="G349" s="51" t="str">
        <f t="shared" si="17"/>
        <v>是</v>
      </c>
      <c r="H349" s="25"/>
      <c r="I349" s="25"/>
      <c r="J349" s="25"/>
      <c r="K349" s="25"/>
      <c r="L349" s="25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</row>
    <row r="350" spans="1:254" s="10" customFormat="1" ht="21" customHeight="1" x14ac:dyDescent="0.25">
      <c r="A350" s="23">
        <v>345</v>
      </c>
      <c r="B350" s="82" t="s">
        <v>67</v>
      </c>
      <c r="C350" s="82" t="s">
        <v>67</v>
      </c>
      <c r="D350" s="83">
        <v>2461140.62</v>
      </c>
      <c r="E350" s="24" t="str">
        <f t="shared" si="15"/>
        <v>否</v>
      </c>
      <c r="F350" s="24" t="str">
        <f t="shared" si="16"/>
        <v>否</v>
      </c>
      <c r="G350" s="51" t="str">
        <f t="shared" si="17"/>
        <v>是</v>
      </c>
      <c r="H350" s="25"/>
      <c r="I350" s="25"/>
      <c r="J350" s="25"/>
      <c r="K350" s="25"/>
      <c r="L350" s="25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</row>
    <row r="351" spans="1:254" s="10" customFormat="1" ht="21" customHeight="1" x14ac:dyDescent="0.25">
      <c r="A351" s="23">
        <v>346</v>
      </c>
      <c r="B351" s="82" t="s">
        <v>488</v>
      </c>
      <c r="C351" s="82" t="s">
        <v>488</v>
      </c>
      <c r="D351" s="83">
        <v>2411779</v>
      </c>
      <c r="E351" s="24" t="str">
        <f t="shared" si="15"/>
        <v>否</v>
      </c>
      <c r="F351" s="24" t="str">
        <f t="shared" si="16"/>
        <v>否</v>
      </c>
      <c r="G351" s="51" t="str">
        <f t="shared" si="17"/>
        <v>是</v>
      </c>
      <c r="H351" s="25"/>
      <c r="I351" s="25"/>
      <c r="J351" s="25"/>
      <c r="K351" s="25"/>
      <c r="L351" s="25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</row>
    <row r="352" spans="1:254" s="10" customFormat="1" ht="21" customHeight="1" x14ac:dyDescent="0.25">
      <c r="A352" s="23">
        <v>347</v>
      </c>
      <c r="B352" s="82" t="s">
        <v>489</v>
      </c>
      <c r="C352" s="82" t="s">
        <v>489</v>
      </c>
      <c r="D352" s="83">
        <v>2351474.4</v>
      </c>
      <c r="E352" s="24" t="str">
        <f t="shared" si="15"/>
        <v>否</v>
      </c>
      <c r="F352" s="24" t="str">
        <f t="shared" si="16"/>
        <v>否</v>
      </c>
      <c r="G352" s="51" t="str">
        <f t="shared" si="17"/>
        <v>是</v>
      </c>
      <c r="H352" s="25"/>
      <c r="I352" s="25"/>
      <c r="J352" s="25"/>
      <c r="K352" s="25"/>
      <c r="L352" s="25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</row>
    <row r="353" spans="1:254" s="10" customFormat="1" ht="21" customHeight="1" x14ac:dyDescent="0.25">
      <c r="A353" s="23">
        <v>348</v>
      </c>
      <c r="B353" s="82" t="s">
        <v>88</v>
      </c>
      <c r="C353" s="82" t="s">
        <v>88</v>
      </c>
      <c r="D353" s="83">
        <v>2483033.8199999998</v>
      </c>
      <c r="E353" s="24" t="str">
        <f t="shared" si="15"/>
        <v>超上限</v>
      </c>
      <c r="F353" s="24" t="str">
        <f t="shared" si="16"/>
        <v>否</v>
      </c>
      <c r="G353" s="51" t="str">
        <f t="shared" si="17"/>
        <v>否</v>
      </c>
      <c r="H353" s="25"/>
      <c r="I353" s="25"/>
      <c r="J353" s="25"/>
      <c r="K353" s="25"/>
      <c r="L353" s="25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</row>
    <row r="354" spans="1:254" s="10" customFormat="1" ht="21" customHeight="1" x14ac:dyDescent="0.25">
      <c r="A354" s="23">
        <v>349</v>
      </c>
      <c r="B354" s="82" t="s">
        <v>490</v>
      </c>
      <c r="C354" s="82" t="s">
        <v>490</v>
      </c>
      <c r="D354" s="83">
        <v>2336692.09</v>
      </c>
      <c r="E354" s="24" t="str">
        <f t="shared" si="15"/>
        <v>否</v>
      </c>
      <c r="F354" s="24" t="str">
        <f t="shared" si="16"/>
        <v>否</v>
      </c>
      <c r="G354" s="51" t="str">
        <f t="shared" si="17"/>
        <v>是</v>
      </c>
      <c r="H354" s="25"/>
      <c r="I354" s="25"/>
      <c r="J354" s="25"/>
      <c r="K354" s="25"/>
      <c r="L354" s="25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</row>
    <row r="355" spans="1:254" s="10" customFormat="1" ht="21" customHeight="1" x14ac:dyDescent="0.25">
      <c r="A355" s="23">
        <v>350</v>
      </c>
      <c r="B355" s="82" t="s">
        <v>162</v>
      </c>
      <c r="C355" s="82" t="s">
        <v>162</v>
      </c>
      <c r="D355" s="83">
        <v>2464751.7599999998</v>
      </c>
      <c r="E355" s="24" t="str">
        <f t="shared" si="15"/>
        <v>否</v>
      </c>
      <c r="F355" s="24" t="str">
        <f t="shared" si="16"/>
        <v>否</v>
      </c>
      <c r="G355" s="51" t="str">
        <f t="shared" si="17"/>
        <v>是</v>
      </c>
      <c r="H355" s="25"/>
      <c r="I355" s="25"/>
      <c r="J355" s="25"/>
      <c r="K355" s="25"/>
      <c r="L355" s="25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</row>
    <row r="356" spans="1:254" s="10" customFormat="1" ht="21" customHeight="1" x14ac:dyDescent="0.25">
      <c r="A356" s="23">
        <v>351</v>
      </c>
      <c r="B356" s="82" t="s">
        <v>491</v>
      </c>
      <c r="C356" s="82" t="s">
        <v>491</v>
      </c>
      <c r="D356" s="83">
        <v>2484793.62</v>
      </c>
      <c r="E356" s="24" t="str">
        <f t="shared" si="15"/>
        <v>超上限</v>
      </c>
      <c r="F356" s="24" t="str">
        <f t="shared" si="16"/>
        <v>否</v>
      </c>
      <c r="G356" s="51" t="str">
        <f t="shared" si="17"/>
        <v>否</v>
      </c>
      <c r="H356" s="25"/>
      <c r="I356" s="25"/>
      <c r="J356" s="25"/>
      <c r="K356" s="25"/>
      <c r="L356" s="25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</row>
    <row r="357" spans="1:254" s="10" customFormat="1" ht="21" customHeight="1" x14ac:dyDescent="0.25">
      <c r="A357" s="23">
        <v>352</v>
      </c>
      <c r="B357" s="82" t="s">
        <v>492</v>
      </c>
      <c r="C357" s="82" t="s">
        <v>492</v>
      </c>
      <c r="D357" s="83">
        <v>2469731.52</v>
      </c>
      <c r="E357" s="24" t="str">
        <f t="shared" si="15"/>
        <v>否</v>
      </c>
      <c r="F357" s="24" t="str">
        <f t="shared" si="16"/>
        <v>否</v>
      </c>
      <c r="G357" s="51" t="str">
        <f t="shared" si="17"/>
        <v>是</v>
      </c>
      <c r="H357" s="25"/>
      <c r="I357" s="25"/>
      <c r="J357" s="25"/>
      <c r="K357" s="25"/>
      <c r="L357" s="25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</row>
    <row r="358" spans="1:254" s="10" customFormat="1" ht="21" customHeight="1" x14ac:dyDescent="0.25">
      <c r="A358" s="23">
        <v>353</v>
      </c>
      <c r="B358" s="82" t="s">
        <v>493</v>
      </c>
      <c r="C358" s="82" t="s">
        <v>493</v>
      </c>
      <c r="D358" s="83">
        <v>2377424.25</v>
      </c>
      <c r="E358" s="24" t="str">
        <f t="shared" si="15"/>
        <v>否</v>
      </c>
      <c r="F358" s="24" t="str">
        <f t="shared" si="16"/>
        <v>否</v>
      </c>
      <c r="G358" s="51" t="str">
        <f t="shared" si="17"/>
        <v>是</v>
      </c>
      <c r="H358" s="25"/>
      <c r="I358" s="25"/>
      <c r="J358" s="25"/>
      <c r="K358" s="25"/>
      <c r="L358" s="25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</row>
    <row r="359" spans="1:254" s="10" customFormat="1" ht="21" customHeight="1" x14ac:dyDescent="0.25">
      <c r="A359" s="23">
        <v>354</v>
      </c>
      <c r="B359" s="82" t="s">
        <v>494</v>
      </c>
      <c r="C359" s="82" t="s">
        <v>494</v>
      </c>
      <c r="D359" s="83">
        <v>2379019.62</v>
      </c>
      <c r="E359" s="24" t="str">
        <f t="shared" si="15"/>
        <v>否</v>
      </c>
      <c r="F359" s="24" t="str">
        <f t="shared" si="16"/>
        <v>否</v>
      </c>
      <c r="G359" s="51" t="str">
        <f t="shared" si="17"/>
        <v>是</v>
      </c>
      <c r="H359" s="25"/>
      <c r="I359" s="25"/>
      <c r="J359" s="25"/>
      <c r="K359" s="25"/>
      <c r="L359" s="25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</row>
    <row r="360" spans="1:254" s="10" customFormat="1" ht="21" customHeight="1" x14ac:dyDescent="0.25">
      <c r="A360" s="23">
        <v>355</v>
      </c>
      <c r="B360" s="82" t="s">
        <v>495</v>
      </c>
      <c r="C360" s="82" t="s">
        <v>495</v>
      </c>
      <c r="D360" s="83">
        <v>2446186.66</v>
      </c>
      <c r="E360" s="24" t="str">
        <f t="shared" si="15"/>
        <v>否</v>
      </c>
      <c r="F360" s="24" t="str">
        <f t="shared" si="16"/>
        <v>否</v>
      </c>
      <c r="G360" s="51" t="str">
        <f t="shared" si="17"/>
        <v>是</v>
      </c>
      <c r="H360" s="25"/>
      <c r="I360" s="25"/>
      <c r="J360" s="25"/>
      <c r="K360" s="25"/>
      <c r="L360" s="25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</row>
    <row r="361" spans="1:254" s="10" customFormat="1" ht="21" customHeight="1" x14ac:dyDescent="0.25">
      <c r="A361" s="23">
        <v>356</v>
      </c>
      <c r="B361" s="82" t="s">
        <v>496</v>
      </c>
      <c r="C361" s="82" t="s">
        <v>496</v>
      </c>
      <c r="D361" s="83">
        <v>2452308.71</v>
      </c>
      <c r="E361" s="24" t="str">
        <f t="shared" si="15"/>
        <v>否</v>
      </c>
      <c r="F361" s="24" t="str">
        <f t="shared" si="16"/>
        <v>否</v>
      </c>
      <c r="G361" s="51" t="str">
        <f t="shared" si="17"/>
        <v>是</v>
      </c>
      <c r="H361" s="25"/>
      <c r="I361" s="25"/>
      <c r="J361" s="25"/>
      <c r="K361" s="25"/>
      <c r="L361" s="25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</row>
    <row r="362" spans="1:254" s="10" customFormat="1" ht="21" customHeight="1" x14ac:dyDescent="0.25">
      <c r="A362" s="23">
        <v>357</v>
      </c>
      <c r="B362" s="82" t="s">
        <v>108</v>
      </c>
      <c r="C362" s="82" t="s">
        <v>108</v>
      </c>
      <c r="D362" s="83">
        <v>2435701.17</v>
      </c>
      <c r="E362" s="24" t="str">
        <f t="shared" si="15"/>
        <v>否</v>
      </c>
      <c r="F362" s="24" t="str">
        <f t="shared" si="16"/>
        <v>否</v>
      </c>
      <c r="G362" s="51" t="str">
        <f t="shared" si="17"/>
        <v>是</v>
      </c>
      <c r="H362" s="25"/>
      <c r="I362" s="25"/>
      <c r="J362" s="25"/>
      <c r="K362" s="25"/>
      <c r="L362" s="25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</row>
    <row r="363" spans="1:254" s="10" customFormat="1" ht="21" customHeight="1" x14ac:dyDescent="0.25">
      <c r="A363" s="23">
        <v>358</v>
      </c>
      <c r="B363" s="82" t="s">
        <v>497</v>
      </c>
      <c r="C363" s="82" t="s">
        <v>497</v>
      </c>
      <c r="D363" s="83">
        <v>2464751.7599999998</v>
      </c>
      <c r="E363" s="24" t="str">
        <f t="shared" si="15"/>
        <v>否</v>
      </c>
      <c r="F363" s="24" t="str">
        <f t="shared" si="16"/>
        <v>否</v>
      </c>
      <c r="G363" s="51" t="str">
        <f t="shared" si="17"/>
        <v>是</v>
      </c>
      <c r="H363" s="25"/>
      <c r="I363" s="25"/>
      <c r="J363" s="25"/>
      <c r="K363" s="25"/>
      <c r="L363" s="25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</row>
    <row r="364" spans="1:254" s="10" customFormat="1" ht="21" customHeight="1" x14ac:dyDescent="0.25">
      <c r="A364" s="23">
        <v>359</v>
      </c>
      <c r="B364" s="82" t="s">
        <v>498</v>
      </c>
      <c r="C364" s="82" t="s">
        <v>498</v>
      </c>
      <c r="D364" s="83">
        <v>2318669.2000000002</v>
      </c>
      <c r="E364" s="24" t="str">
        <f t="shared" si="15"/>
        <v>否</v>
      </c>
      <c r="F364" s="24" t="str">
        <f t="shared" si="16"/>
        <v>否</v>
      </c>
      <c r="G364" s="51" t="str">
        <f t="shared" si="17"/>
        <v>是</v>
      </c>
      <c r="H364" s="25"/>
      <c r="I364" s="25"/>
      <c r="J364" s="25"/>
      <c r="K364" s="25"/>
      <c r="L364" s="25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</row>
    <row r="365" spans="1:254" s="10" customFormat="1" ht="21" customHeight="1" x14ac:dyDescent="0.25">
      <c r="A365" s="23">
        <v>360</v>
      </c>
      <c r="B365" s="82" t="s">
        <v>499</v>
      </c>
      <c r="C365" s="82" t="s">
        <v>499</v>
      </c>
      <c r="D365" s="83">
        <v>2452304.38</v>
      </c>
      <c r="E365" s="24" t="str">
        <f t="shared" si="15"/>
        <v>否</v>
      </c>
      <c r="F365" s="24" t="str">
        <f t="shared" si="16"/>
        <v>否</v>
      </c>
      <c r="G365" s="51" t="str">
        <f t="shared" si="17"/>
        <v>是</v>
      </c>
      <c r="H365" s="25"/>
      <c r="I365" s="25"/>
      <c r="J365" s="25"/>
      <c r="K365" s="25"/>
      <c r="L365" s="25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</row>
    <row r="366" spans="1:254" s="10" customFormat="1" ht="21" customHeight="1" x14ac:dyDescent="0.25">
      <c r="A366" s="23">
        <v>361</v>
      </c>
      <c r="B366" s="82" t="s">
        <v>500</v>
      </c>
      <c r="C366" s="82" t="s">
        <v>500</v>
      </c>
      <c r="D366" s="83">
        <v>2453288.9700000002</v>
      </c>
      <c r="E366" s="24" t="str">
        <f t="shared" si="15"/>
        <v>否</v>
      </c>
      <c r="F366" s="24" t="str">
        <f t="shared" si="16"/>
        <v>否</v>
      </c>
      <c r="G366" s="51" t="str">
        <f t="shared" si="17"/>
        <v>是</v>
      </c>
      <c r="H366" s="25"/>
      <c r="I366" s="25"/>
      <c r="J366" s="25"/>
      <c r="K366" s="25"/>
      <c r="L366" s="25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</row>
    <row r="367" spans="1:254" s="10" customFormat="1" ht="21" customHeight="1" x14ac:dyDescent="0.25">
      <c r="A367" s="23">
        <v>362</v>
      </c>
      <c r="B367" s="82" t="s">
        <v>501</v>
      </c>
      <c r="C367" s="82" t="s">
        <v>501</v>
      </c>
      <c r="D367" s="83">
        <v>2429158.09</v>
      </c>
      <c r="E367" s="24" t="str">
        <f t="shared" si="15"/>
        <v>否</v>
      </c>
      <c r="F367" s="24" t="str">
        <f t="shared" si="16"/>
        <v>否</v>
      </c>
      <c r="G367" s="51" t="str">
        <f t="shared" si="17"/>
        <v>是</v>
      </c>
      <c r="H367" s="25"/>
      <c r="I367" s="25"/>
      <c r="J367" s="25"/>
      <c r="K367" s="25"/>
      <c r="L367" s="25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</row>
    <row r="368" spans="1:254" s="10" customFormat="1" ht="21" customHeight="1" x14ac:dyDescent="0.25">
      <c r="A368" s="23">
        <v>363</v>
      </c>
      <c r="B368" s="82" t="s">
        <v>502</v>
      </c>
      <c r="C368" s="82" t="s">
        <v>502</v>
      </c>
      <c r="D368" s="83">
        <v>2467241.64</v>
      </c>
      <c r="E368" s="24" t="str">
        <f t="shared" si="15"/>
        <v>否</v>
      </c>
      <c r="F368" s="24" t="str">
        <f t="shared" si="16"/>
        <v>否</v>
      </c>
      <c r="G368" s="51" t="str">
        <f t="shared" si="17"/>
        <v>是</v>
      </c>
      <c r="H368" s="25"/>
      <c r="I368" s="25"/>
      <c r="J368" s="25"/>
      <c r="K368" s="25"/>
      <c r="L368" s="25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</row>
    <row r="369" spans="1:254" s="10" customFormat="1" ht="21" customHeight="1" x14ac:dyDescent="0.25">
      <c r="A369" s="23">
        <v>364</v>
      </c>
      <c r="B369" s="82" t="s">
        <v>503</v>
      </c>
      <c r="C369" s="82" t="s">
        <v>503</v>
      </c>
      <c r="D369" s="83">
        <v>2431411.4300000002</v>
      </c>
      <c r="E369" s="24" t="str">
        <f t="shared" si="15"/>
        <v>否</v>
      </c>
      <c r="F369" s="24" t="str">
        <f t="shared" si="16"/>
        <v>否</v>
      </c>
      <c r="G369" s="51" t="str">
        <f t="shared" si="17"/>
        <v>是</v>
      </c>
      <c r="H369" s="25"/>
      <c r="I369" s="25"/>
      <c r="J369" s="25"/>
      <c r="K369" s="25"/>
      <c r="L369" s="25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</row>
    <row r="370" spans="1:254" s="10" customFormat="1" ht="21" customHeight="1" x14ac:dyDescent="0.25">
      <c r="A370" s="23">
        <v>365</v>
      </c>
      <c r="B370" s="82" t="s">
        <v>504</v>
      </c>
      <c r="C370" s="82" t="s">
        <v>504</v>
      </c>
      <c r="D370" s="83">
        <v>2439856.0099999998</v>
      </c>
      <c r="E370" s="24" t="str">
        <f t="shared" ref="E370:E433" si="18">IF(D370&lt;=$G$3,"否","超上限")</f>
        <v>否</v>
      </c>
      <c r="F370" s="24" t="str">
        <f t="shared" ref="F370:F433" si="19">IF(D370&gt;=$G$4,"否","超下限")</f>
        <v>否</v>
      </c>
      <c r="G370" s="51" t="str">
        <f t="shared" ref="G370:G433" si="20">IF(AND(E370="否",F370="否"),"是","否")</f>
        <v>是</v>
      </c>
      <c r="H370" s="25"/>
      <c r="I370" s="25"/>
      <c r="J370" s="25"/>
      <c r="K370" s="25"/>
      <c r="L370" s="25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</row>
    <row r="371" spans="1:254" s="10" customFormat="1" ht="21" customHeight="1" x14ac:dyDescent="0.25">
      <c r="A371" s="23">
        <v>366</v>
      </c>
      <c r="B371" s="82" t="s">
        <v>505</v>
      </c>
      <c r="C371" s="82" t="s">
        <v>505</v>
      </c>
      <c r="D371" s="83">
        <v>2450789.52</v>
      </c>
      <c r="E371" s="24" t="str">
        <f t="shared" si="18"/>
        <v>否</v>
      </c>
      <c r="F371" s="24" t="str">
        <f t="shared" si="19"/>
        <v>否</v>
      </c>
      <c r="G371" s="51" t="str">
        <f t="shared" si="20"/>
        <v>是</v>
      </c>
      <c r="H371" s="25"/>
      <c r="I371" s="25"/>
      <c r="J371" s="25"/>
      <c r="K371" s="25"/>
      <c r="L371" s="25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</row>
    <row r="372" spans="1:254" s="10" customFormat="1" ht="21" customHeight="1" x14ac:dyDescent="0.25">
      <c r="A372" s="23">
        <v>367</v>
      </c>
      <c r="B372" s="82" t="s">
        <v>506</v>
      </c>
      <c r="C372" s="82" t="s">
        <v>506</v>
      </c>
      <c r="D372" s="83">
        <v>2447918.41</v>
      </c>
      <c r="E372" s="24" t="str">
        <f t="shared" si="18"/>
        <v>否</v>
      </c>
      <c r="F372" s="24" t="str">
        <f t="shared" si="19"/>
        <v>否</v>
      </c>
      <c r="G372" s="51" t="str">
        <f t="shared" si="20"/>
        <v>是</v>
      </c>
      <c r="H372" s="25"/>
      <c r="I372" s="25"/>
      <c r="J372" s="25"/>
      <c r="K372" s="25"/>
      <c r="L372" s="25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</row>
    <row r="373" spans="1:254" s="10" customFormat="1" ht="21" customHeight="1" x14ac:dyDescent="0.25">
      <c r="A373" s="23">
        <v>368</v>
      </c>
      <c r="B373" s="82" t="s">
        <v>507</v>
      </c>
      <c r="C373" s="82" t="s">
        <v>507</v>
      </c>
      <c r="D373" s="83">
        <v>2331906</v>
      </c>
      <c r="E373" s="24" t="str">
        <f t="shared" si="18"/>
        <v>否</v>
      </c>
      <c r="F373" s="24" t="str">
        <f t="shared" si="19"/>
        <v>否</v>
      </c>
      <c r="G373" s="51" t="str">
        <f t="shared" si="20"/>
        <v>是</v>
      </c>
      <c r="H373" s="25"/>
      <c r="I373" s="25"/>
      <c r="J373" s="25"/>
      <c r="K373" s="25"/>
      <c r="L373" s="25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</row>
    <row r="374" spans="1:254" s="10" customFormat="1" ht="21" customHeight="1" x14ac:dyDescent="0.25">
      <c r="A374" s="23">
        <v>369</v>
      </c>
      <c r="B374" s="82" t="s">
        <v>508</v>
      </c>
      <c r="C374" s="82" t="s">
        <v>508</v>
      </c>
      <c r="D374" s="83">
        <v>2359052.38</v>
      </c>
      <c r="E374" s="24" t="str">
        <f t="shared" si="18"/>
        <v>否</v>
      </c>
      <c r="F374" s="24" t="str">
        <f t="shared" si="19"/>
        <v>否</v>
      </c>
      <c r="G374" s="51" t="str">
        <f t="shared" si="20"/>
        <v>是</v>
      </c>
      <c r="H374" s="25"/>
      <c r="I374" s="25"/>
      <c r="J374" s="25"/>
      <c r="K374" s="25"/>
      <c r="L374" s="25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</row>
    <row r="375" spans="1:254" s="10" customFormat="1" ht="21" customHeight="1" x14ac:dyDescent="0.25">
      <c r="A375" s="23">
        <v>370</v>
      </c>
      <c r="B375" s="82" t="s">
        <v>509</v>
      </c>
      <c r="C375" s="82" t="s">
        <v>509</v>
      </c>
      <c r="D375" s="83">
        <v>2443686.35</v>
      </c>
      <c r="E375" s="24" t="str">
        <f t="shared" si="18"/>
        <v>否</v>
      </c>
      <c r="F375" s="24" t="str">
        <f t="shared" si="19"/>
        <v>否</v>
      </c>
      <c r="G375" s="51" t="str">
        <f t="shared" si="20"/>
        <v>是</v>
      </c>
      <c r="H375" s="25"/>
      <c r="I375" s="25"/>
      <c r="J375" s="25"/>
      <c r="K375" s="25"/>
      <c r="L375" s="25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</row>
    <row r="376" spans="1:254" s="10" customFormat="1" ht="21" customHeight="1" x14ac:dyDescent="0.25">
      <c r="A376" s="23">
        <v>371</v>
      </c>
      <c r="B376" s="82" t="s">
        <v>87</v>
      </c>
      <c r="C376" s="82" t="s">
        <v>87</v>
      </c>
      <c r="D376" s="83">
        <v>2434876.2599999998</v>
      </c>
      <c r="E376" s="24" t="str">
        <f t="shared" si="18"/>
        <v>否</v>
      </c>
      <c r="F376" s="24" t="str">
        <f t="shared" si="19"/>
        <v>否</v>
      </c>
      <c r="G376" s="51" t="str">
        <f t="shared" si="20"/>
        <v>是</v>
      </c>
      <c r="H376" s="25"/>
      <c r="I376" s="25"/>
      <c r="J376" s="25"/>
      <c r="K376" s="25"/>
      <c r="L376" s="25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</row>
    <row r="377" spans="1:254" s="10" customFormat="1" ht="21" customHeight="1" x14ac:dyDescent="0.25">
      <c r="A377" s="23">
        <v>372</v>
      </c>
      <c r="B377" s="82" t="s">
        <v>510</v>
      </c>
      <c r="C377" s="82" t="s">
        <v>510</v>
      </c>
      <c r="D377" s="83">
        <v>2462262.89</v>
      </c>
      <c r="E377" s="24" t="str">
        <f t="shared" si="18"/>
        <v>否</v>
      </c>
      <c r="F377" s="24" t="str">
        <f t="shared" si="19"/>
        <v>否</v>
      </c>
      <c r="G377" s="51" t="str">
        <f t="shared" si="20"/>
        <v>是</v>
      </c>
      <c r="H377" s="25"/>
      <c r="I377" s="25"/>
      <c r="J377" s="25"/>
      <c r="K377" s="25"/>
      <c r="L377" s="25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</row>
    <row r="378" spans="1:254" s="10" customFormat="1" ht="21" customHeight="1" x14ac:dyDescent="0.25">
      <c r="A378" s="23">
        <v>373</v>
      </c>
      <c r="B378" s="82" t="s">
        <v>105</v>
      </c>
      <c r="C378" s="82" t="s">
        <v>105</v>
      </c>
      <c r="D378" s="83">
        <v>2478752.0099999998</v>
      </c>
      <c r="E378" s="24" t="str">
        <f t="shared" si="18"/>
        <v>超上限</v>
      </c>
      <c r="F378" s="24" t="str">
        <f t="shared" si="19"/>
        <v>否</v>
      </c>
      <c r="G378" s="51" t="str">
        <f t="shared" si="20"/>
        <v>否</v>
      </c>
      <c r="H378" s="25"/>
      <c r="I378" s="25"/>
      <c r="J378" s="25"/>
      <c r="K378" s="25"/>
      <c r="L378" s="25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</row>
    <row r="379" spans="1:254" s="10" customFormat="1" ht="21" customHeight="1" x14ac:dyDescent="0.25">
      <c r="A379" s="23">
        <v>374</v>
      </c>
      <c r="B379" s="82" t="s">
        <v>110</v>
      </c>
      <c r="C379" s="82" t="s">
        <v>110</v>
      </c>
      <c r="D379" s="83">
        <v>2441213.94</v>
      </c>
      <c r="E379" s="24" t="str">
        <f t="shared" si="18"/>
        <v>否</v>
      </c>
      <c r="F379" s="24" t="str">
        <f t="shared" si="19"/>
        <v>否</v>
      </c>
      <c r="G379" s="51" t="str">
        <f t="shared" si="20"/>
        <v>是</v>
      </c>
      <c r="H379" s="25"/>
      <c r="I379" s="25"/>
      <c r="J379" s="25"/>
      <c r="K379" s="25"/>
      <c r="L379" s="25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</row>
    <row r="380" spans="1:254" s="10" customFormat="1" ht="21" customHeight="1" x14ac:dyDescent="0.25">
      <c r="A380" s="23">
        <v>375</v>
      </c>
      <c r="B380" s="82" t="s">
        <v>511</v>
      </c>
      <c r="C380" s="82" t="s">
        <v>511</v>
      </c>
      <c r="D380" s="83">
        <v>2438935.0499999998</v>
      </c>
      <c r="E380" s="24" t="str">
        <f t="shared" si="18"/>
        <v>否</v>
      </c>
      <c r="F380" s="24" t="str">
        <f t="shared" si="19"/>
        <v>否</v>
      </c>
      <c r="G380" s="51" t="str">
        <f t="shared" si="20"/>
        <v>是</v>
      </c>
      <c r="H380" s="25"/>
      <c r="I380" s="25"/>
      <c r="J380" s="25"/>
      <c r="K380" s="25"/>
      <c r="L380" s="25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</row>
    <row r="381" spans="1:254" s="10" customFormat="1" ht="21" customHeight="1" x14ac:dyDescent="0.25">
      <c r="A381" s="23">
        <v>376</v>
      </c>
      <c r="B381" s="82" t="s">
        <v>512</v>
      </c>
      <c r="C381" s="82" t="s">
        <v>512</v>
      </c>
      <c r="D381" s="83">
        <v>2461899.67</v>
      </c>
      <c r="E381" s="24" t="str">
        <f t="shared" si="18"/>
        <v>否</v>
      </c>
      <c r="F381" s="24" t="str">
        <f t="shared" si="19"/>
        <v>否</v>
      </c>
      <c r="G381" s="51" t="str">
        <f t="shared" si="20"/>
        <v>是</v>
      </c>
      <c r="H381" s="25"/>
      <c r="I381" s="25"/>
      <c r="J381" s="25"/>
      <c r="K381" s="25"/>
      <c r="L381" s="25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</row>
    <row r="382" spans="1:254" s="10" customFormat="1" ht="21" customHeight="1" x14ac:dyDescent="0.25">
      <c r="A382" s="23">
        <v>377</v>
      </c>
      <c r="B382" s="82" t="s">
        <v>513</v>
      </c>
      <c r="C382" s="82" t="s">
        <v>513</v>
      </c>
      <c r="D382" s="83">
        <v>2477200.14</v>
      </c>
      <c r="E382" s="24" t="str">
        <f t="shared" si="18"/>
        <v>超上限</v>
      </c>
      <c r="F382" s="24" t="str">
        <f t="shared" si="19"/>
        <v>否</v>
      </c>
      <c r="G382" s="51" t="str">
        <f t="shared" si="20"/>
        <v>否</v>
      </c>
      <c r="H382" s="25"/>
      <c r="I382" s="25"/>
      <c r="J382" s="25"/>
      <c r="K382" s="25"/>
      <c r="L382" s="25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</row>
    <row r="383" spans="1:254" s="10" customFormat="1" ht="21" customHeight="1" x14ac:dyDescent="0.25">
      <c r="A383" s="23">
        <v>378</v>
      </c>
      <c r="B383" s="82" t="s">
        <v>66</v>
      </c>
      <c r="C383" s="82" t="s">
        <v>66</v>
      </c>
      <c r="D383" s="83">
        <v>2466218.1</v>
      </c>
      <c r="E383" s="24" t="str">
        <f t="shared" si="18"/>
        <v>否</v>
      </c>
      <c r="F383" s="24" t="str">
        <f t="shared" si="19"/>
        <v>否</v>
      </c>
      <c r="G383" s="51" t="str">
        <f t="shared" si="20"/>
        <v>是</v>
      </c>
      <c r="H383" s="25"/>
      <c r="I383" s="25"/>
      <c r="J383" s="25"/>
      <c r="K383" s="25"/>
      <c r="L383" s="25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</row>
    <row r="384" spans="1:254" s="10" customFormat="1" ht="21" customHeight="1" x14ac:dyDescent="0.25">
      <c r="A384" s="23">
        <v>379</v>
      </c>
      <c r="B384" s="82" t="s">
        <v>514</v>
      </c>
      <c r="C384" s="82" t="s">
        <v>514</v>
      </c>
      <c r="D384" s="83">
        <v>2479690.0099999998</v>
      </c>
      <c r="E384" s="24" t="str">
        <f t="shared" si="18"/>
        <v>超上限</v>
      </c>
      <c r="F384" s="24" t="str">
        <f t="shared" si="19"/>
        <v>否</v>
      </c>
      <c r="G384" s="51" t="str">
        <f t="shared" si="20"/>
        <v>否</v>
      </c>
      <c r="H384" s="25"/>
      <c r="I384" s="25"/>
      <c r="J384" s="25"/>
      <c r="K384" s="25"/>
      <c r="L384" s="25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</row>
    <row r="385" spans="1:254" s="10" customFormat="1" ht="21" customHeight="1" x14ac:dyDescent="0.25">
      <c r="A385" s="23">
        <v>380</v>
      </c>
      <c r="B385" s="82" t="s">
        <v>515</v>
      </c>
      <c r="C385" s="82" t="s">
        <v>515</v>
      </c>
      <c r="D385" s="83">
        <v>2380640.17</v>
      </c>
      <c r="E385" s="24" t="str">
        <f t="shared" si="18"/>
        <v>否</v>
      </c>
      <c r="F385" s="24" t="str">
        <f t="shared" si="19"/>
        <v>否</v>
      </c>
      <c r="G385" s="51" t="str">
        <f t="shared" si="20"/>
        <v>是</v>
      </c>
      <c r="H385" s="25"/>
      <c r="I385" s="25"/>
      <c r="J385" s="25"/>
      <c r="K385" s="25"/>
      <c r="L385" s="25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</row>
    <row r="386" spans="1:254" s="10" customFormat="1" ht="21" customHeight="1" x14ac:dyDescent="0.25">
      <c r="A386" s="23">
        <v>381</v>
      </c>
      <c r="B386" s="82" t="s">
        <v>516</v>
      </c>
      <c r="C386" s="82" t="s">
        <v>516</v>
      </c>
      <c r="D386" s="83">
        <v>2448444.4700000002</v>
      </c>
      <c r="E386" s="24" t="str">
        <f t="shared" si="18"/>
        <v>否</v>
      </c>
      <c r="F386" s="24" t="str">
        <f t="shared" si="19"/>
        <v>否</v>
      </c>
      <c r="G386" s="51" t="str">
        <f t="shared" si="20"/>
        <v>是</v>
      </c>
      <c r="H386" s="25"/>
      <c r="I386" s="25"/>
      <c r="J386" s="25"/>
      <c r="K386" s="25"/>
      <c r="L386" s="25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</row>
    <row r="387" spans="1:254" s="10" customFormat="1" ht="21" customHeight="1" x14ac:dyDescent="0.25">
      <c r="A387" s="23">
        <v>382</v>
      </c>
      <c r="B387" s="82" t="s">
        <v>517</v>
      </c>
      <c r="C387" s="82" t="s">
        <v>517</v>
      </c>
      <c r="D387" s="83">
        <v>2435186.12</v>
      </c>
      <c r="E387" s="24" t="str">
        <f t="shared" si="18"/>
        <v>否</v>
      </c>
      <c r="F387" s="24" t="str">
        <f t="shared" si="19"/>
        <v>否</v>
      </c>
      <c r="G387" s="51" t="str">
        <f t="shared" si="20"/>
        <v>是</v>
      </c>
      <c r="H387" s="25"/>
      <c r="I387" s="25"/>
      <c r="J387" s="25"/>
      <c r="K387" s="25"/>
      <c r="L387" s="25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</row>
    <row r="388" spans="1:254" s="10" customFormat="1" ht="21" customHeight="1" x14ac:dyDescent="0.25">
      <c r="A388" s="23">
        <v>383</v>
      </c>
      <c r="B388" s="82" t="s">
        <v>63</v>
      </c>
      <c r="C388" s="82" t="s">
        <v>63</v>
      </c>
      <c r="D388" s="83">
        <v>2373037</v>
      </c>
      <c r="E388" s="24" t="str">
        <f t="shared" si="18"/>
        <v>否</v>
      </c>
      <c r="F388" s="24" t="str">
        <f t="shared" si="19"/>
        <v>否</v>
      </c>
      <c r="G388" s="51" t="str">
        <f t="shared" si="20"/>
        <v>是</v>
      </c>
      <c r="H388" s="25"/>
      <c r="I388" s="25"/>
      <c r="J388" s="25"/>
      <c r="K388" s="25"/>
      <c r="L388" s="25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</row>
    <row r="389" spans="1:254" s="10" customFormat="1" ht="21" customHeight="1" x14ac:dyDescent="0.25">
      <c r="A389" s="23">
        <v>384</v>
      </c>
      <c r="B389" s="82" t="s">
        <v>518</v>
      </c>
      <c r="C389" s="82" t="s">
        <v>518</v>
      </c>
      <c r="D389" s="83">
        <v>2434952.25</v>
      </c>
      <c r="E389" s="24" t="str">
        <f t="shared" si="18"/>
        <v>否</v>
      </c>
      <c r="F389" s="24" t="str">
        <f t="shared" si="19"/>
        <v>否</v>
      </c>
      <c r="G389" s="51" t="str">
        <f t="shared" si="20"/>
        <v>是</v>
      </c>
      <c r="H389" s="25"/>
      <c r="I389" s="25"/>
      <c r="J389" s="25"/>
      <c r="K389" s="25"/>
      <c r="L389" s="25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</row>
    <row r="390" spans="1:254" s="10" customFormat="1" ht="21" customHeight="1" x14ac:dyDescent="0.25">
      <c r="A390" s="23">
        <v>385</v>
      </c>
      <c r="B390" s="82" t="s">
        <v>519</v>
      </c>
      <c r="C390" s="82" t="s">
        <v>519</v>
      </c>
      <c r="D390" s="83">
        <v>2447324.63</v>
      </c>
      <c r="E390" s="24" t="str">
        <f t="shared" si="18"/>
        <v>否</v>
      </c>
      <c r="F390" s="24" t="str">
        <f t="shared" si="19"/>
        <v>否</v>
      </c>
      <c r="G390" s="51" t="str">
        <f t="shared" si="20"/>
        <v>是</v>
      </c>
      <c r="H390" s="25"/>
      <c r="I390" s="25"/>
      <c r="J390" s="25"/>
      <c r="K390" s="25"/>
      <c r="L390" s="25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</row>
    <row r="391" spans="1:254" s="10" customFormat="1" ht="21" customHeight="1" x14ac:dyDescent="0.25">
      <c r="A391" s="23">
        <v>386</v>
      </c>
      <c r="B391" s="82" t="s">
        <v>520</v>
      </c>
      <c r="C391" s="82" t="s">
        <v>520</v>
      </c>
      <c r="D391" s="83">
        <v>2326020.81</v>
      </c>
      <c r="E391" s="24" t="str">
        <f t="shared" si="18"/>
        <v>否</v>
      </c>
      <c r="F391" s="24" t="str">
        <f t="shared" si="19"/>
        <v>否</v>
      </c>
      <c r="G391" s="51" t="str">
        <f t="shared" si="20"/>
        <v>是</v>
      </c>
      <c r="H391" s="25"/>
      <c r="I391" s="25"/>
      <c r="J391" s="25"/>
      <c r="K391" s="25"/>
      <c r="L391" s="25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</row>
    <row r="392" spans="1:254" s="10" customFormat="1" ht="21" customHeight="1" x14ac:dyDescent="0.25">
      <c r="A392" s="23">
        <v>387</v>
      </c>
      <c r="B392" s="82" t="s">
        <v>521</v>
      </c>
      <c r="C392" s="82" t="s">
        <v>521</v>
      </c>
      <c r="D392" s="83">
        <v>2440266.88</v>
      </c>
      <c r="E392" s="24" t="str">
        <f t="shared" si="18"/>
        <v>否</v>
      </c>
      <c r="F392" s="24" t="str">
        <f t="shared" si="19"/>
        <v>否</v>
      </c>
      <c r="G392" s="51" t="str">
        <f t="shared" si="20"/>
        <v>是</v>
      </c>
      <c r="H392" s="25"/>
      <c r="I392" s="25"/>
      <c r="J392" s="25"/>
      <c r="K392" s="25"/>
      <c r="L392" s="25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</row>
    <row r="393" spans="1:254" s="10" customFormat="1" ht="21" customHeight="1" x14ac:dyDescent="0.25">
      <c r="A393" s="23">
        <v>388</v>
      </c>
      <c r="B393" s="82" t="s">
        <v>522</v>
      </c>
      <c r="C393" s="82" t="s">
        <v>522</v>
      </c>
      <c r="D393" s="83">
        <v>2457283.13</v>
      </c>
      <c r="E393" s="24" t="str">
        <f t="shared" si="18"/>
        <v>否</v>
      </c>
      <c r="F393" s="24" t="str">
        <f t="shared" si="19"/>
        <v>否</v>
      </c>
      <c r="G393" s="51" t="str">
        <f t="shared" si="20"/>
        <v>是</v>
      </c>
      <c r="H393" s="25"/>
      <c r="I393" s="25"/>
      <c r="J393" s="25"/>
      <c r="K393" s="25"/>
      <c r="L393" s="25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</row>
    <row r="394" spans="1:254" s="10" customFormat="1" ht="21" customHeight="1" x14ac:dyDescent="0.25">
      <c r="A394" s="23">
        <v>389</v>
      </c>
      <c r="B394" s="82" t="s">
        <v>523</v>
      </c>
      <c r="C394" s="82" t="s">
        <v>523</v>
      </c>
      <c r="D394" s="83">
        <v>2434876.2599999998</v>
      </c>
      <c r="E394" s="24" t="str">
        <f t="shared" si="18"/>
        <v>否</v>
      </c>
      <c r="F394" s="24" t="str">
        <f t="shared" si="19"/>
        <v>否</v>
      </c>
      <c r="G394" s="51" t="str">
        <f t="shared" si="20"/>
        <v>是</v>
      </c>
      <c r="H394" s="25"/>
      <c r="I394" s="25"/>
      <c r="J394" s="25"/>
      <c r="K394" s="25"/>
      <c r="L394" s="2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</row>
    <row r="395" spans="1:254" s="10" customFormat="1" ht="21" customHeight="1" x14ac:dyDescent="0.25">
      <c r="A395" s="23">
        <v>390</v>
      </c>
      <c r="B395" s="82" t="s">
        <v>524</v>
      </c>
      <c r="C395" s="82" t="s">
        <v>524</v>
      </c>
      <c r="D395" s="83">
        <v>2411603.42</v>
      </c>
      <c r="E395" s="24" t="str">
        <f t="shared" si="18"/>
        <v>否</v>
      </c>
      <c r="F395" s="24" t="str">
        <f t="shared" si="19"/>
        <v>否</v>
      </c>
      <c r="G395" s="51" t="str">
        <f t="shared" si="20"/>
        <v>是</v>
      </c>
      <c r="H395" s="25"/>
      <c r="I395" s="25"/>
      <c r="J395" s="25"/>
      <c r="K395" s="25"/>
      <c r="L395" s="2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</row>
    <row r="396" spans="1:254" s="10" customFormat="1" ht="21" customHeight="1" x14ac:dyDescent="0.25">
      <c r="A396" s="23">
        <v>391</v>
      </c>
      <c r="B396" s="82" t="s">
        <v>525</v>
      </c>
      <c r="C396" s="82" t="s">
        <v>525</v>
      </c>
      <c r="D396" s="83">
        <v>2417449.13</v>
      </c>
      <c r="E396" s="24" t="str">
        <f t="shared" si="18"/>
        <v>否</v>
      </c>
      <c r="F396" s="24" t="str">
        <f t="shared" si="19"/>
        <v>否</v>
      </c>
      <c r="G396" s="51" t="str">
        <f t="shared" si="20"/>
        <v>是</v>
      </c>
      <c r="H396" s="25"/>
      <c r="I396" s="25"/>
      <c r="J396" s="25"/>
      <c r="K396" s="25"/>
      <c r="L396" s="2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</row>
    <row r="397" spans="1:254" s="10" customFormat="1" ht="21" customHeight="1" x14ac:dyDescent="0.25">
      <c r="A397" s="23">
        <v>392</v>
      </c>
      <c r="B397" s="82" t="s">
        <v>526</v>
      </c>
      <c r="C397" s="82" t="s">
        <v>526</v>
      </c>
      <c r="D397" s="83">
        <v>2482304.11</v>
      </c>
      <c r="E397" s="24" t="str">
        <f t="shared" si="18"/>
        <v>超上限</v>
      </c>
      <c r="F397" s="24" t="str">
        <f t="shared" si="19"/>
        <v>否</v>
      </c>
      <c r="G397" s="51" t="str">
        <f t="shared" si="20"/>
        <v>否</v>
      </c>
      <c r="H397" s="25"/>
      <c r="I397" s="25"/>
      <c r="J397" s="25"/>
      <c r="K397" s="25"/>
      <c r="L397" s="2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</row>
    <row r="398" spans="1:254" s="10" customFormat="1" ht="21" customHeight="1" x14ac:dyDescent="0.25">
      <c r="A398" s="23">
        <v>393</v>
      </c>
      <c r="B398" s="82" t="s">
        <v>527</v>
      </c>
      <c r="C398" s="82" t="s">
        <v>527</v>
      </c>
      <c r="D398" s="83">
        <v>2345491.7799999998</v>
      </c>
      <c r="E398" s="24" t="str">
        <f t="shared" si="18"/>
        <v>否</v>
      </c>
      <c r="F398" s="24" t="str">
        <f t="shared" si="19"/>
        <v>否</v>
      </c>
      <c r="G398" s="51" t="str">
        <f t="shared" si="20"/>
        <v>是</v>
      </c>
      <c r="H398" s="25"/>
      <c r="I398" s="25"/>
      <c r="J398" s="25"/>
      <c r="K398" s="25"/>
      <c r="L398" s="2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</row>
    <row r="399" spans="1:254" s="10" customFormat="1" ht="21" customHeight="1" x14ac:dyDescent="0.25">
      <c r="A399" s="23">
        <v>394</v>
      </c>
      <c r="B399" s="82" t="s">
        <v>168</v>
      </c>
      <c r="C399" s="82" t="s">
        <v>168</v>
      </c>
      <c r="D399" s="83">
        <v>2422851.86</v>
      </c>
      <c r="E399" s="24" t="str">
        <f t="shared" si="18"/>
        <v>否</v>
      </c>
      <c r="F399" s="24" t="str">
        <f t="shared" si="19"/>
        <v>否</v>
      </c>
      <c r="G399" s="51" t="str">
        <f t="shared" si="20"/>
        <v>是</v>
      </c>
      <c r="H399" s="25"/>
      <c r="I399" s="25"/>
      <c r="J399" s="25"/>
      <c r="K399" s="25"/>
      <c r="L399" s="2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</row>
    <row r="400" spans="1:254" s="10" customFormat="1" ht="21" customHeight="1" x14ac:dyDescent="0.25">
      <c r="A400" s="23">
        <v>395</v>
      </c>
      <c r="B400" s="82" t="s">
        <v>528</v>
      </c>
      <c r="C400" s="82" t="s">
        <v>528</v>
      </c>
      <c r="D400" s="83">
        <v>2363065.98</v>
      </c>
      <c r="E400" s="24" t="str">
        <f t="shared" si="18"/>
        <v>否</v>
      </c>
      <c r="F400" s="24" t="str">
        <f t="shared" si="19"/>
        <v>否</v>
      </c>
      <c r="G400" s="51" t="str">
        <f t="shared" si="20"/>
        <v>是</v>
      </c>
      <c r="H400" s="25"/>
      <c r="I400" s="25"/>
      <c r="J400" s="25"/>
      <c r="K400" s="25"/>
      <c r="L400" s="2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</row>
    <row r="401" spans="1:254" s="10" customFormat="1" ht="21" customHeight="1" x14ac:dyDescent="0.25">
      <c r="A401" s="23">
        <v>396</v>
      </c>
      <c r="B401" s="82" t="s">
        <v>529</v>
      </c>
      <c r="C401" s="82" t="s">
        <v>529</v>
      </c>
      <c r="D401" s="83">
        <v>2414959.25</v>
      </c>
      <c r="E401" s="24" t="str">
        <f t="shared" si="18"/>
        <v>否</v>
      </c>
      <c r="F401" s="24" t="str">
        <f t="shared" si="19"/>
        <v>否</v>
      </c>
      <c r="G401" s="51" t="str">
        <f t="shared" si="20"/>
        <v>是</v>
      </c>
      <c r="H401" s="25"/>
      <c r="I401" s="25"/>
      <c r="J401" s="25"/>
      <c r="K401" s="25"/>
      <c r="L401" s="2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</row>
    <row r="402" spans="1:254" s="10" customFormat="1" ht="21" customHeight="1" x14ac:dyDescent="0.25">
      <c r="A402" s="23">
        <v>397</v>
      </c>
      <c r="B402" s="82" t="s">
        <v>530</v>
      </c>
      <c r="C402" s="82" t="s">
        <v>530</v>
      </c>
      <c r="D402" s="83">
        <v>2376227.73</v>
      </c>
      <c r="E402" s="24" t="str">
        <f t="shared" si="18"/>
        <v>否</v>
      </c>
      <c r="F402" s="24" t="str">
        <f t="shared" si="19"/>
        <v>否</v>
      </c>
      <c r="G402" s="51" t="str">
        <f t="shared" si="20"/>
        <v>是</v>
      </c>
      <c r="H402" s="25"/>
      <c r="I402" s="25"/>
      <c r="J402" s="25"/>
      <c r="K402" s="25"/>
      <c r="L402" s="2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</row>
    <row r="403" spans="1:254" s="10" customFormat="1" ht="21" customHeight="1" x14ac:dyDescent="0.25">
      <c r="A403" s="23">
        <v>398</v>
      </c>
      <c r="B403" s="82" t="s">
        <v>531</v>
      </c>
      <c r="C403" s="82" t="s">
        <v>531</v>
      </c>
      <c r="D403" s="83">
        <v>2472221.39</v>
      </c>
      <c r="E403" s="24" t="str">
        <f t="shared" si="18"/>
        <v>否</v>
      </c>
      <c r="F403" s="24" t="str">
        <f t="shared" si="19"/>
        <v>否</v>
      </c>
      <c r="G403" s="51" t="str">
        <f t="shared" si="20"/>
        <v>是</v>
      </c>
      <c r="H403" s="25"/>
      <c r="I403" s="25"/>
      <c r="J403" s="25"/>
      <c r="K403" s="25"/>
      <c r="L403" s="2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</row>
    <row r="404" spans="1:254" s="10" customFormat="1" ht="21" customHeight="1" x14ac:dyDescent="0.25">
      <c r="A404" s="23">
        <v>399</v>
      </c>
      <c r="B404" s="82" t="s">
        <v>532</v>
      </c>
      <c r="C404" s="82" t="s">
        <v>532</v>
      </c>
      <c r="D404" s="83">
        <v>2447324.63</v>
      </c>
      <c r="E404" s="24" t="str">
        <f t="shared" si="18"/>
        <v>否</v>
      </c>
      <c r="F404" s="24" t="str">
        <f t="shared" si="19"/>
        <v>否</v>
      </c>
      <c r="G404" s="51" t="str">
        <f t="shared" si="20"/>
        <v>是</v>
      </c>
      <c r="H404" s="25"/>
      <c r="I404" s="25"/>
      <c r="J404" s="25"/>
      <c r="K404" s="25"/>
      <c r="L404" s="2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</row>
    <row r="405" spans="1:254" ht="15.6" x14ac:dyDescent="0.25">
      <c r="A405" s="23">
        <v>400</v>
      </c>
      <c r="B405" s="82" t="s">
        <v>533</v>
      </c>
      <c r="C405" s="82" t="s">
        <v>533</v>
      </c>
      <c r="D405" s="83">
        <v>2449438.64</v>
      </c>
      <c r="E405" s="24" t="str">
        <f t="shared" si="18"/>
        <v>否</v>
      </c>
      <c r="F405" s="24" t="str">
        <f t="shared" si="19"/>
        <v>否</v>
      </c>
      <c r="G405" s="51" t="str">
        <f t="shared" si="20"/>
        <v>是</v>
      </c>
    </row>
    <row r="406" spans="1:254" ht="15.6" x14ac:dyDescent="0.25">
      <c r="A406" s="23">
        <v>401</v>
      </c>
      <c r="B406" s="82" t="s">
        <v>534</v>
      </c>
      <c r="C406" s="82" t="s">
        <v>534</v>
      </c>
      <c r="D406" s="83">
        <v>2479690.9900000002</v>
      </c>
      <c r="E406" s="24" t="str">
        <f t="shared" si="18"/>
        <v>超上限</v>
      </c>
      <c r="F406" s="24" t="str">
        <f t="shared" si="19"/>
        <v>否</v>
      </c>
      <c r="G406" s="51" t="str">
        <f t="shared" si="20"/>
        <v>否</v>
      </c>
    </row>
    <row r="407" spans="1:254" ht="15.6" x14ac:dyDescent="0.25">
      <c r="A407" s="23">
        <v>402</v>
      </c>
      <c r="B407" s="82" t="s">
        <v>65</v>
      </c>
      <c r="C407" s="82" t="s">
        <v>65</v>
      </c>
      <c r="D407" s="83">
        <v>2475771</v>
      </c>
      <c r="E407" s="24" t="str">
        <f t="shared" si="18"/>
        <v>超上限</v>
      </c>
      <c r="F407" s="24" t="str">
        <f t="shared" si="19"/>
        <v>否</v>
      </c>
      <c r="G407" s="51" t="str">
        <f t="shared" si="20"/>
        <v>否</v>
      </c>
    </row>
    <row r="408" spans="1:254" ht="15.6" x14ac:dyDescent="0.25">
      <c r="A408" s="23">
        <v>403</v>
      </c>
      <c r="B408" s="82" t="s">
        <v>535</v>
      </c>
      <c r="C408" s="82" t="s">
        <v>535</v>
      </c>
      <c r="D408" s="83">
        <v>2484669.77</v>
      </c>
      <c r="E408" s="24" t="str">
        <f t="shared" si="18"/>
        <v>超上限</v>
      </c>
      <c r="F408" s="24" t="str">
        <f t="shared" si="19"/>
        <v>否</v>
      </c>
      <c r="G408" s="51" t="str">
        <f t="shared" si="20"/>
        <v>否</v>
      </c>
    </row>
    <row r="409" spans="1:254" ht="15.6" x14ac:dyDescent="0.25">
      <c r="A409" s="23">
        <v>404</v>
      </c>
      <c r="B409" s="82" t="s">
        <v>536</v>
      </c>
      <c r="C409" s="82" t="s">
        <v>536</v>
      </c>
      <c r="D409" s="83">
        <v>2483050.9300000002</v>
      </c>
      <c r="E409" s="24" t="str">
        <f t="shared" si="18"/>
        <v>超上限</v>
      </c>
      <c r="F409" s="24" t="str">
        <f t="shared" si="19"/>
        <v>否</v>
      </c>
      <c r="G409" s="51" t="str">
        <f t="shared" si="20"/>
        <v>否</v>
      </c>
    </row>
    <row r="410" spans="1:254" ht="15.6" x14ac:dyDescent="0.25">
      <c r="A410" s="23">
        <v>405</v>
      </c>
      <c r="B410" s="82" t="s">
        <v>537</v>
      </c>
      <c r="C410" s="82" t="s">
        <v>537</v>
      </c>
      <c r="D410" s="83">
        <v>2464751.7599999998</v>
      </c>
      <c r="E410" s="24" t="str">
        <f t="shared" si="18"/>
        <v>否</v>
      </c>
      <c r="F410" s="24" t="str">
        <f t="shared" si="19"/>
        <v>否</v>
      </c>
      <c r="G410" s="51" t="str">
        <f t="shared" si="20"/>
        <v>是</v>
      </c>
    </row>
    <row r="411" spans="1:254" ht="15.6" x14ac:dyDescent="0.25">
      <c r="A411" s="23">
        <v>406</v>
      </c>
      <c r="B411" s="82" t="s">
        <v>538</v>
      </c>
      <c r="C411" s="82" t="s">
        <v>538</v>
      </c>
      <c r="D411" s="83">
        <v>2329911.79</v>
      </c>
      <c r="E411" s="24" t="str">
        <f t="shared" si="18"/>
        <v>否</v>
      </c>
      <c r="F411" s="24" t="str">
        <f t="shared" si="19"/>
        <v>否</v>
      </c>
      <c r="G411" s="51" t="str">
        <f t="shared" si="20"/>
        <v>是</v>
      </c>
    </row>
    <row r="412" spans="1:254" ht="15.6" x14ac:dyDescent="0.25">
      <c r="A412" s="23">
        <v>407</v>
      </c>
      <c r="B412" s="82" t="s">
        <v>539</v>
      </c>
      <c r="C412" s="82" t="s">
        <v>539</v>
      </c>
      <c r="D412" s="83">
        <v>2454793.2599999998</v>
      </c>
      <c r="E412" s="24" t="str">
        <f t="shared" si="18"/>
        <v>否</v>
      </c>
      <c r="F412" s="24" t="str">
        <f t="shared" si="19"/>
        <v>否</v>
      </c>
      <c r="G412" s="51" t="str">
        <f t="shared" si="20"/>
        <v>是</v>
      </c>
    </row>
    <row r="413" spans="1:254" ht="15.6" x14ac:dyDescent="0.25">
      <c r="A413" s="23">
        <v>408</v>
      </c>
      <c r="B413" s="82" t="s">
        <v>540</v>
      </c>
      <c r="C413" s="82" t="s">
        <v>540</v>
      </c>
      <c r="D413" s="83">
        <v>2417449.13</v>
      </c>
      <c r="E413" s="24" t="str">
        <f t="shared" si="18"/>
        <v>否</v>
      </c>
      <c r="F413" s="24" t="str">
        <f t="shared" si="19"/>
        <v>否</v>
      </c>
      <c r="G413" s="51" t="str">
        <f t="shared" si="20"/>
        <v>是</v>
      </c>
    </row>
    <row r="414" spans="1:254" ht="15.6" x14ac:dyDescent="0.25">
      <c r="A414" s="23">
        <v>409</v>
      </c>
      <c r="B414" s="82" t="s">
        <v>104</v>
      </c>
      <c r="C414" s="82" t="s">
        <v>104</v>
      </c>
      <c r="D414" s="83">
        <v>2437404.13</v>
      </c>
      <c r="E414" s="24" t="str">
        <f t="shared" si="18"/>
        <v>否</v>
      </c>
      <c r="F414" s="24" t="str">
        <f t="shared" si="19"/>
        <v>否</v>
      </c>
      <c r="G414" s="51" t="str">
        <f t="shared" si="20"/>
        <v>是</v>
      </c>
    </row>
    <row r="415" spans="1:254" ht="15.6" x14ac:dyDescent="0.25">
      <c r="A415" s="23">
        <v>410</v>
      </c>
      <c r="B415" s="82" t="s">
        <v>541</v>
      </c>
      <c r="C415" s="82" t="s">
        <v>541</v>
      </c>
      <c r="D415" s="83">
        <v>2384828</v>
      </c>
      <c r="E415" s="24" t="str">
        <f t="shared" si="18"/>
        <v>否</v>
      </c>
      <c r="F415" s="24" t="str">
        <f t="shared" si="19"/>
        <v>否</v>
      </c>
      <c r="G415" s="51" t="str">
        <f t="shared" si="20"/>
        <v>是</v>
      </c>
    </row>
    <row r="416" spans="1:254" ht="15.6" x14ac:dyDescent="0.25">
      <c r="A416" s="23">
        <v>411</v>
      </c>
      <c r="B416" s="82" t="s">
        <v>542</v>
      </c>
      <c r="C416" s="82" t="s">
        <v>542</v>
      </c>
      <c r="D416" s="83">
        <v>2444834.7599999998</v>
      </c>
      <c r="E416" s="24" t="str">
        <f t="shared" si="18"/>
        <v>否</v>
      </c>
      <c r="F416" s="24" t="str">
        <f t="shared" si="19"/>
        <v>否</v>
      </c>
      <c r="G416" s="51" t="str">
        <f t="shared" si="20"/>
        <v>是</v>
      </c>
    </row>
    <row r="417" spans="1:7" ht="15.6" x14ac:dyDescent="0.25">
      <c r="A417" s="23">
        <v>412</v>
      </c>
      <c r="B417" s="82" t="s">
        <v>543</v>
      </c>
      <c r="C417" s="82" t="s">
        <v>543</v>
      </c>
      <c r="D417" s="83">
        <v>2469731.5099999998</v>
      </c>
      <c r="E417" s="24" t="str">
        <f t="shared" si="18"/>
        <v>否</v>
      </c>
      <c r="F417" s="24" t="str">
        <f t="shared" si="19"/>
        <v>否</v>
      </c>
      <c r="G417" s="51" t="str">
        <f t="shared" si="20"/>
        <v>是</v>
      </c>
    </row>
    <row r="418" spans="1:7" ht="15.6" x14ac:dyDescent="0.25">
      <c r="A418" s="23">
        <v>413</v>
      </c>
      <c r="B418" s="82" t="s">
        <v>544</v>
      </c>
      <c r="C418" s="82" t="s">
        <v>544</v>
      </c>
      <c r="D418" s="83">
        <v>2449814.5099999998</v>
      </c>
      <c r="E418" s="24" t="str">
        <f t="shared" si="18"/>
        <v>否</v>
      </c>
      <c r="F418" s="24" t="str">
        <f t="shared" si="19"/>
        <v>否</v>
      </c>
      <c r="G418" s="51" t="str">
        <f t="shared" si="20"/>
        <v>是</v>
      </c>
    </row>
    <row r="419" spans="1:7" ht="15.6" x14ac:dyDescent="0.25">
      <c r="A419" s="23">
        <v>414</v>
      </c>
      <c r="B419" s="82" t="s">
        <v>545</v>
      </c>
      <c r="C419" s="82" t="s">
        <v>545</v>
      </c>
      <c r="D419" s="83">
        <v>2473022.9</v>
      </c>
      <c r="E419" s="24" t="str">
        <f t="shared" si="18"/>
        <v>超上限</v>
      </c>
      <c r="F419" s="24" t="str">
        <f t="shared" si="19"/>
        <v>否</v>
      </c>
      <c r="G419" s="51" t="str">
        <f t="shared" si="20"/>
        <v>否</v>
      </c>
    </row>
    <row r="420" spans="1:7" ht="15.6" x14ac:dyDescent="0.25">
      <c r="A420" s="23">
        <v>415</v>
      </c>
      <c r="B420" s="82" t="s">
        <v>546</v>
      </c>
      <c r="C420" s="82" t="s">
        <v>546</v>
      </c>
      <c r="D420" s="83">
        <v>2440935.63</v>
      </c>
      <c r="E420" s="24" t="str">
        <f t="shared" si="18"/>
        <v>否</v>
      </c>
      <c r="F420" s="24" t="str">
        <f t="shared" si="19"/>
        <v>否</v>
      </c>
      <c r="G420" s="51" t="str">
        <f t="shared" si="20"/>
        <v>是</v>
      </c>
    </row>
    <row r="421" spans="1:7" ht="15.6" x14ac:dyDescent="0.25">
      <c r="A421" s="23">
        <v>416</v>
      </c>
      <c r="B421" s="82" t="s">
        <v>547</v>
      </c>
      <c r="C421" s="82" t="s">
        <v>547</v>
      </c>
      <c r="D421" s="83">
        <v>2487158.64</v>
      </c>
      <c r="E421" s="24" t="str">
        <f t="shared" si="18"/>
        <v>超上限</v>
      </c>
      <c r="F421" s="24" t="str">
        <f t="shared" si="19"/>
        <v>否</v>
      </c>
      <c r="G421" s="51" t="str">
        <f t="shared" si="20"/>
        <v>否</v>
      </c>
    </row>
    <row r="422" spans="1:7" ht="15.6" x14ac:dyDescent="0.25">
      <c r="A422" s="23">
        <v>417</v>
      </c>
      <c r="B422" s="82" t="s">
        <v>548</v>
      </c>
      <c r="C422" s="82" t="s">
        <v>548</v>
      </c>
      <c r="D422" s="83">
        <v>2427407.63</v>
      </c>
      <c r="E422" s="24" t="str">
        <f t="shared" si="18"/>
        <v>否</v>
      </c>
      <c r="F422" s="24" t="str">
        <f t="shared" si="19"/>
        <v>否</v>
      </c>
      <c r="G422" s="51" t="str">
        <f t="shared" si="20"/>
        <v>是</v>
      </c>
    </row>
    <row r="423" spans="1:7" ht="15.6" x14ac:dyDescent="0.25">
      <c r="A423" s="23">
        <v>418</v>
      </c>
      <c r="B423" s="82" t="s">
        <v>549</v>
      </c>
      <c r="C423" s="82" t="s">
        <v>549</v>
      </c>
      <c r="D423" s="83">
        <v>2469731.5099999998</v>
      </c>
      <c r="E423" s="24" t="str">
        <f t="shared" si="18"/>
        <v>否</v>
      </c>
      <c r="F423" s="24" t="str">
        <f t="shared" si="19"/>
        <v>否</v>
      </c>
      <c r="G423" s="51" t="str">
        <f t="shared" si="20"/>
        <v>是</v>
      </c>
    </row>
    <row r="424" spans="1:7" ht="15.6" x14ac:dyDescent="0.25">
      <c r="A424" s="23">
        <v>419</v>
      </c>
      <c r="B424" s="82" t="s">
        <v>550</v>
      </c>
      <c r="C424" s="82" t="s">
        <v>550</v>
      </c>
      <c r="D424" s="83">
        <v>2414959.25</v>
      </c>
      <c r="E424" s="24" t="str">
        <f t="shared" si="18"/>
        <v>否</v>
      </c>
      <c r="F424" s="24" t="str">
        <f t="shared" si="19"/>
        <v>否</v>
      </c>
      <c r="G424" s="51" t="str">
        <f t="shared" si="20"/>
        <v>是</v>
      </c>
    </row>
    <row r="425" spans="1:7" ht="15.6" x14ac:dyDescent="0.25">
      <c r="A425" s="23">
        <v>420</v>
      </c>
      <c r="B425" s="82" t="s">
        <v>113</v>
      </c>
      <c r="C425" s="82" t="s">
        <v>113</v>
      </c>
      <c r="D425" s="83">
        <v>2482179.89</v>
      </c>
      <c r="E425" s="24" t="str">
        <f t="shared" si="18"/>
        <v>超上限</v>
      </c>
      <c r="F425" s="24" t="str">
        <f t="shared" si="19"/>
        <v>否</v>
      </c>
      <c r="G425" s="51" t="str">
        <f t="shared" si="20"/>
        <v>否</v>
      </c>
    </row>
    <row r="426" spans="1:7" ht="15.6" x14ac:dyDescent="0.25">
      <c r="A426" s="23">
        <v>421</v>
      </c>
      <c r="B426" s="82" t="s">
        <v>551</v>
      </c>
      <c r="C426" s="82" t="s">
        <v>551</v>
      </c>
      <c r="D426" s="83">
        <v>2432307.7000000002</v>
      </c>
      <c r="E426" s="24" t="str">
        <f t="shared" si="18"/>
        <v>否</v>
      </c>
      <c r="F426" s="24" t="str">
        <f t="shared" si="19"/>
        <v>否</v>
      </c>
      <c r="G426" s="51" t="str">
        <f t="shared" si="20"/>
        <v>是</v>
      </c>
    </row>
    <row r="427" spans="1:7" ht="15.6" x14ac:dyDescent="0.25">
      <c r="A427" s="23">
        <v>422</v>
      </c>
      <c r="B427" s="82" t="s">
        <v>552</v>
      </c>
      <c r="C427" s="82" t="s">
        <v>552</v>
      </c>
      <c r="D427" s="83">
        <v>2452304.38</v>
      </c>
      <c r="E427" s="24" t="str">
        <f t="shared" si="18"/>
        <v>否</v>
      </c>
      <c r="F427" s="24" t="str">
        <f t="shared" si="19"/>
        <v>否</v>
      </c>
      <c r="G427" s="51" t="str">
        <f t="shared" si="20"/>
        <v>是</v>
      </c>
    </row>
    <row r="428" spans="1:7" ht="15.6" x14ac:dyDescent="0.25">
      <c r="A428" s="23">
        <v>423</v>
      </c>
      <c r="B428" s="82" t="s">
        <v>553</v>
      </c>
      <c r="C428" s="82" t="s">
        <v>553</v>
      </c>
      <c r="D428" s="83">
        <v>2222758.86</v>
      </c>
      <c r="E428" s="24" t="str">
        <f t="shared" si="18"/>
        <v>否</v>
      </c>
      <c r="F428" s="24" t="str">
        <f t="shared" si="19"/>
        <v>否</v>
      </c>
      <c r="G428" s="51" t="str">
        <f t="shared" si="20"/>
        <v>是</v>
      </c>
    </row>
    <row r="429" spans="1:7" ht="15.6" x14ac:dyDescent="0.25">
      <c r="A429" s="23">
        <v>424</v>
      </c>
      <c r="B429" s="82" t="s">
        <v>554</v>
      </c>
      <c r="C429" s="82" t="s">
        <v>554</v>
      </c>
      <c r="D429" s="83">
        <v>2474253</v>
      </c>
      <c r="E429" s="24" t="str">
        <f t="shared" si="18"/>
        <v>超上限</v>
      </c>
      <c r="F429" s="24" t="str">
        <f t="shared" si="19"/>
        <v>否</v>
      </c>
      <c r="G429" s="51" t="str">
        <f t="shared" si="20"/>
        <v>否</v>
      </c>
    </row>
    <row r="430" spans="1:7" ht="15.6" x14ac:dyDescent="0.25">
      <c r="A430" s="23">
        <v>425</v>
      </c>
      <c r="B430" s="82" t="s">
        <v>555</v>
      </c>
      <c r="C430" s="82" t="s">
        <v>555</v>
      </c>
      <c r="D430" s="83">
        <v>2429897.5</v>
      </c>
      <c r="E430" s="24" t="str">
        <f t="shared" si="18"/>
        <v>否</v>
      </c>
      <c r="F430" s="24" t="str">
        <f t="shared" si="19"/>
        <v>否</v>
      </c>
      <c r="G430" s="51" t="str">
        <f t="shared" si="20"/>
        <v>是</v>
      </c>
    </row>
    <row r="431" spans="1:7" ht="15.6" x14ac:dyDescent="0.25">
      <c r="A431" s="23">
        <v>426</v>
      </c>
      <c r="B431" s="82" t="s">
        <v>556</v>
      </c>
      <c r="C431" s="82" t="s">
        <v>556</v>
      </c>
      <c r="D431" s="83">
        <v>2452304.38</v>
      </c>
      <c r="E431" s="24" t="str">
        <f t="shared" si="18"/>
        <v>否</v>
      </c>
      <c r="F431" s="24" t="str">
        <f t="shared" si="19"/>
        <v>否</v>
      </c>
      <c r="G431" s="51" t="str">
        <f t="shared" si="20"/>
        <v>是</v>
      </c>
    </row>
    <row r="432" spans="1:7" ht="15.6" x14ac:dyDescent="0.25">
      <c r="A432" s="23">
        <v>427</v>
      </c>
      <c r="B432" s="82" t="s">
        <v>557</v>
      </c>
      <c r="C432" s="82" t="s">
        <v>557</v>
      </c>
      <c r="D432" s="83">
        <v>2360647.7400000002</v>
      </c>
      <c r="E432" s="24" t="str">
        <f t="shared" si="18"/>
        <v>否</v>
      </c>
      <c r="F432" s="24" t="str">
        <f t="shared" si="19"/>
        <v>否</v>
      </c>
      <c r="G432" s="51" t="str">
        <f t="shared" si="20"/>
        <v>是</v>
      </c>
    </row>
    <row r="433" spans="1:7" ht="15.6" x14ac:dyDescent="0.25">
      <c r="A433" s="23">
        <v>428</v>
      </c>
      <c r="B433" s="82" t="s">
        <v>103</v>
      </c>
      <c r="C433" s="82" t="s">
        <v>103</v>
      </c>
      <c r="D433" s="83">
        <v>2419939</v>
      </c>
      <c r="E433" s="24" t="str">
        <f t="shared" si="18"/>
        <v>否</v>
      </c>
      <c r="F433" s="24" t="str">
        <f t="shared" si="19"/>
        <v>否</v>
      </c>
      <c r="G433" s="51" t="str">
        <f t="shared" si="20"/>
        <v>是</v>
      </c>
    </row>
    <row r="434" spans="1:7" ht="15.6" x14ac:dyDescent="0.25">
      <c r="A434" s="23">
        <v>429</v>
      </c>
      <c r="B434" s="82" t="s">
        <v>558</v>
      </c>
      <c r="C434" s="82" t="s">
        <v>558</v>
      </c>
      <c r="D434" s="83">
        <v>2477200.13</v>
      </c>
      <c r="E434" s="24" t="str">
        <f t="shared" ref="E434:E497" si="21">IF(D434&lt;=$G$3,"否","超上限")</f>
        <v>超上限</v>
      </c>
      <c r="F434" s="24" t="str">
        <f t="shared" ref="F434:F497" si="22">IF(D434&gt;=$G$4,"否","超下限")</f>
        <v>否</v>
      </c>
      <c r="G434" s="51" t="str">
        <f t="shared" ref="G434:G497" si="23">IF(AND(E434="否",F434="否"),"是","否")</f>
        <v>否</v>
      </c>
    </row>
    <row r="435" spans="1:7" ht="15.6" x14ac:dyDescent="0.25">
      <c r="A435" s="23">
        <v>430</v>
      </c>
      <c r="B435" s="82" t="s">
        <v>559</v>
      </c>
      <c r="C435" s="82" t="s">
        <v>559</v>
      </c>
      <c r="D435" s="83">
        <v>2439856.0099999998</v>
      </c>
      <c r="E435" s="24" t="str">
        <f t="shared" si="21"/>
        <v>否</v>
      </c>
      <c r="F435" s="24" t="str">
        <f t="shared" si="22"/>
        <v>否</v>
      </c>
      <c r="G435" s="51" t="str">
        <f t="shared" si="23"/>
        <v>是</v>
      </c>
    </row>
    <row r="436" spans="1:7" ht="15.6" x14ac:dyDescent="0.25">
      <c r="A436" s="23">
        <v>431</v>
      </c>
      <c r="B436" s="82" t="s">
        <v>78</v>
      </c>
      <c r="C436" s="82" t="s">
        <v>78</v>
      </c>
      <c r="D436" s="83">
        <v>2434876.2599999998</v>
      </c>
      <c r="E436" s="24" t="str">
        <f t="shared" si="21"/>
        <v>否</v>
      </c>
      <c r="F436" s="24" t="str">
        <f t="shared" si="22"/>
        <v>否</v>
      </c>
      <c r="G436" s="51" t="str">
        <f t="shared" si="23"/>
        <v>是</v>
      </c>
    </row>
    <row r="437" spans="1:7" ht="15.6" x14ac:dyDescent="0.25">
      <c r="A437" s="23">
        <v>432</v>
      </c>
      <c r="B437" s="82" t="s">
        <v>560</v>
      </c>
      <c r="C437" s="82" t="s">
        <v>560</v>
      </c>
      <c r="D437" s="83">
        <v>2418563.2200000002</v>
      </c>
      <c r="E437" s="24" t="str">
        <f t="shared" si="21"/>
        <v>否</v>
      </c>
      <c r="F437" s="24" t="str">
        <f t="shared" si="22"/>
        <v>否</v>
      </c>
      <c r="G437" s="51" t="str">
        <f t="shared" si="23"/>
        <v>是</v>
      </c>
    </row>
    <row r="438" spans="1:7" ht="15.6" x14ac:dyDescent="0.25">
      <c r="A438" s="23">
        <v>433</v>
      </c>
      <c r="B438" s="82" t="s">
        <v>561</v>
      </c>
      <c r="C438" s="82" t="s">
        <v>561</v>
      </c>
      <c r="D438" s="83">
        <v>2436303.13</v>
      </c>
      <c r="E438" s="24" t="str">
        <f t="shared" si="21"/>
        <v>否</v>
      </c>
      <c r="F438" s="24" t="str">
        <f t="shared" si="22"/>
        <v>否</v>
      </c>
      <c r="G438" s="51" t="str">
        <f t="shared" si="23"/>
        <v>是</v>
      </c>
    </row>
    <row r="439" spans="1:7" ht="15.6" x14ac:dyDescent="0.25">
      <c r="A439" s="23">
        <v>434</v>
      </c>
      <c r="B439" s="82" t="s">
        <v>562</v>
      </c>
      <c r="C439" s="82" t="s">
        <v>562</v>
      </c>
      <c r="D439" s="83">
        <v>2442345.88</v>
      </c>
      <c r="E439" s="24" t="str">
        <f t="shared" si="21"/>
        <v>否</v>
      </c>
      <c r="F439" s="24" t="str">
        <f t="shared" si="22"/>
        <v>否</v>
      </c>
      <c r="G439" s="51" t="str">
        <f t="shared" si="23"/>
        <v>是</v>
      </c>
    </row>
    <row r="440" spans="1:7" ht="15.6" x14ac:dyDescent="0.25">
      <c r="A440" s="23">
        <v>435</v>
      </c>
      <c r="B440" s="82" t="s">
        <v>563</v>
      </c>
      <c r="C440" s="82" t="s">
        <v>563</v>
      </c>
      <c r="D440" s="83">
        <v>2459773.0099999998</v>
      </c>
      <c r="E440" s="24" t="str">
        <f t="shared" si="21"/>
        <v>否</v>
      </c>
      <c r="F440" s="24" t="str">
        <f t="shared" si="22"/>
        <v>否</v>
      </c>
      <c r="G440" s="51" t="str">
        <f t="shared" si="23"/>
        <v>是</v>
      </c>
    </row>
    <row r="441" spans="1:7" ht="15.6" x14ac:dyDescent="0.25">
      <c r="A441" s="23">
        <v>436</v>
      </c>
      <c r="B441" s="82" t="s">
        <v>564</v>
      </c>
      <c r="C441" s="82" t="s">
        <v>564</v>
      </c>
      <c r="D441" s="83">
        <v>2444679.16</v>
      </c>
      <c r="E441" s="24" t="str">
        <f t="shared" si="21"/>
        <v>否</v>
      </c>
      <c r="F441" s="24" t="str">
        <f t="shared" si="22"/>
        <v>否</v>
      </c>
      <c r="G441" s="51" t="str">
        <f t="shared" si="23"/>
        <v>是</v>
      </c>
    </row>
    <row r="442" spans="1:7" ht="15.6" x14ac:dyDescent="0.25">
      <c r="A442" s="23">
        <v>437</v>
      </c>
      <c r="B442" s="82" t="s">
        <v>565</v>
      </c>
      <c r="C442" s="82" t="s">
        <v>565</v>
      </c>
      <c r="D442" s="83">
        <v>2472221.39</v>
      </c>
      <c r="E442" s="24" t="str">
        <f t="shared" si="21"/>
        <v>否</v>
      </c>
      <c r="F442" s="24" t="str">
        <f t="shared" si="22"/>
        <v>否</v>
      </c>
      <c r="G442" s="51" t="str">
        <f t="shared" si="23"/>
        <v>是</v>
      </c>
    </row>
    <row r="443" spans="1:7" ht="15.6" x14ac:dyDescent="0.25">
      <c r="A443" s="23">
        <v>438</v>
      </c>
      <c r="B443" s="82" t="s">
        <v>566</v>
      </c>
      <c r="C443" s="82" t="s">
        <v>566</v>
      </c>
      <c r="D443" s="83">
        <v>2467241.64</v>
      </c>
      <c r="E443" s="24" t="str">
        <f t="shared" si="21"/>
        <v>否</v>
      </c>
      <c r="F443" s="24" t="str">
        <f t="shared" si="22"/>
        <v>否</v>
      </c>
      <c r="G443" s="51" t="str">
        <f t="shared" si="23"/>
        <v>是</v>
      </c>
    </row>
    <row r="444" spans="1:7" ht="15.6" x14ac:dyDescent="0.25">
      <c r="A444" s="23">
        <v>439</v>
      </c>
      <c r="B444" s="82" t="s">
        <v>567</v>
      </c>
      <c r="C444" s="82" t="s">
        <v>567</v>
      </c>
      <c r="D444" s="83">
        <v>2439856.0099999998</v>
      </c>
      <c r="E444" s="24" t="str">
        <f t="shared" si="21"/>
        <v>否</v>
      </c>
      <c r="F444" s="24" t="str">
        <f t="shared" si="22"/>
        <v>否</v>
      </c>
      <c r="G444" s="51" t="str">
        <f t="shared" si="23"/>
        <v>是</v>
      </c>
    </row>
    <row r="445" spans="1:7" ht="15.6" x14ac:dyDescent="0.25">
      <c r="A445" s="23">
        <v>440</v>
      </c>
      <c r="B445" s="82" t="s">
        <v>568</v>
      </c>
      <c r="C445" s="82" t="s">
        <v>568</v>
      </c>
      <c r="D445" s="83">
        <v>2449936.8199999998</v>
      </c>
      <c r="E445" s="24" t="str">
        <f t="shared" si="21"/>
        <v>否</v>
      </c>
      <c r="F445" s="24" t="str">
        <f t="shared" si="22"/>
        <v>否</v>
      </c>
      <c r="G445" s="51" t="str">
        <f t="shared" si="23"/>
        <v>是</v>
      </c>
    </row>
    <row r="446" spans="1:7" ht="15.6" x14ac:dyDescent="0.25">
      <c r="A446" s="23">
        <v>441</v>
      </c>
      <c r="B446" s="82" t="s">
        <v>569</v>
      </c>
      <c r="C446" s="82" t="s">
        <v>569</v>
      </c>
      <c r="D446" s="83">
        <v>2371042.7999999998</v>
      </c>
      <c r="E446" s="24" t="str">
        <f t="shared" si="21"/>
        <v>否</v>
      </c>
      <c r="F446" s="24" t="str">
        <f t="shared" si="22"/>
        <v>否</v>
      </c>
      <c r="G446" s="51" t="str">
        <f t="shared" si="23"/>
        <v>是</v>
      </c>
    </row>
    <row r="447" spans="1:7" ht="15.6" x14ac:dyDescent="0.25">
      <c r="A447" s="23">
        <v>442</v>
      </c>
      <c r="B447" s="82" t="s">
        <v>570</v>
      </c>
      <c r="C447" s="82" t="s">
        <v>570</v>
      </c>
      <c r="D447" s="83">
        <v>2485611.79</v>
      </c>
      <c r="E447" s="24" t="str">
        <f t="shared" si="21"/>
        <v>超上限</v>
      </c>
      <c r="F447" s="24" t="str">
        <f t="shared" si="22"/>
        <v>否</v>
      </c>
      <c r="G447" s="51" t="str">
        <f t="shared" si="23"/>
        <v>否</v>
      </c>
    </row>
    <row r="448" spans="1:7" ht="15.6" x14ac:dyDescent="0.25">
      <c r="A448" s="23">
        <v>443</v>
      </c>
      <c r="B448" s="82" t="s">
        <v>571</v>
      </c>
      <c r="C448" s="82" t="s">
        <v>571</v>
      </c>
      <c r="D448" s="83">
        <v>2432386.38</v>
      </c>
      <c r="E448" s="24" t="str">
        <f t="shared" si="21"/>
        <v>否</v>
      </c>
      <c r="F448" s="24" t="str">
        <f t="shared" si="22"/>
        <v>否</v>
      </c>
      <c r="G448" s="51" t="str">
        <f t="shared" si="23"/>
        <v>是</v>
      </c>
    </row>
    <row r="449" spans="1:7" ht="15.6" x14ac:dyDescent="0.25">
      <c r="A449" s="23">
        <v>444</v>
      </c>
      <c r="B449" s="82" t="s">
        <v>572</v>
      </c>
      <c r="C449" s="82" t="s">
        <v>572</v>
      </c>
      <c r="D449" s="83">
        <v>2424917.75</v>
      </c>
      <c r="E449" s="24" t="str">
        <f t="shared" si="21"/>
        <v>否</v>
      </c>
      <c r="F449" s="24" t="str">
        <f t="shared" si="22"/>
        <v>否</v>
      </c>
      <c r="G449" s="51" t="str">
        <f t="shared" si="23"/>
        <v>是</v>
      </c>
    </row>
    <row r="450" spans="1:7" ht="15.6" x14ac:dyDescent="0.25">
      <c r="A450" s="23">
        <v>445</v>
      </c>
      <c r="B450" s="82" t="s">
        <v>573</v>
      </c>
      <c r="C450" s="82" t="s">
        <v>573</v>
      </c>
      <c r="D450" s="83">
        <v>2457283.13</v>
      </c>
      <c r="E450" s="24" t="str">
        <f t="shared" si="21"/>
        <v>否</v>
      </c>
      <c r="F450" s="24" t="str">
        <f t="shared" si="22"/>
        <v>否</v>
      </c>
      <c r="G450" s="51" t="str">
        <f t="shared" si="23"/>
        <v>是</v>
      </c>
    </row>
    <row r="451" spans="1:7" ht="15.6" x14ac:dyDescent="0.25">
      <c r="A451" s="23">
        <v>446</v>
      </c>
      <c r="B451" s="82" t="s">
        <v>574</v>
      </c>
      <c r="C451" s="82" t="s">
        <v>574</v>
      </c>
      <c r="D451" s="83">
        <v>2419939</v>
      </c>
      <c r="E451" s="24" t="str">
        <f t="shared" si="21"/>
        <v>否</v>
      </c>
      <c r="F451" s="24" t="str">
        <f t="shared" si="22"/>
        <v>否</v>
      </c>
      <c r="G451" s="51" t="str">
        <f t="shared" si="23"/>
        <v>是</v>
      </c>
    </row>
    <row r="452" spans="1:7" ht="15.6" x14ac:dyDescent="0.25">
      <c r="A452" s="23">
        <v>447</v>
      </c>
      <c r="B452" s="82" t="s">
        <v>575</v>
      </c>
      <c r="C452" s="82" t="s">
        <v>575</v>
      </c>
      <c r="D452" s="83">
        <v>2394400.19</v>
      </c>
      <c r="E452" s="24" t="str">
        <f t="shared" si="21"/>
        <v>否</v>
      </c>
      <c r="F452" s="24" t="str">
        <f t="shared" si="22"/>
        <v>否</v>
      </c>
      <c r="G452" s="51" t="str">
        <f t="shared" si="23"/>
        <v>是</v>
      </c>
    </row>
    <row r="453" spans="1:7" ht="15.6" x14ac:dyDescent="0.25">
      <c r="A453" s="23">
        <v>448</v>
      </c>
      <c r="B453" s="82" t="s">
        <v>576</v>
      </c>
      <c r="C453" s="82" t="s">
        <v>576</v>
      </c>
      <c r="D453" s="83">
        <v>2436757.15</v>
      </c>
      <c r="E453" s="24" t="str">
        <f t="shared" si="21"/>
        <v>否</v>
      </c>
      <c r="F453" s="24" t="str">
        <f t="shared" si="22"/>
        <v>否</v>
      </c>
      <c r="G453" s="51" t="str">
        <f t="shared" si="23"/>
        <v>是</v>
      </c>
    </row>
    <row r="454" spans="1:7" ht="15.6" x14ac:dyDescent="0.25">
      <c r="A454" s="23">
        <v>449</v>
      </c>
      <c r="B454" s="82" t="s">
        <v>123</v>
      </c>
      <c r="C454" s="82" t="s">
        <v>123</v>
      </c>
      <c r="D454" s="83">
        <v>2459773.0099999998</v>
      </c>
      <c r="E454" s="24" t="str">
        <f t="shared" si="21"/>
        <v>否</v>
      </c>
      <c r="F454" s="24" t="str">
        <f t="shared" si="22"/>
        <v>否</v>
      </c>
      <c r="G454" s="51" t="str">
        <f t="shared" si="23"/>
        <v>是</v>
      </c>
    </row>
    <row r="455" spans="1:7" ht="15.6" x14ac:dyDescent="0.25">
      <c r="A455" s="23">
        <v>450</v>
      </c>
      <c r="B455" s="82" t="s">
        <v>577</v>
      </c>
      <c r="C455" s="82" t="s">
        <v>577</v>
      </c>
      <c r="D455" s="83">
        <v>2447197.63</v>
      </c>
      <c r="E455" s="24" t="str">
        <f t="shared" si="21"/>
        <v>否</v>
      </c>
      <c r="F455" s="24" t="str">
        <f t="shared" si="22"/>
        <v>否</v>
      </c>
      <c r="G455" s="51" t="str">
        <f t="shared" si="23"/>
        <v>是</v>
      </c>
    </row>
    <row r="456" spans="1:7" ht="15.6" x14ac:dyDescent="0.25">
      <c r="A456" s="23">
        <v>451</v>
      </c>
      <c r="B456" s="82" t="s">
        <v>578</v>
      </c>
      <c r="C456" s="82" t="s">
        <v>578</v>
      </c>
      <c r="D456" s="83">
        <v>2445434.66</v>
      </c>
      <c r="E456" s="24" t="str">
        <f t="shared" si="21"/>
        <v>否</v>
      </c>
      <c r="F456" s="24" t="str">
        <f t="shared" si="22"/>
        <v>否</v>
      </c>
      <c r="G456" s="51" t="str">
        <f t="shared" si="23"/>
        <v>是</v>
      </c>
    </row>
    <row r="457" spans="1:7" ht="15.6" x14ac:dyDescent="0.25">
      <c r="A457" s="23">
        <v>452</v>
      </c>
      <c r="B457" s="82" t="s">
        <v>139</v>
      </c>
      <c r="C457" s="82" t="s">
        <v>139</v>
      </c>
      <c r="D457" s="83">
        <v>2420062.25</v>
      </c>
      <c r="E457" s="24" t="str">
        <f t="shared" si="21"/>
        <v>否</v>
      </c>
      <c r="F457" s="24" t="str">
        <f t="shared" si="22"/>
        <v>否</v>
      </c>
      <c r="G457" s="51" t="str">
        <f t="shared" si="23"/>
        <v>是</v>
      </c>
    </row>
    <row r="458" spans="1:7" ht="15.6" x14ac:dyDescent="0.25">
      <c r="A458" s="23">
        <v>453</v>
      </c>
      <c r="B458" s="82" t="s">
        <v>579</v>
      </c>
      <c r="C458" s="82" t="s">
        <v>579</v>
      </c>
      <c r="D458" s="83">
        <v>2451679.62</v>
      </c>
      <c r="E458" s="24" t="str">
        <f t="shared" si="21"/>
        <v>否</v>
      </c>
      <c r="F458" s="24" t="str">
        <f t="shared" si="22"/>
        <v>否</v>
      </c>
      <c r="G458" s="51" t="str">
        <f t="shared" si="23"/>
        <v>是</v>
      </c>
    </row>
    <row r="459" spans="1:7" ht="15.6" x14ac:dyDescent="0.25">
      <c r="A459" s="23">
        <v>454</v>
      </c>
      <c r="B459" s="82" t="s">
        <v>580</v>
      </c>
      <c r="C459" s="82" t="s">
        <v>580</v>
      </c>
      <c r="D459" s="83">
        <v>2444834.7599999998</v>
      </c>
      <c r="E459" s="24" t="str">
        <f t="shared" si="21"/>
        <v>否</v>
      </c>
      <c r="F459" s="24" t="str">
        <f t="shared" si="22"/>
        <v>否</v>
      </c>
      <c r="G459" s="51" t="str">
        <f t="shared" si="23"/>
        <v>是</v>
      </c>
    </row>
    <row r="460" spans="1:7" ht="15.6" x14ac:dyDescent="0.25">
      <c r="A460" s="23">
        <v>455</v>
      </c>
      <c r="B460" s="82" t="s">
        <v>581</v>
      </c>
      <c r="C460" s="82" t="s">
        <v>581</v>
      </c>
      <c r="D460" s="83">
        <v>2469731.5099999998</v>
      </c>
      <c r="E460" s="24" t="str">
        <f t="shared" si="21"/>
        <v>否</v>
      </c>
      <c r="F460" s="24" t="str">
        <f t="shared" si="22"/>
        <v>否</v>
      </c>
      <c r="G460" s="51" t="str">
        <f t="shared" si="23"/>
        <v>是</v>
      </c>
    </row>
    <row r="461" spans="1:7" ht="15.6" x14ac:dyDescent="0.25">
      <c r="A461" s="23">
        <v>456</v>
      </c>
      <c r="B461" s="82" t="s">
        <v>582</v>
      </c>
      <c r="C461" s="82" t="s">
        <v>582</v>
      </c>
      <c r="D461" s="83">
        <v>2464751.7599999998</v>
      </c>
      <c r="E461" s="24" t="str">
        <f t="shared" si="21"/>
        <v>否</v>
      </c>
      <c r="F461" s="24" t="str">
        <f t="shared" si="22"/>
        <v>否</v>
      </c>
      <c r="G461" s="51" t="str">
        <f t="shared" si="23"/>
        <v>是</v>
      </c>
    </row>
    <row r="462" spans="1:7" ht="15.6" x14ac:dyDescent="0.25">
      <c r="A462" s="23">
        <v>457</v>
      </c>
      <c r="B462" s="82" t="s">
        <v>583</v>
      </c>
      <c r="C462" s="82" t="s">
        <v>583</v>
      </c>
      <c r="D462" s="83">
        <v>2459773.0099999998</v>
      </c>
      <c r="E462" s="24" t="str">
        <f t="shared" si="21"/>
        <v>否</v>
      </c>
      <c r="F462" s="24" t="str">
        <f t="shared" si="22"/>
        <v>否</v>
      </c>
      <c r="G462" s="51" t="str">
        <f t="shared" si="23"/>
        <v>是</v>
      </c>
    </row>
    <row r="463" spans="1:7" ht="15.6" x14ac:dyDescent="0.25">
      <c r="A463" s="23">
        <v>458</v>
      </c>
      <c r="B463" s="82" t="s">
        <v>584</v>
      </c>
      <c r="C463" s="82" t="s">
        <v>584</v>
      </c>
      <c r="D463" s="83">
        <v>2469731.5099999998</v>
      </c>
      <c r="E463" s="24" t="str">
        <f t="shared" si="21"/>
        <v>否</v>
      </c>
      <c r="F463" s="24" t="str">
        <f t="shared" si="22"/>
        <v>否</v>
      </c>
      <c r="G463" s="51" t="str">
        <f t="shared" si="23"/>
        <v>是</v>
      </c>
    </row>
    <row r="464" spans="1:7" ht="15.6" x14ac:dyDescent="0.25">
      <c r="A464" s="23">
        <v>459</v>
      </c>
      <c r="B464" s="82" t="s">
        <v>585</v>
      </c>
      <c r="C464" s="82" t="s">
        <v>585</v>
      </c>
      <c r="D464" s="83">
        <v>2429897.5</v>
      </c>
      <c r="E464" s="24" t="str">
        <f t="shared" si="21"/>
        <v>否</v>
      </c>
      <c r="F464" s="24" t="str">
        <f t="shared" si="22"/>
        <v>否</v>
      </c>
      <c r="G464" s="51" t="str">
        <f t="shared" si="23"/>
        <v>是</v>
      </c>
    </row>
    <row r="465" spans="1:7" ht="15.6" x14ac:dyDescent="0.25">
      <c r="A465" s="23">
        <v>460</v>
      </c>
      <c r="B465" s="82" t="s">
        <v>586</v>
      </c>
      <c r="C465" s="82" t="s">
        <v>586</v>
      </c>
      <c r="D465" s="83">
        <v>2432386.38</v>
      </c>
      <c r="E465" s="24" t="str">
        <f t="shared" si="21"/>
        <v>否</v>
      </c>
      <c r="F465" s="24" t="str">
        <f t="shared" si="22"/>
        <v>否</v>
      </c>
      <c r="G465" s="51" t="str">
        <f t="shared" si="23"/>
        <v>是</v>
      </c>
    </row>
    <row r="466" spans="1:7" ht="15.6" x14ac:dyDescent="0.25">
      <c r="A466" s="23">
        <v>461</v>
      </c>
      <c r="B466" s="82" t="s">
        <v>587</v>
      </c>
      <c r="C466" s="82" t="s">
        <v>587</v>
      </c>
      <c r="D466" s="83">
        <v>2424917.75</v>
      </c>
      <c r="E466" s="24" t="str">
        <f t="shared" si="21"/>
        <v>否</v>
      </c>
      <c r="F466" s="24" t="str">
        <f t="shared" si="22"/>
        <v>否</v>
      </c>
      <c r="G466" s="51" t="str">
        <f t="shared" si="23"/>
        <v>是</v>
      </c>
    </row>
    <row r="467" spans="1:7" ht="15.6" x14ac:dyDescent="0.25">
      <c r="A467" s="23">
        <v>462</v>
      </c>
      <c r="B467" s="82" t="s">
        <v>588</v>
      </c>
      <c r="C467" s="82" t="s">
        <v>588</v>
      </c>
      <c r="D467" s="83">
        <v>2422427.88</v>
      </c>
      <c r="E467" s="24" t="str">
        <f t="shared" si="21"/>
        <v>否</v>
      </c>
      <c r="F467" s="24" t="str">
        <f t="shared" si="22"/>
        <v>否</v>
      </c>
      <c r="G467" s="51" t="str">
        <f t="shared" si="23"/>
        <v>是</v>
      </c>
    </row>
    <row r="468" spans="1:7" ht="15.6" x14ac:dyDescent="0.25">
      <c r="A468" s="23">
        <v>463</v>
      </c>
      <c r="B468" s="82" t="s">
        <v>589</v>
      </c>
      <c r="C468" s="82" t="s">
        <v>589</v>
      </c>
      <c r="D468" s="83">
        <v>2452304.38</v>
      </c>
      <c r="E468" s="24" t="str">
        <f t="shared" si="21"/>
        <v>否</v>
      </c>
      <c r="F468" s="24" t="str">
        <f t="shared" si="22"/>
        <v>否</v>
      </c>
      <c r="G468" s="51" t="str">
        <f t="shared" si="23"/>
        <v>是</v>
      </c>
    </row>
    <row r="469" spans="1:7" ht="15.6" x14ac:dyDescent="0.25">
      <c r="A469" s="23">
        <v>464</v>
      </c>
      <c r="B469" s="82" t="s">
        <v>590</v>
      </c>
      <c r="C469" s="82" t="s">
        <v>590</v>
      </c>
      <c r="D469" s="83">
        <v>2457283.13</v>
      </c>
      <c r="E469" s="24" t="str">
        <f t="shared" si="21"/>
        <v>否</v>
      </c>
      <c r="F469" s="24" t="str">
        <f t="shared" si="22"/>
        <v>否</v>
      </c>
      <c r="G469" s="51" t="str">
        <f t="shared" si="23"/>
        <v>是</v>
      </c>
    </row>
    <row r="470" spans="1:7" ht="15.6" x14ac:dyDescent="0.25">
      <c r="A470" s="23">
        <v>465</v>
      </c>
      <c r="B470" s="82" t="s">
        <v>591</v>
      </c>
      <c r="C470" s="82" t="s">
        <v>591</v>
      </c>
      <c r="D470" s="83">
        <v>2448996.71</v>
      </c>
      <c r="E470" s="24" t="str">
        <f t="shared" si="21"/>
        <v>否</v>
      </c>
      <c r="F470" s="24" t="str">
        <f t="shared" si="22"/>
        <v>否</v>
      </c>
      <c r="G470" s="51" t="str">
        <f t="shared" si="23"/>
        <v>是</v>
      </c>
    </row>
    <row r="471" spans="1:7" ht="15.6" x14ac:dyDescent="0.25">
      <c r="A471" s="23">
        <v>466</v>
      </c>
      <c r="B471" s="82" t="s">
        <v>98</v>
      </c>
      <c r="C471" s="82" t="s">
        <v>98</v>
      </c>
      <c r="D471" s="83">
        <v>2448542.56</v>
      </c>
      <c r="E471" s="24" t="str">
        <f t="shared" si="21"/>
        <v>否</v>
      </c>
      <c r="F471" s="24" t="str">
        <f t="shared" si="22"/>
        <v>否</v>
      </c>
      <c r="G471" s="51" t="str">
        <f t="shared" si="23"/>
        <v>是</v>
      </c>
    </row>
    <row r="472" spans="1:7" ht="15.6" x14ac:dyDescent="0.25">
      <c r="A472" s="23">
        <v>467</v>
      </c>
      <c r="B472" s="82" t="s">
        <v>592</v>
      </c>
      <c r="C472" s="82" t="s">
        <v>592</v>
      </c>
      <c r="D472" s="83">
        <v>2419939</v>
      </c>
      <c r="E472" s="24" t="str">
        <f t="shared" si="21"/>
        <v>否</v>
      </c>
      <c r="F472" s="24" t="str">
        <f t="shared" si="22"/>
        <v>否</v>
      </c>
      <c r="G472" s="51" t="str">
        <f t="shared" si="23"/>
        <v>是</v>
      </c>
    </row>
    <row r="473" spans="1:7" ht="15.6" x14ac:dyDescent="0.25">
      <c r="A473" s="23">
        <v>468</v>
      </c>
      <c r="B473" s="82" t="s">
        <v>593</v>
      </c>
      <c r="C473" s="82" t="s">
        <v>593</v>
      </c>
      <c r="D473" s="83">
        <v>2375031.21</v>
      </c>
      <c r="E473" s="24" t="str">
        <f t="shared" si="21"/>
        <v>否</v>
      </c>
      <c r="F473" s="24" t="str">
        <f t="shared" si="22"/>
        <v>否</v>
      </c>
      <c r="G473" s="51" t="str">
        <f t="shared" si="23"/>
        <v>是</v>
      </c>
    </row>
    <row r="474" spans="1:7" ht="15.6" x14ac:dyDescent="0.25">
      <c r="A474" s="23">
        <v>469</v>
      </c>
      <c r="B474" s="82" t="s">
        <v>594</v>
      </c>
      <c r="C474" s="82" t="s">
        <v>594</v>
      </c>
      <c r="D474" s="83">
        <v>2442344.88</v>
      </c>
      <c r="E474" s="24" t="str">
        <f t="shared" si="21"/>
        <v>否</v>
      </c>
      <c r="F474" s="24" t="str">
        <f t="shared" si="22"/>
        <v>否</v>
      </c>
      <c r="G474" s="51" t="str">
        <f t="shared" si="23"/>
        <v>是</v>
      </c>
    </row>
    <row r="475" spans="1:7" ht="15.6" x14ac:dyDescent="0.25">
      <c r="A475" s="23">
        <v>470</v>
      </c>
      <c r="B475" s="82" t="s">
        <v>595</v>
      </c>
      <c r="C475" s="82" t="s">
        <v>595</v>
      </c>
      <c r="D475" s="83">
        <v>2459205.04</v>
      </c>
      <c r="E475" s="24" t="str">
        <f t="shared" si="21"/>
        <v>否</v>
      </c>
      <c r="F475" s="24" t="str">
        <f t="shared" si="22"/>
        <v>否</v>
      </c>
      <c r="G475" s="51" t="str">
        <f t="shared" si="23"/>
        <v>是</v>
      </c>
    </row>
    <row r="476" spans="1:7" ht="15.6" x14ac:dyDescent="0.25">
      <c r="A476" s="23">
        <v>471</v>
      </c>
      <c r="B476" s="82" t="s">
        <v>150</v>
      </c>
      <c r="C476" s="82" t="s">
        <v>150</v>
      </c>
      <c r="D476" s="83">
        <v>2430376.48</v>
      </c>
      <c r="E476" s="24" t="str">
        <f t="shared" si="21"/>
        <v>否</v>
      </c>
      <c r="F476" s="24" t="str">
        <f t="shared" si="22"/>
        <v>否</v>
      </c>
      <c r="G476" s="51" t="str">
        <f t="shared" si="23"/>
        <v>是</v>
      </c>
    </row>
    <row r="477" spans="1:7" ht="15.6" x14ac:dyDescent="0.25">
      <c r="A477" s="23">
        <v>472</v>
      </c>
      <c r="B477" s="82" t="s">
        <v>596</v>
      </c>
      <c r="C477" s="82" t="s">
        <v>596</v>
      </c>
      <c r="D477" s="83">
        <v>2477200.14</v>
      </c>
      <c r="E477" s="24" t="str">
        <f t="shared" si="21"/>
        <v>超上限</v>
      </c>
      <c r="F477" s="24" t="str">
        <f t="shared" si="22"/>
        <v>否</v>
      </c>
      <c r="G477" s="51" t="str">
        <f t="shared" si="23"/>
        <v>否</v>
      </c>
    </row>
    <row r="478" spans="1:7" ht="15.6" x14ac:dyDescent="0.25">
      <c r="A478" s="23">
        <v>473</v>
      </c>
      <c r="B478" s="82" t="s">
        <v>597</v>
      </c>
      <c r="C478" s="82" t="s">
        <v>597</v>
      </c>
      <c r="D478" s="83">
        <v>2474711.2599999998</v>
      </c>
      <c r="E478" s="24" t="str">
        <f t="shared" si="21"/>
        <v>超上限</v>
      </c>
      <c r="F478" s="24" t="str">
        <f t="shared" si="22"/>
        <v>否</v>
      </c>
      <c r="G478" s="51" t="str">
        <f t="shared" si="23"/>
        <v>否</v>
      </c>
    </row>
    <row r="479" spans="1:7" ht="15.6" x14ac:dyDescent="0.25">
      <c r="A479" s="23">
        <v>474</v>
      </c>
      <c r="B479" s="82" t="s">
        <v>598</v>
      </c>
      <c r="C479" s="82" t="s">
        <v>598</v>
      </c>
      <c r="D479" s="83">
        <v>2454793.2599999998</v>
      </c>
      <c r="E479" s="24" t="str">
        <f t="shared" si="21"/>
        <v>否</v>
      </c>
      <c r="F479" s="24" t="str">
        <f t="shared" si="22"/>
        <v>否</v>
      </c>
      <c r="G479" s="51" t="str">
        <f t="shared" si="23"/>
        <v>是</v>
      </c>
    </row>
    <row r="480" spans="1:7" ht="15.6" x14ac:dyDescent="0.25">
      <c r="A480" s="23">
        <v>475</v>
      </c>
      <c r="B480" s="82" t="s">
        <v>599</v>
      </c>
      <c r="C480" s="82" t="s">
        <v>599</v>
      </c>
      <c r="D480" s="83">
        <v>2463182.11</v>
      </c>
      <c r="E480" s="24" t="str">
        <f t="shared" si="21"/>
        <v>否</v>
      </c>
      <c r="F480" s="24" t="str">
        <f t="shared" si="22"/>
        <v>否</v>
      </c>
      <c r="G480" s="51" t="str">
        <f t="shared" si="23"/>
        <v>是</v>
      </c>
    </row>
    <row r="481" spans="1:7" ht="15.6" x14ac:dyDescent="0.25">
      <c r="A481" s="23">
        <v>476</v>
      </c>
      <c r="B481" s="82" t="s">
        <v>79</v>
      </c>
      <c r="C481" s="82" t="s">
        <v>79</v>
      </c>
      <c r="D481" s="83">
        <v>2442846.21</v>
      </c>
      <c r="E481" s="24" t="str">
        <f t="shared" si="21"/>
        <v>否</v>
      </c>
      <c r="F481" s="24" t="str">
        <f t="shared" si="22"/>
        <v>否</v>
      </c>
      <c r="G481" s="51" t="str">
        <f t="shared" si="23"/>
        <v>是</v>
      </c>
    </row>
    <row r="482" spans="1:7" ht="15.6" x14ac:dyDescent="0.25">
      <c r="A482" s="23">
        <v>477</v>
      </c>
      <c r="B482" s="82" t="s">
        <v>600</v>
      </c>
      <c r="C482" s="82" t="s">
        <v>600</v>
      </c>
      <c r="D482" s="83">
        <v>2484669.77</v>
      </c>
      <c r="E482" s="24" t="str">
        <f t="shared" si="21"/>
        <v>超上限</v>
      </c>
      <c r="F482" s="24" t="str">
        <f t="shared" si="22"/>
        <v>否</v>
      </c>
      <c r="G482" s="51" t="str">
        <f t="shared" si="23"/>
        <v>否</v>
      </c>
    </row>
    <row r="483" spans="1:7" ht="15.6" x14ac:dyDescent="0.25">
      <c r="A483" s="23">
        <v>478</v>
      </c>
      <c r="B483" s="82" t="s">
        <v>601</v>
      </c>
      <c r="C483" s="82" t="s">
        <v>601</v>
      </c>
      <c r="D483" s="83">
        <v>2444834.7599999998</v>
      </c>
      <c r="E483" s="24" t="str">
        <f t="shared" si="21"/>
        <v>否</v>
      </c>
      <c r="F483" s="24" t="str">
        <f t="shared" si="22"/>
        <v>否</v>
      </c>
      <c r="G483" s="51" t="str">
        <f t="shared" si="23"/>
        <v>是</v>
      </c>
    </row>
    <row r="484" spans="1:7" ht="15.6" x14ac:dyDescent="0.25">
      <c r="A484" s="23">
        <v>479</v>
      </c>
      <c r="B484" s="82" t="s">
        <v>602</v>
      </c>
      <c r="C484" s="82" t="s">
        <v>602</v>
      </c>
      <c r="D484" s="83">
        <v>2467365.12</v>
      </c>
      <c r="E484" s="24" t="str">
        <f t="shared" si="21"/>
        <v>否</v>
      </c>
      <c r="F484" s="24" t="str">
        <f t="shared" si="22"/>
        <v>否</v>
      </c>
      <c r="G484" s="51" t="str">
        <f t="shared" si="23"/>
        <v>是</v>
      </c>
    </row>
    <row r="485" spans="1:7" ht="15.6" x14ac:dyDescent="0.25">
      <c r="A485" s="23">
        <v>480</v>
      </c>
      <c r="B485" s="82" t="s">
        <v>603</v>
      </c>
      <c r="C485" s="82" t="s">
        <v>603</v>
      </c>
      <c r="D485" s="83">
        <v>2462262.89</v>
      </c>
      <c r="E485" s="24" t="str">
        <f t="shared" si="21"/>
        <v>否</v>
      </c>
      <c r="F485" s="24" t="str">
        <f t="shared" si="22"/>
        <v>否</v>
      </c>
      <c r="G485" s="51" t="str">
        <f t="shared" si="23"/>
        <v>是</v>
      </c>
    </row>
    <row r="486" spans="1:7" ht="15.6" x14ac:dyDescent="0.25">
      <c r="A486" s="23">
        <v>481</v>
      </c>
      <c r="B486" s="82" t="s">
        <v>604</v>
      </c>
      <c r="C486" s="82" t="s">
        <v>604</v>
      </c>
      <c r="D486" s="83">
        <v>2479690.0099999998</v>
      </c>
      <c r="E486" s="24" t="str">
        <f t="shared" si="21"/>
        <v>超上限</v>
      </c>
      <c r="F486" s="24" t="str">
        <f t="shared" si="22"/>
        <v>否</v>
      </c>
      <c r="G486" s="51" t="str">
        <f t="shared" si="23"/>
        <v>否</v>
      </c>
    </row>
    <row r="487" spans="1:7" ht="15.6" x14ac:dyDescent="0.25">
      <c r="A487" s="23">
        <v>482</v>
      </c>
      <c r="B487" s="82" t="s">
        <v>605</v>
      </c>
      <c r="C487" s="82" t="s">
        <v>605</v>
      </c>
      <c r="D487" s="83">
        <v>2422427.88</v>
      </c>
      <c r="E487" s="24" t="str">
        <f t="shared" si="21"/>
        <v>否</v>
      </c>
      <c r="F487" s="24" t="str">
        <f t="shared" si="22"/>
        <v>否</v>
      </c>
      <c r="G487" s="51" t="str">
        <f t="shared" si="23"/>
        <v>是</v>
      </c>
    </row>
    <row r="488" spans="1:7" ht="15.6" x14ac:dyDescent="0.25">
      <c r="A488" s="23">
        <v>483</v>
      </c>
      <c r="B488" s="82" t="s">
        <v>606</v>
      </c>
      <c r="C488" s="82" t="s">
        <v>606</v>
      </c>
      <c r="D488" s="83">
        <v>2335096.7200000002</v>
      </c>
      <c r="E488" s="24" t="str">
        <f t="shared" si="21"/>
        <v>否</v>
      </c>
      <c r="F488" s="24" t="str">
        <f t="shared" si="22"/>
        <v>否</v>
      </c>
      <c r="G488" s="51" t="str">
        <f t="shared" si="23"/>
        <v>是</v>
      </c>
    </row>
    <row r="489" spans="1:7" ht="15.6" x14ac:dyDescent="0.25">
      <c r="A489" s="23">
        <v>484</v>
      </c>
      <c r="B489" s="82" t="s">
        <v>607</v>
      </c>
      <c r="C489" s="82" t="s">
        <v>607</v>
      </c>
      <c r="D489" s="83">
        <v>2457283.13</v>
      </c>
      <c r="E489" s="24" t="str">
        <f t="shared" si="21"/>
        <v>否</v>
      </c>
      <c r="F489" s="24" t="str">
        <f t="shared" si="22"/>
        <v>否</v>
      </c>
      <c r="G489" s="51" t="str">
        <f t="shared" si="23"/>
        <v>是</v>
      </c>
    </row>
    <row r="490" spans="1:7" ht="15.6" x14ac:dyDescent="0.25">
      <c r="A490" s="23">
        <v>485</v>
      </c>
      <c r="B490" s="82" t="s">
        <v>608</v>
      </c>
      <c r="C490" s="82" t="s">
        <v>608</v>
      </c>
      <c r="D490" s="83">
        <v>2459733.0099999998</v>
      </c>
      <c r="E490" s="24" t="str">
        <f t="shared" si="21"/>
        <v>否</v>
      </c>
      <c r="F490" s="24" t="str">
        <f t="shared" si="22"/>
        <v>否</v>
      </c>
      <c r="G490" s="51" t="str">
        <f t="shared" si="23"/>
        <v>是</v>
      </c>
    </row>
    <row r="491" spans="1:7" ht="15.6" x14ac:dyDescent="0.25">
      <c r="A491" s="23">
        <v>486</v>
      </c>
      <c r="B491" s="82" t="s">
        <v>609</v>
      </c>
      <c r="C491" s="82" t="s">
        <v>609</v>
      </c>
      <c r="D491" s="83">
        <v>2452304.38</v>
      </c>
      <c r="E491" s="24" t="str">
        <f t="shared" si="21"/>
        <v>否</v>
      </c>
      <c r="F491" s="24" t="str">
        <f t="shared" si="22"/>
        <v>否</v>
      </c>
      <c r="G491" s="51" t="str">
        <f t="shared" si="23"/>
        <v>是</v>
      </c>
    </row>
    <row r="492" spans="1:7" ht="15.6" x14ac:dyDescent="0.25">
      <c r="A492" s="23">
        <v>487</v>
      </c>
      <c r="B492" s="82" t="s">
        <v>610</v>
      </c>
      <c r="C492" s="82" t="s">
        <v>610</v>
      </c>
      <c r="D492" s="83">
        <v>2422427.88</v>
      </c>
      <c r="E492" s="24" t="str">
        <f t="shared" si="21"/>
        <v>否</v>
      </c>
      <c r="F492" s="24" t="str">
        <f t="shared" si="22"/>
        <v>否</v>
      </c>
      <c r="G492" s="51" t="str">
        <f t="shared" si="23"/>
        <v>是</v>
      </c>
    </row>
    <row r="493" spans="1:7" ht="15.6" x14ac:dyDescent="0.25">
      <c r="A493" s="23">
        <v>488</v>
      </c>
      <c r="B493" s="82" t="s">
        <v>611</v>
      </c>
      <c r="C493" s="82" t="s">
        <v>611</v>
      </c>
      <c r="D493" s="83">
        <v>2439903.04</v>
      </c>
      <c r="E493" s="24" t="str">
        <f t="shared" si="21"/>
        <v>否</v>
      </c>
      <c r="F493" s="24" t="str">
        <f t="shared" si="22"/>
        <v>否</v>
      </c>
      <c r="G493" s="51" t="str">
        <f t="shared" si="23"/>
        <v>是</v>
      </c>
    </row>
    <row r="494" spans="1:7" ht="15.6" x14ac:dyDescent="0.25">
      <c r="A494" s="23">
        <v>489</v>
      </c>
      <c r="B494" s="82" t="s">
        <v>612</v>
      </c>
      <c r="C494" s="82" t="s">
        <v>612</v>
      </c>
      <c r="D494" s="83">
        <v>2456110.2200000002</v>
      </c>
      <c r="E494" s="24" t="str">
        <f t="shared" si="21"/>
        <v>否</v>
      </c>
      <c r="F494" s="24" t="str">
        <f t="shared" si="22"/>
        <v>否</v>
      </c>
      <c r="G494" s="51" t="str">
        <f t="shared" si="23"/>
        <v>是</v>
      </c>
    </row>
    <row r="495" spans="1:7" ht="15.6" x14ac:dyDescent="0.25">
      <c r="A495" s="23">
        <v>490</v>
      </c>
      <c r="B495" s="82" t="s">
        <v>613</v>
      </c>
      <c r="C495" s="82" t="s">
        <v>613</v>
      </c>
      <c r="D495" s="83">
        <v>2484669.77</v>
      </c>
      <c r="E495" s="24" t="str">
        <f t="shared" si="21"/>
        <v>超上限</v>
      </c>
      <c r="F495" s="24" t="str">
        <f t="shared" si="22"/>
        <v>否</v>
      </c>
      <c r="G495" s="51" t="str">
        <f t="shared" si="23"/>
        <v>否</v>
      </c>
    </row>
    <row r="496" spans="1:7" ht="15.6" x14ac:dyDescent="0.25">
      <c r="A496" s="23">
        <v>491</v>
      </c>
      <c r="B496" s="82" t="s">
        <v>614</v>
      </c>
      <c r="C496" s="82" t="s">
        <v>614</v>
      </c>
      <c r="D496" s="83">
        <v>2464138.79</v>
      </c>
      <c r="E496" s="24" t="str">
        <f t="shared" si="21"/>
        <v>否</v>
      </c>
      <c r="F496" s="24" t="str">
        <f t="shared" si="22"/>
        <v>否</v>
      </c>
      <c r="G496" s="51" t="str">
        <f t="shared" si="23"/>
        <v>是</v>
      </c>
    </row>
    <row r="497" spans="1:7" ht="15.6" x14ac:dyDescent="0.25">
      <c r="A497" s="23">
        <v>492</v>
      </c>
      <c r="B497" s="82" t="s">
        <v>615</v>
      </c>
      <c r="C497" s="82" t="s">
        <v>615</v>
      </c>
      <c r="D497" s="83">
        <v>2467261.7799999998</v>
      </c>
      <c r="E497" s="24" t="str">
        <f t="shared" si="21"/>
        <v>否</v>
      </c>
      <c r="F497" s="24" t="str">
        <f t="shared" si="22"/>
        <v>否</v>
      </c>
      <c r="G497" s="51" t="str">
        <f t="shared" si="23"/>
        <v>是</v>
      </c>
    </row>
    <row r="498" spans="1:7" ht="15.6" x14ac:dyDescent="0.25">
      <c r="A498" s="23">
        <v>493</v>
      </c>
      <c r="B498" s="82" t="s">
        <v>616</v>
      </c>
      <c r="C498" s="82" t="s">
        <v>616</v>
      </c>
      <c r="D498" s="83">
        <v>2368649.75</v>
      </c>
      <c r="E498" s="24" t="str">
        <f t="shared" ref="E498:E561" si="24">IF(D498&lt;=$G$3,"否","超上限")</f>
        <v>否</v>
      </c>
      <c r="F498" s="24" t="str">
        <f t="shared" ref="F498:F561" si="25">IF(D498&gt;=$G$4,"否","超下限")</f>
        <v>否</v>
      </c>
      <c r="G498" s="51" t="str">
        <f t="shared" ref="G498:G561" si="26">IF(AND(E498="否",F498="否"),"是","否")</f>
        <v>是</v>
      </c>
    </row>
    <row r="499" spans="1:7" ht="15.6" x14ac:dyDescent="0.25">
      <c r="A499" s="23">
        <v>494</v>
      </c>
      <c r="B499" s="82" t="s">
        <v>154</v>
      </c>
      <c r="C499" s="82" t="s">
        <v>154</v>
      </c>
      <c r="D499" s="83">
        <v>2419936</v>
      </c>
      <c r="E499" s="24" t="str">
        <f t="shared" si="24"/>
        <v>否</v>
      </c>
      <c r="F499" s="24" t="str">
        <f t="shared" si="25"/>
        <v>否</v>
      </c>
      <c r="G499" s="51" t="str">
        <f t="shared" si="26"/>
        <v>是</v>
      </c>
    </row>
    <row r="500" spans="1:7" ht="15.6" x14ac:dyDescent="0.25">
      <c r="A500" s="23">
        <v>495</v>
      </c>
      <c r="B500" s="82" t="s">
        <v>617</v>
      </c>
      <c r="C500" s="82" t="s">
        <v>617</v>
      </c>
      <c r="D500" s="83">
        <v>2460878.9500000002</v>
      </c>
      <c r="E500" s="24" t="str">
        <f t="shared" si="24"/>
        <v>否</v>
      </c>
      <c r="F500" s="24" t="str">
        <f t="shared" si="25"/>
        <v>否</v>
      </c>
      <c r="G500" s="51" t="str">
        <f t="shared" si="26"/>
        <v>是</v>
      </c>
    </row>
    <row r="501" spans="1:7" ht="15.6" x14ac:dyDescent="0.25">
      <c r="A501" s="23">
        <v>496</v>
      </c>
      <c r="B501" s="82" t="s">
        <v>117</v>
      </c>
      <c r="C501" s="82" t="s">
        <v>117</v>
      </c>
      <c r="D501" s="83">
        <v>2356260.4900000002</v>
      </c>
      <c r="E501" s="24" t="str">
        <f t="shared" si="24"/>
        <v>否</v>
      </c>
      <c r="F501" s="24" t="str">
        <f t="shared" si="25"/>
        <v>否</v>
      </c>
      <c r="G501" s="51" t="str">
        <f t="shared" si="26"/>
        <v>是</v>
      </c>
    </row>
    <row r="502" spans="1:7" ht="15.6" x14ac:dyDescent="0.25">
      <c r="A502" s="23">
        <v>497</v>
      </c>
      <c r="B502" s="82" t="s">
        <v>618</v>
      </c>
      <c r="C502" s="82" t="s">
        <v>618</v>
      </c>
      <c r="D502" s="83">
        <v>2443910.33</v>
      </c>
      <c r="E502" s="24" t="str">
        <f t="shared" si="24"/>
        <v>否</v>
      </c>
      <c r="F502" s="24" t="str">
        <f t="shared" si="25"/>
        <v>否</v>
      </c>
      <c r="G502" s="51" t="str">
        <f t="shared" si="26"/>
        <v>是</v>
      </c>
    </row>
    <row r="503" spans="1:7" ht="15.6" x14ac:dyDescent="0.25">
      <c r="A503" s="23">
        <v>498</v>
      </c>
      <c r="B503" s="82" t="s">
        <v>619</v>
      </c>
      <c r="C503" s="82" t="s">
        <v>619</v>
      </c>
      <c r="D503" s="83">
        <v>2439856.0099999998</v>
      </c>
      <c r="E503" s="24" t="str">
        <f t="shared" si="24"/>
        <v>否</v>
      </c>
      <c r="F503" s="24" t="str">
        <f t="shared" si="25"/>
        <v>否</v>
      </c>
      <c r="G503" s="51" t="str">
        <f t="shared" si="26"/>
        <v>是</v>
      </c>
    </row>
    <row r="504" spans="1:7" ht="15.6" x14ac:dyDescent="0.25">
      <c r="A504" s="23">
        <v>499</v>
      </c>
      <c r="B504" s="82" t="s">
        <v>620</v>
      </c>
      <c r="C504" s="82" t="s">
        <v>620</v>
      </c>
      <c r="D504" s="83">
        <v>2425316.73</v>
      </c>
      <c r="E504" s="24" t="str">
        <f t="shared" si="24"/>
        <v>否</v>
      </c>
      <c r="F504" s="24" t="str">
        <f t="shared" si="25"/>
        <v>否</v>
      </c>
      <c r="G504" s="51" t="str">
        <f t="shared" si="26"/>
        <v>是</v>
      </c>
    </row>
    <row r="505" spans="1:7" ht="15.6" x14ac:dyDescent="0.25">
      <c r="A505" s="23">
        <v>500</v>
      </c>
      <c r="B505" s="82" t="s">
        <v>621</v>
      </c>
      <c r="C505" s="82" t="s">
        <v>621</v>
      </c>
      <c r="D505" s="83">
        <v>2461140.62</v>
      </c>
      <c r="E505" s="24" t="str">
        <f t="shared" si="24"/>
        <v>否</v>
      </c>
      <c r="F505" s="24" t="str">
        <f t="shared" si="25"/>
        <v>否</v>
      </c>
      <c r="G505" s="51" t="str">
        <f t="shared" si="26"/>
        <v>是</v>
      </c>
    </row>
    <row r="506" spans="1:7" ht="15.6" x14ac:dyDescent="0.25">
      <c r="A506" s="23">
        <v>501</v>
      </c>
      <c r="B506" s="82" t="s">
        <v>622</v>
      </c>
      <c r="C506" s="82" t="s">
        <v>622</v>
      </c>
      <c r="D506" s="83">
        <v>2414959.25</v>
      </c>
      <c r="E506" s="24" t="str">
        <f t="shared" si="24"/>
        <v>否</v>
      </c>
      <c r="F506" s="24" t="str">
        <f t="shared" si="25"/>
        <v>否</v>
      </c>
      <c r="G506" s="51" t="str">
        <f t="shared" si="26"/>
        <v>是</v>
      </c>
    </row>
    <row r="507" spans="1:7" ht="15.6" x14ac:dyDescent="0.25">
      <c r="A507" s="23">
        <v>502</v>
      </c>
      <c r="B507" s="82" t="s">
        <v>155</v>
      </c>
      <c r="C507" s="82" t="s">
        <v>155</v>
      </c>
      <c r="D507" s="83">
        <v>2457214.8199999998</v>
      </c>
      <c r="E507" s="24" t="str">
        <f t="shared" si="24"/>
        <v>否</v>
      </c>
      <c r="F507" s="24" t="str">
        <f t="shared" si="25"/>
        <v>否</v>
      </c>
      <c r="G507" s="51" t="str">
        <f t="shared" si="26"/>
        <v>是</v>
      </c>
    </row>
    <row r="508" spans="1:7" ht="15.6" x14ac:dyDescent="0.25">
      <c r="A508" s="23">
        <v>503</v>
      </c>
      <c r="B508" s="82" t="s">
        <v>623</v>
      </c>
      <c r="C508" s="82" t="s">
        <v>623</v>
      </c>
      <c r="D508" s="83">
        <v>2447324.63</v>
      </c>
      <c r="E508" s="24" t="str">
        <f t="shared" si="24"/>
        <v>否</v>
      </c>
      <c r="F508" s="24" t="str">
        <f t="shared" si="25"/>
        <v>否</v>
      </c>
      <c r="G508" s="51" t="str">
        <f t="shared" si="26"/>
        <v>是</v>
      </c>
    </row>
    <row r="509" spans="1:7" ht="15.6" x14ac:dyDescent="0.25">
      <c r="A509" s="23">
        <v>504</v>
      </c>
      <c r="B509" s="82" t="s">
        <v>624</v>
      </c>
      <c r="C509" s="82" t="s">
        <v>624</v>
      </c>
      <c r="D509" s="83">
        <v>2456738.16</v>
      </c>
      <c r="E509" s="24" t="str">
        <f t="shared" si="24"/>
        <v>否</v>
      </c>
      <c r="F509" s="24" t="str">
        <f t="shared" si="25"/>
        <v>否</v>
      </c>
      <c r="G509" s="51" t="str">
        <f t="shared" si="26"/>
        <v>是</v>
      </c>
    </row>
    <row r="510" spans="1:7" ht="15.6" x14ac:dyDescent="0.25">
      <c r="A510" s="23">
        <v>505</v>
      </c>
      <c r="B510" s="82" t="s">
        <v>625</v>
      </c>
      <c r="C510" s="82" t="s">
        <v>625</v>
      </c>
      <c r="D510" s="83">
        <v>2350993.23</v>
      </c>
      <c r="E510" s="24" t="str">
        <f t="shared" si="24"/>
        <v>否</v>
      </c>
      <c r="F510" s="24" t="str">
        <f t="shared" si="25"/>
        <v>否</v>
      </c>
      <c r="G510" s="51" t="str">
        <f t="shared" si="26"/>
        <v>是</v>
      </c>
    </row>
    <row r="511" spans="1:7" ht="15.6" x14ac:dyDescent="0.25">
      <c r="A511" s="23">
        <v>506</v>
      </c>
      <c r="B511" s="82" t="s">
        <v>626</v>
      </c>
      <c r="C511" s="82" t="s">
        <v>626</v>
      </c>
      <c r="D511" s="83">
        <v>2427407.63</v>
      </c>
      <c r="E511" s="24" t="str">
        <f t="shared" si="24"/>
        <v>否</v>
      </c>
      <c r="F511" s="24" t="str">
        <f t="shared" si="25"/>
        <v>否</v>
      </c>
      <c r="G511" s="51" t="str">
        <f t="shared" si="26"/>
        <v>是</v>
      </c>
    </row>
    <row r="512" spans="1:7" ht="15.6" x14ac:dyDescent="0.25">
      <c r="A512" s="23">
        <v>507</v>
      </c>
      <c r="B512" s="82" t="s">
        <v>627</v>
      </c>
      <c r="C512" s="82" t="s">
        <v>627</v>
      </c>
      <c r="D512" s="83">
        <v>2295561.08</v>
      </c>
      <c r="E512" s="24" t="str">
        <f t="shared" si="24"/>
        <v>否</v>
      </c>
      <c r="F512" s="24" t="str">
        <f t="shared" si="25"/>
        <v>否</v>
      </c>
      <c r="G512" s="51" t="str">
        <f t="shared" si="26"/>
        <v>是</v>
      </c>
    </row>
    <row r="513" spans="1:7" ht="15.6" x14ac:dyDescent="0.25">
      <c r="A513" s="23">
        <v>508</v>
      </c>
      <c r="B513" s="82" t="s">
        <v>59</v>
      </c>
      <c r="C513" s="82" t="s">
        <v>59</v>
      </c>
      <c r="D513" s="83">
        <v>2469731.5099999998</v>
      </c>
      <c r="E513" s="24" t="str">
        <f t="shared" si="24"/>
        <v>否</v>
      </c>
      <c r="F513" s="24" t="str">
        <f t="shared" si="25"/>
        <v>否</v>
      </c>
      <c r="G513" s="51" t="str">
        <f t="shared" si="26"/>
        <v>是</v>
      </c>
    </row>
    <row r="514" spans="1:7" ht="15.6" x14ac:dyDescent="0.25">
      <c r="A514" s="23">
        <v>509</v>
      </c>
      <c r="B514" s="82" t="s">
        <v>628</v>
      </c>
      <c r="C514" s="82" t="s">
        <v>628</v>
      </c>
      <c r="D514" s="83">
        <v>2427781.61</v>
      </c>
      <c r="E514" s="24" t="str">
        <f t="shared" si="24"/>
        <v>否</v>
      </c>
      <c r="F514" s="24" t="str">
        <f t="shared" si="25"/>
        <v>否</v>
      </c>
      <c r="G514" s="51" t="str">
        <f t="shared" si="26"/>
        <v>是</v>
      </c>
    </row>
    <row r="515" spans="1:7" ht="15.6" x14ac:dyDescent="0.25">
      <c r="A515" s="23">
        <v>510</v>
      </c>
      <c r="B515" s="82" t="s">
        <v>629</v>
      </c>
      <c r="C515" s="82" t="s">
        <v>629</v>
      </c>
      <c r="D515" s="83">
        <v>2466636.86</v>
      </c>
      <c r="E515" s="24" t="str">
        <f t="shared" si="24"/>
        <v>否</v>
      </c>
      <c r="F515" s="24" t="str">
        <f t="shared" si="25"/>
        <v>否</v>
      </c>
      <c r="G515" s="51" t="str">
        <f t="shared" si="26"/>
        <v>是</v>
      </c>
    </row>
    <row r="516" spans="1:7" ht="15.6" x14ac:dyDescent="0.25">
      <c r="A516" s="23">
        <v>511</v>
      </c>
      <c r="B516" s="82" t="s">
        <v>630</v>
      </c>
      <c r="C516" s="82" t="s">
        <v>630</v>
      </c>
      <c r="D516" s="83">
        <v>2471846.84</v>
      </c>
      <c r="E516" s="24" t="str">
        <f t="shared" si="24"/>
        <v>否</v>
      </c>
      <c r="F516" s="24" t="str">
        <f t="shared" si="25"/>
        <v>否</v>
      </c>
      <c r="G516" s="51" t="str">
        <f t="shared" si="26"/>
        <v>是</v>
      </c>
    </row>
    <row r="517" spans="1:7" ht="15.6" x14ac:dyDescent="0.25">
      <c r="A517" s="23">
        <v>512</v>
      </c>
      <c r="B517" s="82" t="s">
        <v>631</v>
      </c>
      <c r="C517" s="82" t="s">
        <v>631</v>
      </c>
      <c r="D517" s="83">
        <v>2424604.1</v>
      </c>
      <c r="E517" s="24" t="str">
        <f t="shared" si="24"/>
        <v>否</v>
      </c>
      <c r="F517" s="24" t="str">
        <f t="shared" si="25"/>
        <v>否</v>
      </c>
      <c r="G517" s="51" t="str">
        <f t="shared" si="26"/>
        <v>是</v>
      </c>
    </row>
    <row r="518" spans="1:7" ht="15.6" x14ac:dyDescent="0.25">
      <c r="A518" s="23">
        <v>513</v>
      </c>
      <c r="B518" s="82" t="s">
        <v>632</v>
      </c>
      <c r="C518" s="82" t="s">
        <v>632</v>
      </c>
      <c r="D518" s="83">
        <v>2462262.89</v>
      </c>
      <c r="E518" s="24" t="str">
        <f t="shared" si="24"/>
        <v>否</v>
      </c>
      <c r="F518" s="24" t="str">
        <f t="shared" si="25"/>
        <v>否</v>
      </c>
      <c r="G518" s="51" t="str">
        <f t="shared" si="26"/>
        <v>是</v>
      </c>
    </row>
    <row r="519" spans="1:7" ht="15.6" x14ac:dyDescent="0.25">
      <c r="A519" s="23">
        <v>514</v>
      </c>
      <c r="B519" s="82" t="s">
        <v>633</v>
      </c>
      <c r="C519" s="82" t="s">
        <v>633</v>
      </c>
      <c r="D519" s="83">
        <v>2432386.38</v>
      </c>
      <c r="E519" s="24" t="str">
        <f t="shared" si="24"/>
        <v>否</v>
      </c>
      <c r="F519" s="24" t="str">
        <f t="shared" si="25"/>
        <v>否</v>
      </c>
      <c r="G519" s="51" t="str">
        <f t="shared" si="26"/>
        <v>是</v>
      </c>
    </row>
    <row r="520" spans="1:7" ht="15.6" x14ac:dyDescent="0.25">
      <c r="A520" s="23">
        <v>515</v>
      </c>
      <c r="B520" s="82" t="s">
        <v>634</v>
      </c>
      <c r="C520" s="82" t="s">
        <v>634</v>
      </c>
      <c r="D520" s="83">
        <v>2447326.66</v>
      </c>
      <c r="E520" s="24" t="str">
        <f t="shared" si="24"/>
        <v>否</v>
      </c>
      <c r="F520" s="24" t="str">
        <f t="shared" si="25"/>
        <v>否</v>
      </c>
      <c r="G520" s="51" t="str">
        <f t="shared" si="26"/>
        <v>是</v>
      </c>
    </row>
    <row r="521" spans="1:7" ht="15.6" x14ac:dyDescent="0.25">
      <c r="A521" s="23">
        <v>516</v>
      </c>
      <c r="B521" s="82" t="s">
        <v>635</v>
      </c>
      <c r="C521" s="82" t="s">
        <v>635</v>
      </c>
      <c r="D521" s="83">
        <v>2417449.13</v>
      </c>
      <c r="E521" s="24" t="str">
        <f t="shared" si="24"/>
        <v>否</v>
      </c>
      <c r="F521" s="24" t="str">
        <f t="shared" si="25"/>
        <v>否</v>
      </c>
      <c r="G521" s="51" t="str">
        <f t="shared" si="26"/>
        <v>是</v>
      </c>
    </row>
    <row r="522" spans="1:7" ht="15.6" x14ac:dyDescent="0.25">
      <c r="A522" s="23">
        <v>517</v>
      </c>
      <c r="B522" s="82" t="s">
        <v>636</v>
      </c>
      <c r="C522" s="82" t="s">
        <v>636</v>
      </c>
      <c r="D522" s="83">
        <v>2447182.9700000002</v>
      </c>
      <c r="E522" s="24" t="str">
        <f t="shared" si="24"/>
        <v>否</v>
      </c>
      <c r="F522" s="24" t="str">
        <f t="shared" si="25"/>
        <v>否</v>
      </c>
      <c r="G522" s="51" t="str">
        <f t="shared" si="26"/>
        <v>是</v>
      </c>
    </row>
    <row r="523" spans="1:7" ht="15.6" x14ac:dyDescent="0.25">
      <c r="A523" s="23">
        <v>518</v>
      </c>
      <c r="B523" s="82" t="s">
        <v>637</v>
      </c>
      <c r="C523" s="82" t="s">
        <v>637</v>
      </c>
      <c r="D523" s="83">
        <v>2472130.4300000002</v>
      </c>
      <c r="E523" s="24" t="str">
        <f t="shared" si="24"/>
        <v>否</v>
      </c>
      <c r="F523" s="24" t="str">
        <f t="shared" si="25"/>
        <v>否</v>
      </c>
      <c r="G523" s="51" t="str">
        <f t="shared" si="26"/>
        <v>是</v>
      </c>
    </row>
    <row r="524" spans="1:7" ht="15.6" x14ac:dyDescent="0.25">
      <c r="A524" s="23">
        <v>519</v>
      </c>
      <c r="B524" s="82" t="s">
        <v>638</v>
      </c>
      <c r="C524" s="82" t="s">
        <v>638</v>
      </c>
      <c r="D524" s="83">
        <v>2462262.89</v>
      </c>
      <c r="E524" s="24" t="str">
        <f t="shared" si="24"/>
        <v>否</v>
      </c>
      <c r="F524" s="24" t="str">
        <f t="shared" si="25"/>
        <v>否</v>
      </c>
      <c r="G524" s="51" t="str">
        <f t="shared" si="26"/>
        <v>是</v>
      </c>
    </row>
    <row r="525" spans="1:7" ht="15.6" x14ac:dyDescent="0.25">
      <c r="A525" s="23">
        <v>520</v>
      </c>
      <c r="B525" s="82" t="s">
        <v>639</v>
      </c>
      <c r="C525" s="82" t="s">
        <v>639</v>
      </c>
      <c r="D525" s="83">
        <v>2434876.2599999998</v>
      </c>
      <c r="E525" s="24" t="str">
        <f t="shared" si="24"/>
        <v>否</v>
      </c>
      <c r="F525" s="24" t="str">
        <f t="shared" si="25"/>
        <v>否</v>
      </c>
      <c r="G525" s="51" t="str">
        <f t="shared" si="26"/>
        <v>是</v>
      </c>
    </row>
    <row r="526" spans="1:7" ht="15.6" x14ac:dyDescent="0.25">
      <c r="A526" s="23">
        <v>521</v>
      </c>
      <c r="B526" s="82" t="s">
        <v>640</v>
      </c>
      <c r="C526" s="82" t="s">
        <v>640</v>
      </c>
      <c r="D526" s="83">
        <v>2441133.2400000002</v>
      </c>
      <c r="E526" s="24" t="str">
        <f t="shared" si="24"/>
        <v>否</v>
      </c>
      <c r="F526" s="24" t="str">
        <f t="shared" si="25"/>
        <v>否</v>
      </c>
      <c r="G526" s="51" t="str">
        <f t="shared" si="26"/>
        <v>是</v>
      </c>
    </row>
    <row r="527" spans="1:7" ht="15.6" x14ac:dyDescent="0.25">
      <c r="A527" s="23">
        <v>522</v>
      </c>
      <c r="B527" s="82" t="s">
        <v>641</v>
      </c>
      <c r="C527" s="82" t="s">
        <v>641</v>
      </c>
      <c r="D527" s="83">
        <v>2484669.77</v>
      </c>
      <c r="E527" s="24" t="str">
        <f t="shared" si="24"/>
        <v>超上限</v>
      </c>
      <c r="F527" s="24" t="str">
        <f t="shared" si="25"/>
        <v>否</v>
      </c>
      <c r="G527" s="51" t="str">
        <f t="shared" si="26"/>
        <v>否</v>
      </c>
    </row>
    <row r="528" spans="1:7" ht="15.6" x14ac:dyDescent="0.25">
      <c r="A528" s="23">
        <v>523</v>
      </c>
      <c r="B528" s="82" t="s">
        <v>642</v>
      </c>
      <c r="C528" s="82" t="s">
        <v>642</v>
      </c>
      <c r="D528" s="83">
        <v>2443791.81</v>
      </c>
      <c r="E528" s="24" t="str">
        <f t="shared" si="24"/>
        <v>否</v>
      </c>
      <c r="F528" s="24" t="str">
        <f t="shared" si="25"/>
        <v>否</v>
      </c>
      <c r="G528" s="51" t="str">
        <f t="shared" si="26"/>
        <v>是</v>
      </c>
    </row>
    <row r="529" spans="1:7" ht="15.6" x14ac:dyDescent="0.25">
      <c r="A529" s="23">
        <v>524</v>
      </c>
      <c r="B529" s="82" t="s">
        <v>643</v>
      </c>
      <c r="C529" s="82" t="s">
        <v>643</v>
      </c>
      <c r="D529" s="83">
        <v>2456161.63</v>
      </c>
      <c r="E529" s="24" t="str">
        <f t="shared" si="24"/>
        <v>否</v>
      </c>
      <c r="F529" s="24" t="str">
        <f t="shared" si="25"/>
        <v>否</v>
      </c>
      <c r="G529" s="51" t="str">
        <f t="shared" si="26"/>
        <v>是</v>
      </c>
    </row>
    <row r="530" spans="1:7" ht="15.6" x14ac:dyDescent="0.25">
      <c r="A530" s="23">
        <v>525</v>
      </c>
      <c r="B530" s="82" t="s">
        <v>644</v>
      </c>
      <c r="C530" s="82" t="s">
        <v>644</v>
      </c>
      <c r="D530" s="83">
        <v>2482179.89</v>
      </c>
      <c r="E530" s="24" t="str">
        <f t="shared" si="24"/>
        <v>超上限</v>
      </c>
      <c r="F530" s="24" t="str">
        <f t="shared" si="25"/>
        <v>否</v>
      </c>
      <c r="G530" s="51" t="str">
        <f t="shared" si="26"/>
        <v>否</v>
      </c>
    </row>
    <row r="531" spans="1:7" ht="15.6" x14ac:dyDescent="0.25">
      <c r="A531" s="23">
        <v>526</v>
      </c>
      <c r="B531" s="82" t="s">
        <v>645</v>
      </c>
      <c r="C531" s="82" t="s">
        <v>645</v>
      </c>
      <c r="D531" s="83">
        <v>2462262.89</v>
      </c>
      <c r="E531" s="24" t="str">
        <f t="shared" si="24"/>
        <v>否</v>
      </c>
      <c r="F531" s="24" t="str">
        <f t="shared" si="25"/>
        <v>否</v>
      </c>
      <c r="G531" s="51" t="str">
        <f t="shared" si="26"/>
        <v>是</v>
      </c>
    </row>
    <row r="532" spans="1:7" ht="15.6" x14ac:dyDescent="0.25">
      <c r="A532" s="23">
        <v>527</v>
      </c>
      <c r="B532" s="82" t="s">
        <v>646</v>
      </c>
      <c r="C532" s="82" t="s">
        <v>646</v>
      </c>
      <c r="D532" s="83">
        <v>2489648.52</v>
      </c>
      <c r="E532" s="24" t="str">
        <f t="shared" si="24"/>
        <v>超上限</v>
      </c>
      <c r="F532" s="24" t="str">
        <f t="shared" si="25"/>
        <v>否</v>
      </c>
      <c r="G532" s="51" t="str">
        <f t="shared" si="26"/>
        <v>否</v>
      </c>
    </row>
    <row r="533" spans="1:7" ht="15.6" x14ac:dyDescent="0.25">
      <c r="A533" s="23">
        <v>528</v>
      </c>
      <c r="B533" s="82" t="s">
        <v>647</v>
      </c>
      <c r="C533" s="82" t="s">
        <v>647</v>
      </c>
      <c r="D533" s="83">
        <v>2440189.7200000002</v>
      </c>
      <c r="E533" s="24" t="str">
        <f t="shared" si="24"/>
        <v>否</v>
      </c>
      <c r="F533" s="24" t="str">
        <f t="shared" si="25"/>
        <v>否</v>
      </c>
      <c r="G533" s="51" t="str">
        <f t="shared" si="26"/>
        <v>是</v>
      </c>
    </row>
    <row r="534" spans="1:7" ht="15.6" x14ac:dyDescent="0.25">
      <c r="A534" s="23">
        <v>529</v>
      </c>
      <c r="B534" s="82" t="s">
        <v>648</v>
      </c>
      <c r="C534" s="82" t="s">
        <v>648</v>
      </c>
      <c r="D534" s="83">
        <v>2429897.5</v>
      </c>
      <c r="E534" s="24" t="str">
        <f t="shared" si="24"/>
        <v>否</v>
      </c>
      <c r="F534" s="24" t="str">
        <f t="shared" si="25"/>
        <v>否</v>
      </c>
      <c r="G534" s="51" t="str">
        <f t="shared" si="26"/>
        <v>是</v>
      </c>
    </row>
    <row r="535" spans="1:7" ht="15.6" x14ac:dyDescent="0.25">
      <c r="A535" s="23">
        <v>530</v>
      </c>
      <c r="B535" s="82" t="s">
        <v>649</v>
      </c>
      <c r="C535" s="82" t="s">
        <v>649</v>
      </c>
      <c r="D535" s="83">
        <v>2431971.61</v>
      </c>
      <c r="E535" s="24" t="str">
        <f t="shared" si="24"/>
        <v>否</v>
      </c>
      <c r="F535" s="24" t="str">
        <f t="shared" si="25"/>
        <v>否</v>
      </c>
      <c r="G535" s="51" t="str">
        <f t="shared" si="26"/>
        <v>是</v>
      </c>
    </row>
    <row r="536" spans="1:7" ht="15.6" x14ac:dyDescent="0.25">
      <c r="A536" s="23">
        <v>531</v>
      </c>
      <c r="B536" s="82" t="s">
        <v>130</v>
      </c>
      <c r="C536" s="82" t="s">
        <v>130</v>
      </c>
      <c r="D536" s="83">
        <v>2458536.5299999998</v>
      </c>
      <c r="E536" s="24" t="str">
        <f t="shared" si="24"/>
        <v>否</v>
      </c>
      <c r="F536" s="24" t="str">
        <f t="shared" si="25"/>
        <v>否</v>
      </c>
      <c r="G536" s="51" t="str">
        <f t="shared" si="26"/>
        <v>是</v>
      </c>
    </row>
    <row r="537" spans="1:7" ht="15.6" x14ac:dyDescent="0.25">
      <c r="A537" s="23">
        <v>532</v>
      </c>
      <c r="B537" s="82" t="s">
        <v>650</v>
      </c>
      <c r="C537" s="82" t="s">
        <v>650</v>
      </c>
      <c r="D537" s="83">
        <v>2417449.13</v>
      </c>
      <c r="E537" s="24" t="str">
        <f t="shared" si="24"/>
        <v>否</v>
      </c>
      <c r="F537" s="24" t="str">
        <f t="shared" si="25"/>
        <v>否</v>
      </c>
      <c r="G537" s="51" t="str">
        <f t="shared" si="26"/>
        <v>是</v>
      </c>
    </row>
    <row r="538" spans="1:7" ht="15.6" x14ac:dyDescent="0.25">
      <c r="A538" s="23">
        <v>533</v>
      </c>
      <c r="B538" s="82" t="s">
        <v>651</v>
      </c>
      <c r="C538" s="82" t="s">
        <v>651</v>
      </c>
      <c r="D538" s="83">
        <v>2457283.13</v>
      </c>
      <c r="E538" s="24" t="str">
        <f t="shared" si="24"/>
        <v>否</v>
      </c>
      <c r="F538" s="24" t="str">
        <f t="shared" si="25"/>
        <v>否</v>
      </c>
      <c r="G538" s="51" t="str">
        <f t="shared" si="26"/>
        <v>是</v>
      </c>
    </row>
    <row r="539" spans="1:7" ht="15.6" x14ac:dyDescent="0.25">
      <c r="A539" s="23">
        <v>534</v>
      </c>
      <c r="B539" s="82" t="s">
        <v>652</v>
      </c>
      <c r="C539" s="82" t="s">
        <v>652</v>
      </c>
      <c r="D539" s="83">
        <v>2469605.8199999998</v>
      </c>
      <c r="E539" s="24" t="str">
        <f t="shared" si="24"/>
        <v>否</v>
      </c>
      <c r="F539" s="24" t="str">
        <f t="shared" si="25"/>
        <v>否</v>
      </c>
      <c r="G539" s="51" t="str">
        <f t="shared" si="26"/>
        <v>是</v>
      </c>
    </row>
    <row r="540" spans="1:7" ht="15.6" x14ac:dyDescent="0.25">
      <c r="A540" s="23">
        <v>535</v>
      </c>
      <c r="B540" s="82" t="s">
        <v>653</v>
      </c>
      <c r="C540" s="82" t="s">
        <v>653</v>
      </c>
      <c r="D540" s="83">
        <v>2342674.7000000002</v>
      </c>
      <c r="E540" s="24" t="str">
        <f t="shared" si="24"/>
        <v>否</v>
      </c>
      <c r="F540" s="24" t="str">
        <f t="shared" si="25"/>
        <v>否</v>
      </c>
      <c r="G540" s="51" t="str">
        <f t="shared" si="26"/>
        <v>是</v>
      </c>
    </row>
    <row r="541" spans="1:7" ht="15.6" x14ac:dyDescent="0.25">
      <c r="A541" s="23">
        <v>536</v>
      </c>
      <c r="B541" s="82" t="s">
        <v>654</v>
      </c>
      <c r="C541" s="82" t="s">
        <v>654</v>
      </c>
      <c r="D541" s="83">
        <v>2449814.5099999998</v>
      </c>
      <c r="E541" s="24" t="str">
        <f t="shared" si="24"/>
        <v>否</v>
      </c>
      <c r="F541" s="24" t="str">
        <f t="shared" si="25"/>
        <v>否</v>
      </c>
      <c r="G541" s="51" t="str">
        <f t="shared" si="26"/>
        <v>是</v>
      </c>
    </row>
    <row r="542" spans="1:7" ht="15.6" x14ac:dyDescent="0.25">
      <c r="A542" s="23">
        <v>537</v>
      </c>
      <c r="B542" s="82" t="s">
        <v>655</v>
      </c>
      <c r="C542" s="82" t="s">
        <v>655</v>
      </c>
      <c r="D542" s="83">
        <v>2455722.9900000002</v>
      </c>
      <c r="E542" s="24" t="str">
        <f t="shared" si="24"/>
        <v>否</v>
      </c>
      <c r="F542" s="24" t="str">
        <f t="shared" si="25"/>
        <v>否</v>
      </c>
      <c r="G542" s="51" t="str">
        <f t="shared" si="26"/>
        <v>是</v>
      </c>
    </row>
    <row r="543" spans="1:7" ht="15.6" x14ac:dyDescent="0.25">
      <c r="A543" s="23">
        <v>538</v>
      </c>
      <c r="B543" s="82" t="s">
        <v>62</v>
      </c>
      <c r="C543" s="82" t="s">
        <v>62</v>
      </c>
      <c r="D543" s="83">
        <v>2447447.04</v>
      </c>
      <c r="E543" s="24" t="str">
        <f t="shared" si="24"/>
        <v>否</v>
      </c>
      <c r="F543" s="24" t="str">
        <f t="shared" si="25"/>
        <v>否</v>
      </c>
      <c r="G543" s="51" t="str">
        <f t="shared" si="26"/>
        <v>是</v>
      </c>
    </row>
    <row r="544" spans="1:7" ht="15.6" x14ac:dyDescent="0.25">
      <c r="A544" s="23">
        <v>539</v>
      </c>
      <c r="B544" s="82" t="s">
        <v>656</v>
      </c>
      <c r="C544" s="82" t="s">
        <v>656</v>
      </c>
      <c r="D544" s="83">
        <v>2457406.13</v>
      </c>
      <c r="E544" s="24" t="str">
        <f t="shared" si="24"/>
        <v>否</v>
      </c>
      <c r="F544" s="24" t="str">
        <f t="shared" si="25"/>
        <v>否</v>
      </c>
      <c r="G544" s="51" t="str">
        <f t="shared" si="26"/>
        <v>是</v>
      </c>
    </row>
    <row r="545" spans="1:7" ht="15.6" x14ac:dyDescent="0.25">
      <c r="A545" s="23">
        <v>540</v>
      </c>
      <c r="B545" s="82" t="s">
        <v>657</v>
      </c>
      <c r="C545" s="82" t="s">
        <v>657</v>
      </c>
      <c r="D545" s="83">
        <v>2419939</v>
      </c>
      <c r="E545" s="24" t="str">
        <f t="shared" si="24"/>
        <v>否</v>
      </c>
      <c r="F545" s="24" t="str">
        <f t="shared" si="25"/>
        <v>否</v>
      </c>
      <c r="G545" s="51" t="str">
        <f t="shared" si="26"/>
        <v>是</v>
      </c>
    </row>
    <row r="546" spans="1:7" ht="15.6" x14ac:dyDescent="0.25">
      <c r="A546" s="23">
        <v>541</v>
      </c>
      <c r="B546" s="82" t="s">
        <v>97</v>
      </c>
      <c r="C546" s="82" t="s">
        <v>97</v>
      </c>
      <c r="D546" s="83">
        <v>2462587.9900000002</v>
      </c>
      <c r="E546" s="24" t="str">
        <f t="shared" si="24"/>
        <v>否</v>
      </c>
      <c r="F546" s="24" t="str">
        <f t="shared" si="25"/>
        <v>否</v>
      </c>
      <c r="G546" s="51" t="str">
        <f t="shared" si="26"/>
        <v>是</v>
      </c>
    </row>
    <row r="547" spans="1:7" ht="15.6" x14ac:dyDescent="0.25">
      <c r="A547" s="23">
        <v>542</v>
      </c>
      <c r="B547" s="82" t="s">
        <v>658</v>
      </c>
      <c r="C547" s="82" t="s">
        <v>658</v>
      </c>
      <c r="D547" s="83">
        <v>2469731.5099999998</v>
      </c>
      <c r="E547" s="24" t="str">
        <f t="shared" si="24"/>
        <v>否</v>
      </c>
      <c r="F547" s="24" t="str">
        <f t="shared" si="25"/>
        <v>否</v>
      </c>
      <c r="G547" s="51" t="str">
        <f t="shared" si="26"/>
        <v>是</v>
      </c>
    </row>
    <row r="548" spans="1:7" ht="15.6" x14ac:dyDescent="0.25">
      <c r="A548" s="23">
        <v>543</v>
      </c>
      <c r="B548" s="82" t="s">
        <v>659</v>
      </c>
      <c r="C548" s="82" t="s">
        <v>659</v>
      </c>
      <c r="D548" s="83">
        <v>2424917.75</v>
      </c>
      <c r="E548" s="24" t="str">
        <f t="shared" si="24"/>
        <v>否</v>
      </c>
      <c r="F548" s="24" t="str">
        <f t="shared" si="25"/>
        <v>否</v>
      </c>
      <c r="G548" s="51" t="str">
        <f t="shared" si="26"/>
        <v>是</v>
      </c>
    </row>
    <row r="549" spans="1:7" ht="15.6" x14ac:dyDescent="0.25">
      <c r="A549" s="23">
        <v>544</v>
      </c>
      <c r="B549" s="82" t="s">
        <v>106</v>
      </c>
      <c r="C549" s="82" t="s">
        <v>106</v>
      </c>
      <c r="D549" s="83">
        <v>2424917.75</v>
      </c>
      <c r="E549" s="24" t="str">
        <f t="shared" si="24"/>
        <v>否</v>
      </c>
      <c r="F549" s="24" t="str">
        <f t="shared" si="25"/>
        <v>否</v>
      </c>
      <c r="G549" s="51" t="str">
        <f t="shared" si="26"/>
        <v>是</v>
      </c>
    </row>
    <row r="550" spans="1:7" ht="15.6" x14ac:dyDescent="0.25">
      <c r="A550" s="23">
        <v>545</v>
      </c>
      <c r="B550" s="82" t="s">
        <v>660</v>
      </c>
      <c r="C550" s="82" t="s">
        <v>660</v>
      </c>
      <c r="D550" s="83">
        <v>2422405.63</v>
      </c>
      <c r="E550" s="24" t="str">
        <f t="shared" si="24"/>
        <v>否</v>
      </c>
      <c r="F550" s="24" t="str">
        <f t="shared" si="25"/>
        <v>否</v>
      </c>
      <c r="G550" s="51" t="str">
        <f t="shared" si="26"/>
        <v>是</v>
      </c>
    </row>
    <row r="551" spans="1:7" ht="15.6" x14ac:dyDescent="0.25">
      <c r="A551" s="23">
        <v>546</v>
      </c>
      <c r="B551" s="82" t="s">
        <v>661</v>
      </c>
      <c r="C551" s="82" t="s">
        <v>661</v>
      </c>
      <c r="D551" s="83">
        <v>2341478.1800000002</v>
      </c>
      <c r="E551" s="24" t="str">
        <f t="shared" si="24"/>
        <v>否</v>
      </c>
      <c r="F551" s="24" t="str">
        <f t="shared" si="25"/>
        <v>否</v>
      </c>
      <c r="G551" s="51" t="str">
        <f t="shared" si="26"/>
        <v>是</v>
      </c>
    </row>
    <row r="552" spans="1:7" ht="15.6" x14ac:dyDescent="0.25">
      <c r="A552" s="23">
        <v>547</v>
      </c>
      <c r="B552" s="82" t="s">
        <v>662</v>
      </c>
      <c r="C552" s="82" t="s">
        <v>662</v>
      </c>
      <c r="D552" s="83">
        <v>2385426.27</v>
      </c>
      <c r="E552" s="24" t="str">
        <f t="shared" si="24"/>
        <v>否</v>
      </c>
      <c r="F552" s="24" t="str">
        <f t="shared" si="25"/>
        <v>否</v>
      </c>
      <c r="G552" s="51" t="str">
        <f t="shared" si="26"/>
        <v>是</v>
      </c>
    </row>
    <row r="553" spans="1:7" ht="15.6" x14ac:dyDescent="0.25">
      <c r="A553" s="23">
        <v>548</v>
      </c>
      <c r="B553" s="82" t="s">
        <v>663</v>
      </c>
      <c r="C553" s="82" t="s">
        <v>663</v>
      </c>
      <c r="D553" s="83">
        <v>2449814.5099999998</v>
      </c>
      <c r="E553" s="24" t="str">
        <f t="shared" si="24"/>
        <v>否</v>
      </c>
      <c r="F553" s="24" t="str">
        <f t="shared" si="25"/>
        <v>否</v>
      </c>
      <c r="G553" s="51" t="str">
        <f t="shared" si="26"/>
        <v>是</v>
      </c>
    </row>
    <row r="554" spans="1:7" ht="15.6" x14ac:dyDescent="0.25">
      <c r="A554" s="23">
        <v>549</v>
      </c>
      <c r="B554" s="82" t="s">
        <v>664</v>
      </c>
      <c r="C554" s="82" t="s">
        <v>664</v>
      </c>
      <c r="D554" s="83">
        <v>2422427.88</v>
      </c>
      <c r="E554" s="24" t="str">
        <f t="shared" si="24"/>
        <v>否</v>
      </c>
      <c r="F554" s="24" t="str">
        <f t="shared" si="25"/>
        <v>否</v>
      </c>
      <c r="G554" s="51" t="str">
        <f t="shared" si="26"/>
        <v>是</v>
      </c>
    </row>
    <row r="555" spans="1:7" ht="15.6" x14ac:dyDescent="0.25">
      <c r="A555" s="23">
        <v>550</v>
      </c>
      <c r="B555" s="82" t="s">
        <v>665</v>
      </c>
      <c r="C555" s="82" t="s">
        <v>665</v>
      </c>
      <c r="D555" s="83">
        <v>2452304.38</v>
      </c>
      <c r="E555" s="24" t="str">
        <f t="shared" si="24"/>
        <v>否</v>
      </c>
      <c r="F555" s="24" t="str">
        <f t="shared" si="25"/>
        <v>否</v>
      </c>
      <c r="G555" s="51" t="str">
        <f t="shared" si="26"/>
        <v>是</v>
      </c>
    </row>
    <row r="556" spans="1:7" ht="15.6" x14ac:dyDescent="0.25">
      <c r="A556" s="23">
        <v>551</v>
      </c>
      <c r="B556" s="82" t="s">
        <v>666</v>
      </c>
      <c r="C556" s="82" t="s">
        <v>666</v>
      </c>
      <c r="D556" s="83">
        <v>2412992.35</v>
      </c>
      <c r="E556" s="24" t="str">
        <f t="shared" si="24"/>
        <v>否</v>
      </c>
      <c r="F556" s="24" t="str">
        <f t="shared" si="25"/>
        <v>否</v>
      </c>
      <c r="G556" s="51" t="str">
        <f t="shared" si="26"/>
        <v>是</v>
      </c>
    </row>
    <row r="557" spans="1:7" ht="15.6" x14ac:dyDescent="0.25">
      <c r="A557" s="23">
        <v>552</v>
      </c>
      <c r="B557" s="82" t="s">
        <v>144</v>
      </c>
      <c r="C557" s="82" t="s">
        <v>144</v>
      </c>
      <c r="D557" s="83">
        <v>2482389.98</v>
      </c>
      <c r="E557" s="24" t="str">
        <f t="shared" si="24"/>
        <v>超上限</v>
      </c>
      <c r="F557" s="24" t="str">
        <f t="shared" si="25"/>
        <v>否</v>
      </c>
      <c r="G557" s="51" t="str">
        <f t="shared" si="26"/>
        <v>否</v>
      </c>
    </row>
    <row r="558" spans="1:7" ht="15.6" x14ac:dyDescent="0.25">
      <c r="A558" s="23">
        <v>553</v>
      </c>
      <c r="B558" s="82" t="s">
        <v>667</v>
      </c>
      <c r="C558" s="82" t="s">
        <v>667</v>
      </c>
      <c r="D558" s="83">
        <v>2477200.14</v>
      </c>
      <c r="E558" s="24" t="str">
        <f t="shared" si="24"/>
        <v>超上限</v>
      </c>
      <c r="F558" s="24" t="str">
        <f t="shared" si="25"/>
        <v>否</v>
      </c>
      <c r="G558" s="51" t="str">
        <f t="shared" si="26"/>
        <v>否</v>
      </c>
    </row>
    <row r="559" spans="1:7" ht="15.6" x14ac:dyDescent="0.25">
      <c r="A559" s="23">
        <v>554</v>
      </c>
      <c r="B559" s="82" t="s">
        <v>668</v>
      </c>
      <c r="C559" s="82" t="s">
        <v>668</v>
      </c>
      <c r="D559" s="83">
        <v>2437366.13</v>
      </c>
      <c r="E559" s="24" t="str">
        <f t="shared" si="24"/>
        <v>否</v>
      </c>
      <c r="F559" s="24" t="str">
        <f t="shared" si="25"/>
        <v>否</v>
      </c>
      <c r="G559" s="51" t="str">
        <f t="shared" si="26"/>
        <v>是</v>
      </c>
    </row>
    <row r="560" spans="1:7" ht="15.6" x14ac:dyDescent="0.25">
      <c r="A560" s="23">
        <v>555</v>
      </c>
      <c r="B560" s="82" t="s">
        <v>669</v>
      </c>
      <c r="C560" s="82" t="s">
        <v>669</v>
      </c>
      <c r="D560" s="83">
        <v>2379368.08</v>
      </c>
      <c r="E560" s="24" t="str">
        <f t="shared" si="24"/>
        <v>否</v>
      </c>
      <c r="F560" s="24" t="str">
        <f t="shared" si="25"/>
        <v>否</v>
      </c>
      <c r="G560" s="51" t="str">
        <f t="shared" si="26"/>
        <v>是</v>
      </c>
    </row>
    <row r="561" spans="1:7" ht="15.6" x14ac:dyDescent="0.25">
      <c r="A561" s="23">
        <v>556</v>
      </c>
      <c r="B561" s="82" t="s">
        <v>670</v>
      </c>
      <c r="C561" s="82" t="s">
        <v>670</v>
      </c>
      <c r="D561" s="83">
        <v>2442344.88</v>
      </c>
      <c r="E561" s="24" t="str">
        <f t="shared" si="24"/>
        <v>否</v>
      </c>
      <c r="F561" s="24" t="str">
        <f t="shared" si="25"/>
        <v>否</v>
      </c>
      <c r="G561" s="51" t="str">
        <f t="shared" si="26"/>
        <v>是</v>
      </c>
    </row>
    <row r="562" spans="1:7" ht="15.6" x14ac:dyDescent="0.25">
      <c r="A562" s="23">
        <v>557</v>
      </c>
      <c r="B562" s="82" t="s">
        <v>671</v>
      </c>
      <c r="C562" s="82" t="s">
        <v>671</v>
      </c>
      <c r="D562" s="83">
        <v>2452242.08</v>
      </c>
      <c r="E562" s="24" t="str">
        <f t="shared" ref="E562:E625" si="27">IF(D562&lt;=$G$3,"否","超上限")</f>
        <v>否</v>
      </c>
      <c r="F562" s="24" t="str">
        <f t="shared" ref="F562:F625" si="28">IF(D562&gt;=$G$4,"否","超下限")</f>
        <v>否</v>
      </c>
      <c r="G562" s="51" t="str">
        <f t="shared" ref="G562:G625" si="29">IF(AND(E562="否",F562="否"),"是","否")</f>
        <v>是</v>
      </c>
    </row>
    <row r="563" spans="1:7" ht="15.6" x14ac:dyDescent="0.25">
      <c r="A563" s="23">
        <v>558</v>
      </c>
      <c r="B563" s="82" t="s">
        <v>672</v>
      </c>
      <c r="C563" s="82" t="s">
        <v>672</v>
      </c>
      <c r="D563" s="83">
        <v>2424917.75</v>
      </c>
      <c r="E563" s="24" t="str">
        <f t="shared" si="27"/>
        <v>否</v>
      </c>
      <c r="F563" s="24" t="str">
        <f t="shared" si="28"/>
        <v>否</v>
      </c>
      <c r="G563" s="51" t="str">
        <f t="shared" si="29"/>
        <v>是</v>
      </c>
    </row>
    <row r="564" spans="1:7" ht="15.6" x14ac:dyDescent="0.25">
      <c r="A564" s="23">
        <v>559</v>
      </c>
      <c r="B564" s="82" t="s">
        <v>673</v>
      </c>
      <c r="C564" s="82" t="s">
        <v>673</v>
      </c>
      <c r="D564" s="83">
        <v>2461671.92</v>
      </c>
      <c r="E564" s="24" t="str">
        <f t="shared" si="27"/>
        <v>否</v>
      </c>
      <c r="F564" s="24" t="str">
        <f t="shared" si="28"/>
        <v>否</v>
      </c>
      <c r="G564" s="51" t="str">
        <f t="shared" si="29"/>
        <v>是</v>
      </c>
    </row>
    <row r="565" spans="1:7" ht="15.6" x14ac:dyDescent="0.25">
      <c r="A565" s="23">
        <v>560</v>
      </c>
      <c r="B565" s="82" t="s">
        <v>674</v>
      </c>
      <c r="C565" s="82" t="s">
        <v>674</v>
      </c>
      <c r="D565" s="83">
        <v>2434876.2599999998</v>
      </c>
      <c r="E565" s="24" t="str">
        <f t="shared" si="27"/>
        <v>否</v>
      </c>
      <c r="F565" s="24" t="str">
        <f t="shared" si="28"/>
        <v>否</v>
      </c>
      <c r="G565" s="51" t="str">
        <f t="shared" si="29"/>
        <v>是</v>
      </c>
    </row>
    <row r="566" spans="1:7" ht="15.6" x14ac:dyDescent="0.25">
      <c r="A566" s="23">
        <v>561</v>
      </c>
      <c r="B566" s="82" t="s">
        <v>675</v>
      </c>
      <c r="C566" s="82" t="s">
        <v>675</v>
      </c>
      <c r="D566" s="83">
        <v>2469731.5099999998</v>
      </c>
      <c r="E566" s="24" t="str">
        <f t="shared" si="27"/>
        <v>否</v>
      </c>
      <c r="F566" s="24" t="str">
        <f t="shared" si="28"/>
        <v>否</v>
      </c>
      <c r="G566" s="51" t="str">
        <f t="shared" si="29"/>
        <v>是</v>
      </c>
    </row>
    <row r="567" spans="1:7" ht="15.6" x14ac:dyDescent="0.25">
      <c r="A567" s="23">
        <v>562</v>
      </c>
      <c r="B567" s="82" t="s">
        <v>676</v>
      </c>
      <c r="C567" s="82" t="s">
        <v>676</v>
      </c>
      <c r="D567" s="83">
        <v>2419939</v>
      </c>
      <c r="E567" s="24" t="str">
        <f t="shared" si="27"/>
        <v>否</v>
      </c>
      <c r="F567" s="24" t="str">
        <f t="shared" si="28"/>
        <v>否</v>
      </c>
      <c r="G567" s="51" t="str">
        <f t="shared" si="29"/>
        <v>是</v>
      </c>
    </row>
    <row r="568" spans="1:7" ht="15.6" x14ac:dyDescent="0.25">
      <c r="A568" s="23">
        <v>563</v>
      </c>
      <c r="B568" s="82" t="s">
        <v>677</v>
      </c>
      <c r="C568" s="82" t="s">
        <v>677</v>
      </c>
      <c r="D568" s="83">
        <v>2445097.0299999998</v>
      </c>
      <c r="E568" s="24" t="str">
        <f t="shared" si="27"/>
        <v>否</v>
      </c>
      <c r="F568" s="24" t="str">
        <f t="shared" si="28"/>
        <v>否</v>
      </c>
      <c r="G568" s="51" t="str">
        <f t="shared" si="29"/>
        <v>是</v>
      </c>
    </row>
    <row r="569" spans="1:7" ht="15.6" x14ac:dyDescent="0.25">
      <c r="A569" s="23">
        <v>564</v>
      </c>
      <c r="B569" s="82" t="s">
        <v>678</v>
      </c>
      <c r="C569" s="82" t="s">
        <v>678</v>
      </c>
      <c r="D569" s="83">
        <v>2341469.15</v>
      </c>
      <c r="E569" s="24" t="str">
        <f t="shared" si="27"/>
        <v>否</v>
      </c>
      <c r="F569" s="24" t="str">
        <f t="shared" si="28"/>
        <v>否</v>
      </c>
      <c r="G569" s="51" t="str">
        <f t="shared" si="29"/>
        <v>是</v>
      </c>
    </row>
    <row r="570" spans="1:7" ht="15.6" x14ac:dyDescent="0.25">
      <c r="A570" s="23">
        <v>565</v>
      </c>
      <c r="B570" s="82" t="s">
        <v>679</v>
      </c>
      <c r="C570" s="82" t="s">
        <v>679</v>
      </c>
      <c r="D570" s="83">
        <v>2349879.0299999998</v>
      </c>
      <c r="E570" s="24" t="str">
        <f t="shared" si="27"/>
        <v>否</v>
      </c>
      <c r="F570" s="24" t="str">
        <f t="shared" si="28"/>
        <v>否</v>
      </c>
      <c r="G570" s="51" t="str">
        <f t="shared" si="29"/>
        <v>是</v>
      </c>
    </row>
    <row r="571" spans="1:7" ht="15.6" x14ac:dyDescent="0.25">
      <c r="A571" s="23">
        <v>566</v>
      </c>
      <c r="B571" s="82" t="s">
        <v>680</v>
      </c>
      <c r="C571" s="82" t="s">
        <v>680</v>
      </c>
      <c r="D571" s="83">
        <v>2454793.2599999998</v>
      </c>
      <c r="E571" s="24" t="str">
        <f t="shared" si="27"/>
        <v>否</v>
      </c>
      <c r="F571" s="24" t="str">
        <f t="shared" si="28"/>
        <v>否</v>
      </c>
      <c r="G571" s="51" t="str">
        <f t="shared" si="29"/>
        <v>是</v>
      </c>
    </row>
    <row r="572" spans="1:7" ht="15.6" x14ac:dyDescent="0.25">
      <c r="A572" s="23">
        <v>567</v>
      </c>
      <c r="B572" s="82" t="s">
        <v>681</v>
      </c>
      <c r="C572" s="82" t="s">
        <v>681</v>
      </c>
      <c r="D572" s="83">
        <v>2369048.59</v>
      </c>
      <c r="E572" s="24" t="str">
        <f t="shared" si="27"/>
        <v>否</v>
      </c>
      <c r="F572" s="24" t="str">
        <f t="shared" si="28"/>
        <v>否</v>
      </c>
      <c r="G572" s="51" t="str">
        <f t="shared" si="29"/>
        <v>是</v>
      </c>
    </row>
    <row r="573" spans="1:7" ht="15.6" x14ac:dyDescent="0.25">
      <c r="A573" s="23">
        <v>568</v>
      </c>
      <c r="B573" s="82" t="s">
        <v>682</v>
      </c>
      <c r="C573" s="82" t="s">
        <v>682</v>
      </c>
      <c r="D573" s="83">
        <v>2474711.2599999998</v>
      </c>
      <c r="E573" s="24" t="str">
        <f t="shared" si="27"/>
        <v>超上限</v>
      </c>
      <c r="F573" s="24" t="str">
        <f t="shared" si="28"/>
        <v>否</v>
      </c>
      <c r="G573" s="51" t="str">
        <f t="shared" si="29"/>
        <v>否</v>
      </c>
    </row>
    <row r="574" spans="1:7" ht="15.6" x14ac:dyDescent="0.25">
      <c r="A574" s="23">
        <v>569</v>
      </c>
      <c r="B574" s="82" t="s">
        <v>683</v>
      </c>
      <c r="C574" s="82" t="s">
        <v>683</v>
      </c>
      <c r="D574" s="83">
        <v>2417449.13</v>
      </c>
      <c r="E574" s="24" t="str">
        <f t="shared" si="27"/>
        <v>否</v>
      </c>
      <c r="F574" s="24" t="str">
        <f t="shared" si="28"/>
        <v>否</v>
      </c>
      <c r="G574" s="51" t="str">
        <f t="shared" si="29"/>
        <v>是</v>
      </c>
    </row>
    <row r="575" spans="1:7" ht="15.6" x14ac:dyDescent="0.25">
      <c r="A575" s="23">
        <v>570</v>
      </c>
      <c r="B575" s="82" t="s">
        <v>684</v>
      </c>
      <c r="C575" s="82" t="s">
        <v>684</v>
      </c>
      <c r="D575" s="83">
        <v>2417449.13</v>
      </c>
      <c r="E575" s="24" t="str">
        <f t="shared" si="27"/>
        <v>否</v>
      </c>
      <c r="F575" s="24" t="str">
        <f t="shared" si="28"/>
        <v>否</v>
      </c>
      <c r="G575" s="51" t="str">
        <f t="shared" si="29"/>
        <v>是</v>
      </c>
    </row>
    <row r="576" spans="1:7" ht="15.6" x14ac:dyDescent="0.25">
      <c r="A576" s="23">
        <v>571</v>
      </c>
      <c r="B576" s="82" t="s">
        <v>685</v>
      </c>
      <c r="C576" s="82" t="s">
        <v>685</v>
      </c>
      <c r="D576" s="83">
        <v>2439010.0499999998</v>
      </c>
      <c r="E576" s="24" t="str">
        <f t="shared" si="27"/>
        <v>否</v>
      </c>
      <c r="F576" s="24" t="str">
        <f t="shared" si="28"/>
        <v>否</v>
      </c>
      <c r="G576" s="51" t="str">
        <f t="shared" si="29"/>
        <v>是</v>
      </c>
    </row>
    <row r="577" spans="1:7" ht="15.6" x14ac:dyDescent="0.25">
      <c r="A577" s="23">
        <v>572</v>
      </c>
      <c r="B577" s="82" t="s">
        <v>686</v>
      </c>
      <c r="C577" s="82" t="s">
        <v>686</v>
      </c>
      <c r="D577" s="83">
        <v>2489648.52</v>
      </c>
      <c r="E577" s="24" t="str">
        <f t="shared" si="27"/>
        <v>超上限</v>
      </c>
      <c r="F577" s="24" t="str">
        <f t="shared" si="28"/>
        <v>否</v>
      </c>
      <c r="G577" s="51" t="str">
        <f t="shared" si="29"/>
        <v>否</v>
      </c>
    </row>
    <row r="578" spans="1:7" ht="15.6" x14ac:dyDescent="0.25">
      <c r="A578" s="23">
        <v>573</v>
      </c>
      <c r="B578" s="82" t="s">
        <v>687</v>
      </c>
      <c r="C578" s="82" t="s">
        <v>687</v>
      </c>
      <c r="D578" s="83">
        <v>2405598.7200000002</v>
      </c>
      <c r="E578" s="24" t="str">
        <f t="shared" si="27"/>
        <v>否</v>
      </c>
      <c r="F578" s="24" t="str">
        <f t="shared" si="28"/>
        <v>否</v>
      </c>
      <c r="G578" s="51" t="str">
        <f t="shared" si="29"/>
        <v>是</v>
      </c>
    </row>
    <row r="579" spans="1:7" ht="15.6" x14ac:dyDescent="0.25">
      <c r="A579" s="23">
        <v>574</v>
      </c>
      <c r="B579" s="82" t="s">
        <v>688</v>
      </c>
      <c r="C579" s="82" t="s">
        <v>688</v>
      </c>
      <c r="D579" s="83">
        <v>2454634.9300000002</v>
      </c>
      <c r="E579" s="24" t="str">
        <f t="shared" si="27"/>
        <v>否</v>
      </c>
      <c r="F579" s="24" t="str">
        <f t="shared" si="28"/>
        <v>否</v>
      </c>
      <c r="G579" s="51" t="str">
        <f t="shared" si="29"/>
        <v>是</v>
      </c>
    </row>
    <row r="580" spans="1:7" ht="15.6" x14ac:dyDescent="0.25">
      <c r="A580" s="23">
        <v>575</v>
      </c>
      <c r="B580" s="82" t="s">
        <v>689</v>
      </c>
      <c r="C580" s="82" t="s">
        <v>689</v>
      </c>
      <c r="D580" s="83">
        <v>2441244.2200000002</v>
      </c>
      <c r="E580" s="24" t="str">
        <f t="shared" si="27"/>
        <v>否</v>
      </c>
      <c r="F580" s="24" t="str">
        <f t="shared" si="28"/>
        <v>否</v>
      </c>
      <c r="G580" s="51" t="str">
        <f t="shared" si="29"/>
        <v>是</v>
      </c>
    </row>
    <row r="581" spans="1:7" ht="15.6" x14ac:dyDescent="0.25">
      <c r="A581" s="23">
        <v>576</v>
      </c>
      <c r="B581" s="82" t="s">
        <v>690</v>
      </c>
      <c r="C581" s="82" t="s">
        <v>690</v>
      </c>
      <c r="D581" s="83">
        <v>2425196.4300000002</v>
      </c>
      <c r="E581" s="24" t="str">
        <f t="shared" si="27"/>
        <v>否</v>
      </c>
      <c r="F581" s="24" t="str">
        <f t="shared" si="28"/>
        <v>否</v>
      </c>
      <c r="G581" s="51" t="str">
        <f t="shared" si="29"/>
        <v>是</v>
      </c>
    </row>
    <row r="582" spans="1:7" ht="15.6" x14ac:dyDescent="0.25">
      <c r="A582" s="23">
        <v>577</v>
      </c>
      <c r="B582" s="82" t="s">
        <v>691</v>
      </c>
      <c r="C582" s="82" t="s">
        <v>691</v>
      </c>
      <c r="D582" s="83">
        <v>2444910.75</v>
      </c>
      <c r="E582" s="24" t="str">
        <f t="shared" si="27"/>
        <v>否</v>
      </c>
      <c r="F582" s="24" t="str">
        <f t="shared" si="28"/>
        <v>否</v>
      </c>
      <c r="G582" s="51" t="str">
        <f t="shared" si="29"/>
        <v>是</v>
      </c>
    </row>
    <row r="583" spans="1:7" ht="15.6" x14ac:dyDescent="0.25">
      <c r="A583" s="23">
        <v>578</v>
      </c>
      <c r="B583" s="82" t="s">
        <v>692</v>
      </c>
      <c r="C583" s="82" t="s">
        <v>692</v>
      </c>
      <c r="D583" s="83">
        <v>2462262.89</v>
      </c>
      <c r="E583" s="24" t="str">
        <f t="shared" si="27"/>
        <v>否</v>
      </c>
      <c r="F583" s="24" t="str">
        <f t="shared" si="28"/>
        <v>否</v>
      </c>
      <c r="G583" s="51" t="str">
        <f t="shared" si="29"/>
        <v>是</v>
      </c>
    </row>
    <row r="584" spans="1:7" ht="15.6" x14ac:dyDescent="0.25">
      <c r="A584" s="23">
        <v>579</v>
      </c>
      <c r="B584" s="82" t="s">
        <v>693</v>
      </c>
      <c r="C584" s="82" t="s">
        <v>693</v>
      </c>
      <c r="D584" s="83">
        <v>2373435.84</v>
      </c>
      <c r="E584" s="24" t="str">
        <f t="shared" si="27"/>
        <v>否</v>
      </c>
      <c r="F584" s="24" t="str">
        <f t="shared" si="28"/>
        <v>否</v>
      </c>
      <c r="G584" s="51" t="str">
        <f t="shared" si="29"/>
        <v>是</v>
      </c>
    </row>
    <row r="585" spans="1:7" ht="15.6" x14ac:dyDescent="0.25">
      <c r="A585" s="23">
        <v>580</v>
      </c>
      <c r="B585" s="82" t="s">
        <v>694</v>
      </c>
      <c r="C585" s="82" t="s">
        <v>694</v>
      </c>
      <c r="D585" s="83">
        <v>2472221.39</v>
      </c>
      <c r="E585" s="24" t="str">
        <f t="shared" si="27"/>
        <v>否</v>
      </c>
      <c r="F585" s="24" t="str">
        <f t="shared" si="28"/>
        <v>否</v>
      </c>
      <c r="G585" s="51" t="str">
        <f t="shared" si="29"/>
        <v>是</v>
      </c>
    </row>
    <row r="586" spans="1:7" ht="15.6" x14ac:dyDescent="0.25">
      <c r="A586" s="23">
        <v>581</v>
      </c>
      <c r="B586" s="82" t="s">
        <v>695</v>
      </c>
      <c r="C586" s="82" t="s">
        <v>695</v>
      </c>
      <c r="D586" s="83">
        <v>2437366.13</v>
      </c>
      <c r="E586" s="24" t="str">
        <f t="shared" si="27"/>
        <v>否</v>
      </c>
      <c r="F586" s="24" t="str">
        <f t="shared" si="28"/>
        <v>否</v>
      </c>
      <c r="G586" s="51" t="str">
        <f t="shared" si="29"/>
        <v>是</v>
      </c>
    </row>
    <row r="587" spans="1:7" ht="15.6" x14ac:dyDescent="0.25">
      <c r="A587" s="23">
        <v>582</v>
      </c>
      <c r="B587" s="82" t="s">
        <v>696</v>
      </c>
      <c r="C587" s="82" t="s">
        <v>696</v>
      </c>
      <c r="D587" s="83">
        <v>2414959.25</v>
      </c>
      <c r="E587" s="24" t="str">
        <f t="shared" si="27"/>
        <v>否</v>
      </c>
      <c r="F587" s="24" t="str">
        <f t="shared" si="28"/>
        <v>否</v>
      </c>
      <c r="G587" s="51" t="str">
        <f t="shared" si="29"/>
        <v>是</v>
      </c>
    </row>
    <row r="588" spans="1:7" ht="15.6" x14ac:dyDescent="0.25">
      <c r="A588" s="23">
        <v>583</v>
      </c>
      <c r="B588" s="82" t="s">
        <v>697</v>
      </c>
      <c r="C588" s="82" t="s">
        <v>697</v>
      </c>
      <c r="D588" s="83">
        <v>2452096.87</v>
      </c>
      <c r="E588" s="24" t="str">
        <f t="shared" si="27"/>
        <v>否</v>
      </c>
      <c r="F588" s="24" t="str">
        <f t="shared" si="28"/>
        <v>否</v>
      </c>
      <c r="G588" s="51" t="str">
        <f t="shared" si="29"/>
        <v>是</v>
      </c>
    </row>
    <row r="589" spans="1:7" ht="15.6" x14ac:dyDescent="0.25">
      <c r="A589" s="23">
        <v>584</v>
      </c>
      <c r="B589" s="82" t="s">
        <v>698</v>
      </c>
      <c r="C589" s="82" t="s">
        <v>698</v>
      </c>
      <c r="D589" s="83">
        <v>2487158.64</v>
      </c>
      <c r="E589" s="24" t="str">
        <f t="shared" si="27"/>
        <v>超上限</v>
      </c>
      <c r="F589" s="24" t="str">
        <f t="shared" si="28"/>
        <v>否</v>
      </c>
      <c r="G589" s="51" t="str">
        <f t="shared" si="29"/>
        <v>否</v>
      </c>
    </row>
    <row r="590" spans="1:7" ht="15.6" x14ac:dyDescent="0.25">
      <c r="A590" s="23">
        <v>585</v>
      </c>
      <c r="B590" s="82" t="s">
        <v>101</v>
      </c>
      <c r="C590" s="82" t="s">
        <v>101</v>
      </c>
      <c r="D590" s="83">
        <v>2436364.1800000002</v>
      </c>
      <c r="E590" s="24" t="str">
        <f t="shared" si="27"/>
        <v>否</v>
      </c>
      <c r="F590" s="24" t="str">
        <f t="shared" si="28"/>
        <v>否</v>
      </c>
      <c r="G590" s="51" t="str">
        <f t="shared" si="29"/>
        <v>是</v>
      </c>
    </row>
    <row r="591" spans="1:7" ht="15.6" x14ac:dyDescent="0.25">
      <c r="A591" s="23">
        <v>586</v>
      </c>
      <c r="B591" s="82" t="s">
        <v>699</v>
      </c>
      <c r="C591" s="82" t="s">
        <v>699</v>
      </c>
      <c r="D591" s="83">
        <v>2455238.81</v>
      </c>
      <c r="E591" s="24" t="str">
        <f t="shared" si="27"/>
        <v>否</v>
      </c>
      <c r="F591" s="24" t="str">
        <f t="shared" si="28"/>
        <v>否</v>
      </c>
      <c r="G591" s="51" t="str">
        <f t="shared" si="29"/>
        <v>是</v>
      </c>
    </row>
    <row r="592" spans="1:7" ht="15.6" x14ac:dyDescent="0.25">
      <c r="A592" s="23">
        <v>587</v>
      </c>
      <c r="B592" s="82" t="s">
        <v>700</v>
      </c>
      <c r="C592" s="82" t="s">
        <v>700</v>
      </c>
      <c r="D592" s="83">
        <v>2467639.12</v>
      </c>
      <c r="E592" s="24" t="str">
        <f t="shared" si="27"/>
        <v>否</v>
      </c>
      <c r="F592" s="24" t="str">
        <f t="shared" si="28"/>
        <v>否</v>
      </c>
      <c r="G592" s="51" t="str">
        <f t="shared" si="29"/>
        <v>是</v>
      </c>
    </row>
    <row r="593" spans="1:7" ht="15.6" x14ac:dyDescent="0.25">
      <c r="A593" s="23">
        <v>588</v>
      </c>
      <c r="B593" s="82" t="s">
        <v>124</v>
      </c>
      <c r="C593" s="82" t="s">
        <v>124</v>
      </c>
      <c r="D593" s="83">
        <v>2436023.2000000002</v>
      </c>
      <c r="E593" s="24" t="str">
        <f t="shared" si="27"/>
        <v>否</v>
      </c>
      <c r="F593" s="24" t="str">
        <f t="shared" si="28"/>
        <v>否</v>
      </c>
      <c r="G593" s="51" t="str">
        <f t="shared" si="29"/>
        <v>是</v>
      </c>
    </row>
    <row r="594" spans="1:7" ht="15.6" x14ac:dyDescent="0.25">
      <c r="A594" s="23">
        <v>589</v>
      </c>
      <c r="B594" s="82" t="s">
        <v>701</v>
      </c>
      <c r="C594" s="82" t="s">
        <v>701</v>
      </c>
      <c r="D594" s="83">
        <v>2361483.21</v>
      </c>
      <c r="E594" s="24" t="str">
        <f t="shared" si="27"/>
        <v>否</v>
      </c>
      <c r="F594" s="24" t="str">
        <f t="shared" si="28"/>
        <v>否</v>
      </c>
      <c r="G594" s="51" t="str">
        <f t="shared" si="29"/>
        <v>是</v>
      </c>
    </row>
    <row r="595" spans="1:7" ht="15.6" x14ac:dyDescent="0.25">
      <c r="A595" s="23">
        <v>590</v>
      </c>
      <c r="B595" s="82" t="s">
        <v>702</v>
      </c>
      <c r="C595" s="82" t="s">
        <v>702</v>
      </c>
      <c r="D595" s="83">
        <v>2487158.64</v>
      </c>
      <c r="E595" s="24" t="str">
        <f t="shared" si="27"/>
        <v>超上限</v>
      </c>
      <c r="F595" s="24" t="str">
        <f t="shared" si="28"/>
        <v>否</v>
      </c>
      <c r="G595" s="51" t="str">
        <f t="shared" si="29"/>
        <v>否</v>
      </c>
    </row>
    <row r="596" spans="1:7" ht="15.6" x14ac:dyDescent="0.25">
      <c r="A596" s="23">
        <v>591</v>
      </c>
      <c r="B596" s="82" t="s">
        <v>703</v>
      </c>
      <c r="C596" s="82" t="s">
        <v>703</v>
      </c>
      <c r="D596" s="83">
        <v>2463574.7000000002</v>
      </c>
      <c r="E596" s="24" t="str">
        <f t="shared" si="27"/>
        <v>否</v>
      </c>
      <c r="F596" s="24" t="str">
        <f t="shared" si="28"/>
        <v>否</v>
      </c>
      <c r="G596" s="51" t="str">
        <f t="shared" si="29"/>
        <v>是</v>
      </c>
    </row>
    <row r="597" spans="1:7" ht="15.6" x14ac:dyDescent="0.25">
      <c r="A597" s="23">
        <v>592</v>
      </c>
      <c r="B597" s="82" t="s">
        <v>704</v>
      </c>
      <c r="C597" s="82" t="s">
        <v>704</v>
      </c>
      <c r="D597" s="83">
        <v>2462262.89</v>
      </c>
      <c r="E597" s="24" t="str">
        <f t="shared" si="27"/>
        <v>否</v>
      </c>
      <c r="F597" s="24" t="str">
        <f t="shared" si="28"/>
        <v>否</v>
      </c>
      <c r="G597" s="51" t="str">
        <f t="shared" si="29"/>
        <v>是</v>
      </c>
    </row>
    <row r="598" spans="1:7" ht="15.6" x14ac:dyDescent="0.25">
      <c r="A598" s="23">
        <v>593</v>
      </c>
      <c r="B598" s="82" t="s">
        <v>167</v>
      </c>
      <c r="C598" s="82" t="s">
        <v>167</v>
      </c>
      <c r="D598" s="83">
        <v>2444834.7599999998</v>
      </c>
      <c r="E598" s="24" t="str">
        <f t="shared" si="27"/>
        <v>否</v>
      </c>
      <c r="F598" s="24" t="str">
        <f t="shared" si="28"/>
        <v>否</v>
      </c>
      <c r="G598" s="51" t="str">
        <f t="shared" si="29"/>
        <v>是</v>
      </c>
    </row>
    <row r="599" spans="1:7" ht="15.6" x14ac:dyDescent="0.25">
      <c r="A599" s="23">
        <v>594</v>
      </c>
      <c r="B599" s="82" t="s">
        <v>705</v>
      </c>
      <c r="C599" s="82" t="s">
        <v>705</v>
      </c>
      <c r="D599" s="83">
        <v>2444834.7599999998</v>
      </c>
      <c r="E599" s="24" t="str">
        <f t="shared" si="27"/>
        <v>否</v>
      </c>
      <c r="F599" s="24" t="str">
        <f t="shared" si="28"/>
        <v>否</v>
      </c>
      <c r="G599" s="51" t="str">
        <f t="shared" si="29"/>
        <v>是</v>
      </c>
    </row>
    <row r="600" spans="1:7" ht="15.6" x14ac:dyDescent="0.25">
      <c r="A600" s="23">
        <v>595</v>
      </c>
      <c r="B600" s="82" t="s">
        <v>116</v>
      </c>
      <c r="C600" s="82" t="s">
        <v>116</v>
      </c>
      <c r="D600" s="83">
        <v>2403013.66</v>
      </c>
      <c r="E600" s="24" t="str">
        <f t="shared" si="27"/>
        <v>否</v>
      </c>
      <c r="F600" s="24" t="str">
        <f t="shared" si="28"/>
        <v>否</v>
      </c>
      <c r="G600" s="51" t="str">
        <f t="shared" si="29"/>
        <v>是</v>
      </c>
    </row>
    <row r="601" spans="1:7" ht="15.6" x14ac:dyDescent="0.25">
      <c r="A601" s="23">
        <v>596</v>
      </c>
      <c r="B601" s="82" t="s">
        <v>706</v>
      </c>
      <c r="C601" s="82" t="s">
        <v>706</v>
      </c>
      <c r="D601" s="83">
        <v>2432399.09</v>
      </c>
      <c r="E601" s="24" t="str">
        <f t="shared" si="27"/>
        <v>否</v>
      </c>
      <c r="F601" s="24" t="str">
        <f t="shared" si="28"/>
        <v>否</v>
      </c>
      <c r="G601" s="51" t="str">
        <f t="shared" si="29"/>
        <v>是</v>
      </c>
    </row>
    <row r="602" spans="1:7" ht="15.6" x14ac:dyDescent="0.25">
      <c r="A602" s="23">
        <v>597</v>
      </c>
      <c r="B602" s="82" t="s">
        <v>707</v>
      </c>
      <c r="C602" s="82" t="s">
        <v>707</v>
      </c>
      <c r="D602" s="83">
        <v>2323106.2999999998</v>
      </c>
      <c r="E602" s="24" t="str">
        <f t="shared" si="27"/>
        <v>否</v>
      </c>
      <c r="F602" s="24" t="str">
        <f t="shared" si="28"/>
        <v>否</v>
      </c>
      <c r="G602" s="51" t="str">
        <f t="shared" si="29"/>
        <v>是</v>
      </c>
    </row>
    <row r="603" spans="1:7" ht="15.6" x14ac:dyDescent="0.25">
      <c r="A603" s="23">
        <v>598</v>
      </c>
      <c r="B603" s="82" t="s">
        <v>708</v>
      </c>
      <c r="C603" s="82" t="s">
        <v>708</v>
      </c>
      <c r="D603" s="83">
        <v>2351873.2400000002</v>
      </c>
      <c r="E603" s="24" t="str">
        <f t="shared" si="27"/>
        <v>否</v>
      </c>
      <c r="F603" s="24" t="str">
        <f t="shared" si="28"/>
        <v>否</v>
      </c>
      <c r="G603" s="51" t="str">
        <f t="shared" si="29"/>
        <v>是</v>
      </c>
    </row>
    <row r="604" spans="1:7" ht="15.6" x14ac:dyDescent="0.25">
      <c r="A604" s="23">
        <v>599</v>
      </c>
      <c r="B604" s="82" t="s">
        <v>709</v>
      </c>
      <c r="C604" s="82" t="s">
        <v>709</v>
      </c>
      <c r="D604" s="83">
        <v>2434157</v>
      </c>
      <c r="E604" s="24" t="str">
        <f t="shared" si="27"/>
        <v>否</v>
      </c>
      <c r="F604" s="24" t="str">
        <f t="shared" si="28"/>
        <v>否</v>
      </c>
      <c r="G604" s="51" t="str">
        <f t="shared" si="29"/>
        <v>是</v>
      </c>
    </row>
    <row r="605" spans="1:7" ht="15.6" x14ac:dyDescent="0.25">
      <c r="A605" s="23">
        <v>600</v>
      </c>
      <c r="B605" s="82" t="s">
        <v>121</v>
      </c>
      <c r="C605" s="82" t="s">
        <v>121</v>
      </c>
      <c r="D605" s="83">
        <v>2433035.35</v>
      </c>
      <c r="E605" s="24" t="str">
        <f t="shared" si="27"/>
        <v>否</v>
      </c>
      <c r="F605" s="24" t="str">
        <f t="shared" si="28"/>
        <v>否</v>
      </c>
      <c r="G605" s="51" t="str">
        <f t="shared" si="29"/>
        <v>是</v>
      </c>
    </row>
    <row r="606" spans="1:7" ht="15.6" x14ac:dyDescent="0.25">
      <c r="A606" s="23">
        <v>601</v>
      </c>
      <c r="B606" s="82" t="s">
        <v>710</v>
      </c>
      <c r="C606" s="82" t="s">
        <v>710</v>
      </c>
      <c r="D606" s="83">
        <v>2464751.7599999998</v>
      </c>
      <c r="E606" s="24" t="str">
        <f t="shared" si="27"/>
        <v>否</v>
      </c>
      <c r="F606" s="24" t="str">
        <f t="shared" si="28"/>
        <v>否</v>
      </c>
      <c r="G606" s="51" t="str">
        <f t="shared" si="29"/>
        <v>是</v>
      </c>
    </row>
    <row r="607" spans="1:7" ht="15.6" x14ac:dyDescent="0.25">
      <c r="A607" s="23">
        <v>602</v>
      </c>
      <c r="B607" s="82" t="s">
        <v>711</v>
      </c>
      <c r="C607" s="82" t="s">
        <v>711</v>
      </c>
      <c r="D607" s="83">
        <v>2404176.79</v>
      </c>
      <c r="E607" s="24" t="str">
        <f t="shared" si="27"/>
        <v>否</v>
      </c>
      <c r="F607" s="24" t="str">
        <f t="shared" si="28"/>
        <v>否</v>
      </c>
      <c r="G607" s="51" t="str">
        <f t="shared" si="29"/>
        <v>是</v>
      </c>
    </row>
    <row r="608" spans="1:7" ht="15.6" x14ac:dyDescent="0.25">
      <c r="A608" s="23">
        <v>603</v>
      </c>
      <c r="B608" s="82" t="s">
        <v>712</v>
      </c>
      <c r="C608" s="82" t="s">
        <v>712</v>
      </c>
      <c r="D608" s="83">
        <v>2333102.52</v>
      </c>
      <c r="E608" s="24" t="str">
        <f t="shared" si="27"/>
        <v>否</v>
      </c>
      <c r="F608" s="24" t="str">
        <f t="shared" si="28"/>
        <v>否</v>
      </c>
      <c r="G608" s="51" t="str">
        <f t="shared" si="29"/>
        <v>是</v>
      </c>
    </row>
    <row r="609" spans="1:7" ht="15.6" x14ac:dyDescent="0.25">
      <c r="A609" s="23">
        <v>604</v>
      </c>
      <c r="B609" s="82" t="s">
        <v>109</v>
      </c>
      <c r="C609" s="82" t="s">
        <v>109</v>
      </c>
      <c r="D609" s="83">
        <v>2457110.13</v>
      </c>
      <c r="E609" s="24" t="str">
        <f t="shared" si="27"/>
        <v>否</v>
      </c>
      <c r="F609" s="24" t="str">
        <f t="shared" si="28"/>
        <v>否</v>
      </c>
      <c r="G609" s="51" t="str">
        <f t="shared" si="29"/>
        <v>是</v>
      </c>
    </row>
    <row r="610" spans="1:7" ht="15.6" x14ac:dyDescent="0.25">
      <c r="A610" s="23">
        <v>605</v>
      </c>
      <c r="B610" s="82" t="s">
        <v>713</v>
      </c>
      <c r="C610" s="82" t="s">
        <v>713</v>
      </c>
      <c r="D610" s="83">
        <v>2335894.41</v>
      </c>
      <c r="E610" s="24" t="str">
        <f t="shared" si="27"/>
        <v>否</v>
      </c>
      <c r="F610" s="24" t="str">
        <f t="shared" si="28"/>
        <v>否</v>
      </c>
      <c r="G610" s="51" t="str">
        <f t="shared" si="29"/>
        <v>是</v>
      </c>
    </row>
    <row r="611" spans="1:7" ht="15.6" x14ac:dyDescent="0.25">
      <c r="A611" s="23">
        <v>606</v>
      </c>
      <c r="B611" s="82" t="s">
        <v>714</v>
      </c>
      <c r="C611" s="82" t="s">
        <v>714</v>
      </c>
      <c r="D611" s="83">
        <v>2392605.4</v>
      </c>
      <c r="E611" s="24" t="str">
        <f t="shared" si="27"/>
        <v>否</v>
      </c>
      <c r="F611" s="24" t="str">
        <f t="shared" si="28"/>
        <v>否</v>
      </c>
      <c r="G611" s="51" t="str">
        <f t="shared" si="29"/>
        <v>是</v>
      </c>
    </row>
    <row r="612" spans="1:7" ht="15.6" x14ac:dyDescent="0.25">
      <c r="A612" s="23">
        <v>607</v>
      </c>
      <c r="B612" s="82" t="s">
        <v>715</v>
      </c>
      <c r="C612" s="82" t="s">
        <v>715</v>
      </c>
      <c r="D612" s="83">
        <v>2480678.31</v>
      </c>
      <c r="E612" s="24" t="str">
        <f t="shared" si="27"/>
        <v>超上限</v>
      </c>
      <c r="F612" s="24" t="str">
        <f t="shared" si="28"/>
        <v>否</v>
      </c>
      <c r="G612" s="51" t="str">
        <f t="shared" si="29"/>
        <v>否</v>
      </c>
    </row>
    <row r="613" spans="1:7" ht="15.6" x14ac:dyDescent="0.25">
      <c r="A613" s="23">
        <v>608</v>
      </c>
      <c r="B613" s="82" t="s">
        <v>716</v>
      </c>
      <c r="C613" s="82" t="s">
        <v>716</v>
      </c>
      <c r="D613" s="83">
        <v>2447364.5099999998</v>
      </c>
      <c r="E613" s="24" t="str">
        <f t="shared" si="27"/>
        <v>否</v>
      </c>
      <c r="F613" s="24" t="str">
        <f t="shared" si="28"/>
        <v>否</v>
      </c>
      <c r="G613" s="51" t="str">
        <f t="shared" si="29"/>
        <v>是</v>
      </c>
    </row>
    <row r="614" spans="1:7" ht="15.6" x14ac:dyDescent="0.25">
      <c r="A614" s="23">
        <v>609</v>
      </c>
      <c r="B614" s="82" t="s">
        <v>717</v>
      </c>
      <c r="C614" s="82" t="s">
        <v>717</v>
      </c>
      <c r="D614" s="83">
        <v>2417232.6800000002</v>
      </c>
      <c r="E614" s="24" t="str">
        <f t="shared" si="27"/>
        <v>否</v>
      </c>
      <c r="F614" s="24" t="str">
        <f t="shared" si="28"/>
        <v>否</v>
      </c>
      <c r="G614" s="51" t="str">
        <f t="shared" si="29"/>
        <v>是</v>
      </c>
    </row>
    <row r="615" spans="1:7" ht="15.6" x14ac:dyDescent="0.25">
      <c r="A615" s="23">
        <v>610</v>
      </c>
      <c r="B615" s="82" t="s">
        <v>718</v>
      </c>
      <c r="C615" s="82" t="s">
        <v>718</v>
      </c>
      <c r="D615" s="83">
        <v>2473569.91</v>
      </c>
      <c r="E615" s="24" t="str">
        <f t="shared" si="27"/>
        <v>超上限</v>
      </c>
      <c r="F615" s="24" t="str">
        <f t="shared" si="28"/>
        <v>否</v>
      </c>
      <c r="G615" s="51" t="str">
        <f t="shared" si="29"/>
        <v>否</v>
      </c>
    </row>
    <row r="616" spans="1:7" ht="15.6" x14ac:dyDescent="0.25">
      <c r="A616" s="23">
        <v>611</v>
      </c>
      <c r="B616" s="82" t="s">
        <v>719</v>
      </c>
      <c r="C616" s="82" t="s">
        <v>719</v>
      </c>
      <c r="D616" s="83">
        <v>2469731.5099999998</v>
      </c>
      <c r="E616" s="24" t="str">
        <f t="shared" si="27"/>
        <v>否</v>
      </c>
      <c r="F616" s="24" t="str">
        <f t="shared" si="28"/>
        <v>否</v>
      </c>
      <c r="G616" s="51" t="str">
        <f t="shared" si="29"/>
        <v>是</v>
      </c>
    </row>
    <row r="617" spans="1:7" ht="15.6" x14ac:dyDescent="0.25">
      <c r="A617" s="23">
        <v>612</v>
      </c>
      <c r="B617" s="82" t="s">
        <v>720</v>
      </c>
      <c r="C617" s="82" t="s">
        <v>720</v>
      </c>
      <c r="D617" s="83">
        <v>2448931.2799999998</v>
      </c>
      <c r="E617" s="24" t="str">
        <f t="shared" si="27"/>
        <v>否</v>
      </c>
      <c r="F617" s="24" t="str">
        <f t="shared" si="28"/>
        <v>否</v>
      </c>
      <c r="G617" s="51" t="str">
        <f t="shared" si="29"/>
        <v>是</v>
      </c>
    </row>
    <row r="618" spans="1:7" ht="15.6" x14ac:dyDescent="0.25">
      <c r="A618" s="23">
        <v>613</v>
      </c>
      <c r="B618" s="82" t="s">
        <v>721</v>
      </c>
      <c r="C618" s="82" t="s">
        <v>721</v>
      </c>
      <c r="D618" s="83">
        <v>2414959.25</v>
      </c>
      <c r="E618" s="24" t="str">
        <f t="shared" si="27"/>
        <v>否</v>
      </c>
      <c r="F618" s="24" t="str">
        <f t="shared" si="28"/>
        <v>否</v>
      </c>
      <c r="G618" s="51" t="str">
        <f t="shared" si="29"/>
        <v>是</v>
      </c>
    </row>
    <row r="619" spans="1:7" ht="15.6" x14ac:dyDescent="0.25">
      <c r="A619" s="23">
        <v>614</v>
      </c>
      <c r="B619" s="82" t="s">
        <v>180</v>
      </c>
      <c r="C619" s="82" t="s">
        <v>180</v>
      </c>
      <c r="D619" s="83">
        <v>2475993.4700000002</v>
      </c>
      <c r="E619" s="24" t="str">
        <f t="shared" si="27"/>
        <v>超上限</v>
      </c>
      <c r="F619" s="24" t="str">
        <f t="shared" si="28"/>
        <v>否</v>
      </c>
      <c r="G619" s="51" t="str">
        <f t="shared" si="29"/>
        <v>否</v>
      </c>
    </row>
    <row r="620" spans="1:7" ht="15.6" x14ac:dyDescent="0.25">
      <c r="A620" s="23">
        <v>615</v>
      </c>
      <c r="B620" s="82" t="s">
        <v>722</v>
      </c>
      <c r="C620" s="82" t="s">
        <v>722</v>
      </c>
      <c r="D620" s="83">
        <v>2434998.1800000002</v>
      </c>
      <c r="E620" s="24" t="str">
        <f t="shared" si="27"/>
        <v>否</v>
      </c>
      <c r="F620" s="24" t="str">
        <f t="shared" si="28"/>
        <v>否</v>
      </c>
      <c r="G620" s="51" t="str">
        <f t="shared" si="29"/>
        <v>是</v>
      </c>
    </row>
    <row r="621" spans="1:7" ht="15.6" x14ac:dyDescent="0.25">
      <c r="A621" s="23">
        <v>616</v>
      </c>
      <c r="B621" s="82" t="s">
        <v>723</v>
      </c>
      <c r="C621" s="82" t="s">
        <v>723</v>
      </c>
      <c r="D621" s="83">
        <v>2452304.38</v>
      </c>
      <c r="E621" s="24" t="str">
        <f t="shared" si="27"/>
        <v>否</v>
      </c>
      <c r="F621" s="24" t="str">
        <f t="shared" si="28"/>
        <v>否</v>
      </c>
      <c r="G621" s="51" t="str">
        <f t="shared" si="29"/>
        <v>是</v>
      </c>
    </row>
    <row r="622" spans="1:7" ht="15.6" x14ac:dyDescent="0.25">
      <c r="A622" s="23">
        <v>617</v>
      </c>
      <c r="B622" s="82" t="s">
        <v>724</v>
      </c>
      <c r="C622" s="82" t="s">
        <v>724</v>
      </c>
      <c r="D622" s="83">
        <v>2475979.2000000002</v>
      </c>
      <c r="E622" s="24" t="str">
        <f t="shared" si="27"/>
        <v>超上限</v>
      </c>
      <c r="F622" s="24" t="str">
        <f t="shared" si="28"/>
        <v>否</v>
      </c>
      <c r="G622" s="51" t="str">
        <f t="shared" si="29"/>
        <v>否</v>
      </c>
    </row>
    <row r="623" spans="1:7" ht="15.6" x14ac:dyDescent="0.25">
      <c r="A623" s="23">
        <v>618</v>
      </c>
      <c r="B623" s="82" t="s">
        <v>725</v>
      </c>
      <c r="C623" s="82" t="s">
        <v>725</v>
      </c>
      <c r="D623" s="83">
        <v>2432386.38</v>
      </c>
      <c r="E623" s="24" t="str">
        <f t="shared" si="27"/>
        <v>否</v>
      </c>
      <c r="F623" s="24" t="str">
        <f t="shared" si="28"/>
        <v>否</v>
      </c>
      <c r="G623" s="51" t="str">
        <f t="shared" si="29"/>
        <v>是</v>
      </c>
    </row>
    <row r="624" spans="1:7" ht="15.6" x14ac:dyDescent="0.25">
      <c r="A624" s="23">
        <v>619</v>
      </c>
      <c r="B624" s="82" t="s">
        <v>726</v>
      </c>
      <c r="C624" s="82" t="s">
        <v>726</v>
      </c>
      <c r="D624" s="83">
        <v>2347087.15</v>
      </c>
      <c r="E624" s="24" t="str">
        <f t="shared" si="27"/>
        <v>否</v>
      </c>
      <c r="F624" s="24" t="str">
        <f t="shared" si="28"/>
        <v>否</v>
      </c>
      <c r="G624" s="51" t="str">
        <f t="shared" si="29"/>
        <v>是</v>
      </c>
    </row>
    <row r="625" spans="1:7" ht="15.6" x14ac:dyDescent="0.25">
      <c r="A625" s="23">
        <v>620</v>
      </c>
      <c r="B625" s="82" t="s">
        <v>727</v>
      </c>
      <c r="C625" s="82" t="s">
        <v>727</v>
      </c>
      <c r="D625" s="83">
        <v>2459893.89</v>
      </c>
      <c r="E625" s="24" t="str">
        <f t="shared" si="27"/>
        <v>否</v>
      </c>
      <c r="F625" s="24" t="str">
        <f t="shared" si="28"/>
        <v>否</v>
      </c>
      <c r="G625" s="51" t="str">
        <f t="shared" si="29"/>
        <v>是</v>
      </c>
    </row>
    <row r="626" spans="1:7" ht="15.6" x14ac:dyDescent="0.25">
      <c r="A626" s="23">
        <v>621</v>
      </c>
      <c r="B626" s="82" t="s">
        <v>728</v>
      </c>
      <c r="C626" s="82" t="s">
        <v>728</v>
      </c>
      <c r="D626" s="83">
        <v>2434876.2599999998</v>
      </c>
      <c r="E626" s="24" t="str">
        <f t="shared" ref="E626:E749" si="30">IF(D626&lt;=$G$3,"否","超上限")</f>
        <v>否</v>
      </c>
      <c r="F626" s="24" t="str">
        <f t="shared" ref="F626:F749" si="31">IF(D626&gt;=$G$4,"否","超下限")</f>
        <v>否</v>
      </c>
      <c r="G626" s="51" t="str">
        <f t="shared" ref="G626:G749" si="32">IF(AND(E626="否",F626="否"),"是","否")</f>
        <v>是</v>
      </c>
    </row>
    <row r="627" spans="1:7" ht="15.6" x14ac:dyDescent="0.25">
      <c r="A627" s="23">
        <v>622</v>
      </c>
      <c r="B627" s="82" t="s">
        <v>729</v>
      </c>
      <c r="C627" s="82" t="s">
        <v>729</v>
      </c>
      <c r="D627" s="83">
        <v>2449814.5099999998</v>
      </c>
      <c r="E627" s="24" t="str">
        <f t="shared" si="30"/>
        <v>否</v>
      </c>
      <c r="F627" s="24" t="str">
        <f t="shared" si="31"/>
        <v>否</v>
      </c>
      <c r="G627" s="51" t="str">
        <f t="shared" si="32"/>
        <v>是</v>
      </c>
    </row>
    <row r="628" spans="1:7" ht="15.6" x14ac:dyDescent="0.25">
      <c r="A628" s="23">
        <v>623</v>
      </c>
      <c r="B628" s="82" t="s">
        <v>730</v>
      </c>
      <c r="C628" s="82" t="s">
        <v>730</v>
      </c>
      <c r="D628" s="83">
        <v>2457833.06</v>
      </c>
      <c r="E628" s="24" t="str">
        <f t="shared" si="30"/>
        <v>否</v>
      </c>
      <c r="F628" s="24" t="str">
        <f t="shared" si="31"/>
        <v>否</v>
      </c>
      <c r="G628" s="51" t="str">
        <f t="shared" si="32"/>
        <v>是</v>
      </c>
    </row>
    <row r="629" spans="1:7" ht="15.6" x14ac:dyDescent="0.25">
      <c r="A629" s="23">
        <v>624</v>
      </c>
      <c r="B629" s="82" t="s">
        <v>731</v>
      </c>
      <c r="C629" s="82" t="s">
        <v>731</v>
      </c>
      <c r="D629" s="83">
        <v>2343896.42</v>
      </c>
      <c r="E629" s="24" t="str">
        <f t="shared" si="30"/>
        <v>否</v>
      </c>
      <c r="F629" s="24" t="str">
        <f t="shared" si="31"/>
        <v>否</v>
      </c>
      <c r="G629" s="51" t="str">
        <f t="shared" si="32"/>
        <v>是</v>
      </c>
    </row>
    <row r="630" spans="1:7" ht="15.6" x14ac:dyDescent="0.25">
      <c r="A630" s="23">
        <v>625</v>
      </c>
      <c r="B630" s="82" t="s">
        <v>732</v>
      </c>
      <c r="C630" s="82" t="s">
        <v>732</v>
      </c>
      <c r="D630" s="83">
        <v>2426211.21</v>
      </c>
      <c r="E630" s="24" t="str">
        <f t="shared" si="30"/>
        <v>否</v>
      </c>
      <c r="F630" s="24" t="str">
        <f t="shared" si="31"/>
        <v>否</v>
      </c>
      <c r="G630" s="51" t="str">
        <f t="shared" si="32"/>
        <v>是</v>
      </c>
    </row>
    <row r="631" spans="1:7" ht="15.6" x14ac:dyDescent="0.25">
      <c r="A631" s="23">
        <v>626</v>
      </c>
      <c r="B631" s="82" t="s">
        <v>733</v>
      </c>
      <c r="C631" s="82" t="s">
        <v>733</v>
      </c>
      <c r="D631" s="83">
        <v>2482209.39</v>
      </c>
      <c r="E631" s="24" t="str">
        <f t="shared" si="30"/>
        <v>超上限</v>
      </c>
      <c r="F631" s="24" t="str">
        <f t="shared" si="31"/>
        <v>否</v>
      </c>
      <c r="G631" s="51" t="str">
        <f t="shared" si="32"/>
        <v>否</v>
      </c>
    </row>
    <row r="632" spans="1:7" ht="15.6" x14ac:dyDescent="0.25">
      <c r="A632" s="23">
        <v>627</v>
      </c>
      <c r="B632" s="82" t="s">
        <v>734</v>
      </c>
      <c r="C632" s="82" t="s">
        <v>734</v>
      </c>
      <c r="D632" s="83">
        <v>2469731.5099999998</v>
      </c>
      <c r="E632" s="24" t="str">
        <f t="shared" si="30"/>
        <v>否</v>
      </c>
      <c r="F632" s="24" t="str">
        <f t="shared" si="31"/>
        <v>否</v>
      </c>
      <c r="G632" s="51" t="str">
        <f t="shared" si="32"/>
        <v>是</v>
      </c>
    </row>
    <row r="633" spans="1:7" ht="15.6" x14ac:dyDescent="0.25">
      <c r="A633" s="23">
        <v>628</v>
      </c>
      <c r="B633" s="82" t="s">
        <v>735</v>
      </c>
      <c r="C633" s="82" t="s">
        <v>735</v>
      </c>
      <c r="D633" s="83">
        <v>2453696.31</v>
      </c>
      <c r="E633" s="24" t="str">
        <f t="shared" si="30"/>
        <v>否</v>
      </c>
      <c r="F633" s="24" t="str">
        <f t="shared" si="31"/>
        <v>否</v>
      </c>
      <c r="G633" s="51" t="str">
        <f t="shared" si="32"/>
        <v>是</v>
      </c>
    </row>
    <row r="634" spans="1:7" ht="15.6" x14ac:dyDescent="0.25">
      <c r="A634" s="23">
        <v>629</v>
      </c>
      <c r="B634" s="82" t="s">
        <v>736</v>
      </c>
      <c r="C634" s="82" t="s">
        <v>736</v>
      </c>
      <c r="D634" s="83">
        <v>2429897.5</v>
      </c>
      <c r="E634" s="24" t="str">
        <f t="shared" si="30"/>
        <v>否</v>
      </c>
      <c r="F634" s="24" t="str">
        <f t="shared" si="31"/>
        <v>否</v>
      </c>
      <c r="G634" s="51" t="str">
        <f t="shared" si="32"/>
        <v>是</v>
      </c>
    </row>
    <row r="635" spans="1:7" ht="15.6" x14ac:dyDescent="0.25">
      <c r="A635" s="23">
        <v>630</v>
      </c>
      <c r="B635" s="82" t="s">
        <v>737</v>
      </c>
      <c r="C635" s="82" t="s">
        <v>737</v>
      </c>
      <c r="D635" s="83">
        <v>2452304.38</v>
      </c>
      <c r="E635" s="24" t="str">
        <f t="shared" si="30"/>
        <v>否</v>
      </c>
      <c r="F635" s="24" t="str">
        <f t="shared" si="31"/>
        <v>否</v>
      </c>
      <c r="G635" s="51" t="str">
        <f t="shared" si="32"/>
        <v>是</v>
      </c>
    </row>
    <row r="636" spans="1:7" ht="15.6" x14ac:dyDescent="0.25">
      <c r="A636" s="23">
        <v>631</v>
      </c>
      <c r="B636" s="82" t="s">
        <v>738</v>
      </c>
      <c r="C636" s="82" t="s">
        <v>738</v>
      </c>
      <c r="D636" s="83">
        <v>2451053.16</v>
      </c>
      <c r="E636" s="24" t="str">
        <f t="shared" si="30"/>
        <v>否</v>
      </c>
      <c r="F636" s="24" t="str">
        <f t="shared" si="31"/>
        <v>否</v>
      </c>
      <c r="G636" s="51" t="str">
        <f t="shared" si="32"/>
        <v>是</v>
      </c>
    </row>
    <row r="637" spans="1:7" ht="15.6" x14ac:dyDescent="0.25">
      <c r="A637" s="23">
        <v>632</v>
      </c>
      <c r="B637" s="82" t="s">
        <v>739</v>
      </c>
      <c r="C637" s="82" t="s">
        <v>739</v>
      </c>
      <c r="D637" s="83">
        <v>2457283.13</v>
      </c>
      <c r="E637" s="24" t="str">
        <f t="shared" si="30"/>
        <v>否</v>
      </c>
      <c r="F637" s="24" t="str">
        <f t="shared" si="31"/>
        <v>否</v>
      </c>
      <c r="G637" s="51" t="str">
        <f t="shared" si="32"/>
        <v>是</v>
      </c>
    </row>
    <row r="638" spans="1:7" ht="15.6" x14ac:dyDescent="0.25">
      <c r="A638" s="23">
        <v>633</v>
      </c>
      <c r="B638" s="82" t="s">
        <v>740</v>
      </c>
      <c r="C638" s="82" t="s">
        <v>740</v>
      </c>
      <c r="D638" s="83">
        <v>2401699.91</v>
      </c>
      <c r="E638" s="24" t="str">
        <f t="shared" si="30"/>
        <v>否</v>
      </c>
      <c r="F638" s="24" t="str">
        <f t="shared" si="31"/>
        <v>否</v>
      </c>
      <c r="G638" s="51" t="str">
        <f t="shared" si="32"/>
        <v>是</v>
      </c>
    </row>
    <row r="639" spans="1:7" ht="15.6" x14ac:dyDescent="0.25">
      <c r="A639" s="23">
        <v>634</v>
      </c>
      <c r="B639" s="82" t="s">
        <v>741</v>
      </c>
      <c r="C639" s="82" t="s">
        <v>741</v>
      </c>
      <c r="D639" s="83">
        <v>2354266.2799999998</v>
      </c>
      <c r="E639" s="24" t="str">
        <f t="shared" si="30"/>
        <v>否</v>
      </c>
      <c r="F639" s="24" t="str">
        <f t="shared" si="31"/>
        <v>否</v>
      </c>
      <c r="G639" s="51" t="str">
        <f t="shared" si="32"/>
        <v>是</v>
      </c>
    </row>
    <row r="640" spans="1:7" ht="15.6" x14ac:dyDescent="0.25">
      <c r="A640" s="23">
        <v>635</v>
      </c>
      <c r="B640" s="82" t="s">
        <v>82</v>
      </c>
      <c r="C640" s="82" t="s">
        <v>82</v>
      </c>
      <c r="D640" s="83">
        <v>2417449.13</v>
      </c>
      <c r="E640" s="24" t="str">
        <f t="shared" si="30"/>
        <v>否</v>
      </c>
      <c r="F640" s="24" t="str">
        <f t="shared" si="31"/>
        <v>否</v>
      </c>
      <c r="G640" s="51" t="str">
        <f t="shared" si="32"/>
        <v>是</v>
      </c>
    </row>
    <row r="641" spans="1:7" ht="15.6" x14ac:dyDescent="0.25">
      <c r="A641" s="23">
        <v>636</v>
      </c>
      <c r="B641" s="82" t="s">
        <v>742</v>
      </c>
      <c r="C641" s="82" t="s">
        <v>742</v>
      </c>
      <c r="D641" s="83">
        <v>2457283.13</v>
      </c>
      <c r="E641" s="24" t="str">
        <f t="shared" si="30"/>
        <v>否</v>
      </c>
      <c r="F641" s="24" t="str">
        <f t="shared" si="31"/>
        <v>否</v>
      </c>
      <c r="G641" s="51" t="str">
        <f t="shared" si="32"/>
        <v>是</v>
      </c>
    </row>
    <row r="642" spans="1:7" ht="15.6" x14ac:dyDescent="0.25">
      <c r="A642" s="23">
        <v>637</v>
      </c>
      <c r="B642" s="82" t="s">
        <v>743</v>
      </c>
      <c r="C642" s="82" t="s">
        <v>743</v>
      </c>
      <c r="D642" s="83">
        <v>2449128.85</v>
      </c>
      <c r="E642" s="24" t="str">
        <f t="shared" si="30"/>
        <v>否</v>
      </c>
      <c r="F642" s="24" t="str">
        <f t="shared" si="31"/>
        <v>否</v>
      </c>
      <c r="G642" s="51" t="str">
        <f t="shared" si="32"/>
        <v>是</v>
      </c>
    </row>
    <row r="643" spans="1:7" ht="15.6" x14ac:dyDescent="0.25">
      <c r="A643" s="23">
        <v>638</v>
      </c>
      <c r="B643" s="82" t="s">
        <v>171</v>
      </c>
      <c r="C643" s="82" t="s">
        <v>171</v>
      </c>
      <c r="D643" s="83">
        <v>2468992.37</v>
      </c>
      <c r="E643" s="24" t="str">
        <f t="shared" ref="E643:E695" si="33">IF(D643&lt;=$G$3,"否","超上限")</f>
        <v>否</v>
      </c>
      <c r="F643" s="24" t="str">
        <f t="shared" ref="F643:F695" si="34">IF(D643&gt;=$G$4,"否","超下限")</f>
        <v>否</v>
      </c>
      <c r="G643" s="51" t="str">
        <f t="shared" ref="G643:G695" si="35">IF(AND(E643="否",F643="否"),"是","否")</f>
        <v>是</v>
      </c>
    </row>
    <row r="644" spans="1:7" ht="15.6" x14ac:dyDescent="0.25">
      <c r="A644" s="23">
        <v>639</v>
      </c>
      <c r="B644" s="82" t="s">
        <v>744</v>
      </c>
      <c r="C644" s="82" t="s">
        <v>744</v>
      </c>
      <c r="D644" s="83">
        <v>2446976.81</v>
      </c>
      <c r="E644" s="24" t="str">
        <f t="shared" si="33"/>
        <v>否</v>
      </c>
      <c r="F644" s="24" t="str">
        <f t="shared" si="34"/>
        <v>否</v>
      </c>
      <c r="G644" s="51" t="str">
        <f t="shared" si="35"/>
        <v>是</v>
      </c>
    </row>
    <row r="645" spans="1:7" ht="15.6" x14ac:dyDescent="0.25">
      <c r="A645" s="23">
        <v>640</v>
      </c>
      <c r="B645" s="82" t="s">
        <v>96</v>
      </c>
      <c r="C645" s="82" t="s">
        <v>96</v>
      </c>
      <c r="D645" s="83">
        <v>2487532.12</v>
      </c>
      <c r="E645" s="24" t="str">
        <f t="shared" si="33"/>
        <v>超上限</v>
      </c>
      <c r="F645" s="24" t="str">
        <f t="shared" si="34"/>
        <v>否</v>
      </c>
      <c r="G645" s="51" t="str">
        <f t="shared" si="35"/>
        <v>否</v>
      </c>
    </row>
    <row r="646" spans="1:7" ht="15.6" x14ac:dyDescent="0.25">
      <c r="A646" s="23">
        <v>641</v>
      </c>
      <c r="B646" s="82" t="s">
        <v>745</v>
      </c>
      <c r="C646" s="82" t="s">
        <v>745</v>
      </c>
      <c r="D646" s="83">
        <v>2452304.38</v>
      </c>
      <c r="E646" s="24" t="str">
        <f t="shared" si="33"/>
        <v>否</v>
      </c>
      <c r="F646" s="24" t="str">
        <f t="shared" si="34"/>
        <v>否</v>
      </c>
      <c r="G646" s="51" t="str">
        <f t="shared" si="35"/>
        <v>是</v>
      </c>
    </row>
    <row r="647" spans="1:7" ht="15.6" x14ac:dyDescent="0.25">
      <c r="A647" s="23">
        <v>642</v>
      </c>
      <c r="B647" s="82" t="s">
        <v>746</v>
      </c>
      <c r="C647" s="82" t="s">
        <v>746</v>
      </c>
      <c r="D647" s="83">
        <v>2457283.13</v>
      </c>
      <c r="E647" s="24" t="str">
        <f t="shared" si="33"/>
        <v>否</v>
      </c>
      <c r="F647" s="24" t="str">
        <f t="shared" si="34"/>
        <v>否</v>
      </c>
      <c r="G647" s="51" t="str">
        <f t="shared" si="35"/>
        <v>是</v>
      </c>
    </row>
    <row r="648" spans="1:7" ht="15.6" x14ac:dyDescent="0.25">
      <c r="A648" s="23">
        <v>643</v>
      </c>
      <c r="B648" s="82" t="s">
        <v>747</v>
      </c>
      <c r="C648" s="82" t="s">
        <v>747</v>
      </c>
      <c r="D648" s="83">
        <v>2474593.2400000002</v>
      </c>
      <c r="E648" s="24" t="str">
        <f t="shared" si="33"/>
        <v>超上限</v>
      </c>
      <c r="F648" s="24" t="str">
        <f t="shared" si="34"/>
        <v>否</v>
      </c>
      <c r="G648" s="51" t="str">
        <f t="shared" si="35"/>
        <v>否</v>
      </c>
    </row>
    <row r="649" spans="1:7" ht="15.6" x14ac:dyDescent="0.25">
      <c r="A649" s="23">
        <v>644</v>
      </c>
      <c r="B649" s="82" t="s">
        <v>748</v>
      </c>
      <c r="C649" s="82" t="s">
        <v>748</v>
      </c>
      <c r="D649" s="83">
        <v>2477995.65</v>
      </c>
      <c r="E649" s="24" t="str">
        <f t="shared" si="33"/>
        <v>超上限</v>
      </c>
      <c r="F649" s="24" t="str">
        <f t="shared" si="34"/>
        <v>否</v>
      </c>
      <c r="G649" s="51" t="str">
        <f t="shared" si="35"/>
        <v>否</v>
      </c>
    </row>
    <row r="650" spans="1:7" ht="15.6" x14ac:dyDescent="0.25">
      <c r="A650" s="23">
        <v>645</v>
      </c>
      <c r="B650" s="82" t="s">
        <v>749</v>
      </c>
      <c r="C650" s="82" t="s">
        <v>749</v>
      </c>
      <c r="D650" s="83">
        <v>2457283.13</v>
      </c>
      <c r="E650" s="24" t="str">
        <f t="shared" si="33"/>
        <v>否</v>
      </c>
      <c r="F650" s="24" t="str">
        <f t="shared" si="34"/>
        <v>否</v>
      </c>
      <c r="G650" s="51" t="str">
        <f t="shared" si="35"/>
        <v>是</v>
      </c>
    </row>
    <row r="651" spans="1:7" ht="15.6" x14ac:dyDescent="0.25">
      <c r="A651" s="23">
        <v>646</v>
      </c>
      <c r="B651" s="82" t="s">
        <v>750</v>
      </c>
      <c r="C651" s="82" t="s">
        <v>750</v>
      </c>
      <c r="D651" s="83">
        <v>2334299.04</v>
      </c>
      <c r="E651" s="24" t="str">
        <f t="shared" si="33"/>
        <v>否</v>
      </c>
      <c r="F651" s="24" t="str">
        <f t="shared" si="34"/>
        <v>否</v>
      </c>
      <c r="G651" s="51" t="str">
        <f t="shared" si="35"/>
        <v>是</v>
      </c>
    </row>
    <row r="652" spans="1:7" ht="15.6" x14ac:dyDescent="0.25">
      <c r="A652" s="23">
        <v>647</v>
      </c>
      <c r="B652" s="82" t="s">
        <v>751</v>
      </c>
      <c r="C652" s="82" t="s">
        <v>751</v>
      </c>
      <c r="D652" s="83">
        <v>2454272.29</v>
      </c>
      <c r="E652" s="24" t="str">
        <f t="shared" si="33"/>
        <v>否</v>
      </c>
      <c r="F652" s="24" t="str">
        <f t="shared" si="34"/>
        <v>否</v>
      </c>
      <c r="G652" s="51" t="str">
        <f t="shared" si="35"/>
        <v>是</v>
      </c>
    </row>
    <row r="653" spans="1:7" ht="15.6" x14ac:dyDescent="0.25">
      <c r="A653" s="23">
        <v>648</v>
      </c>
      <c r="B653" s="82" t="s">
        <v>752</v>
      </c>
      <c r="C653" s="82" t="s">
        <v>752</v>
      </c>
      <c r="D653" s="83">
        <v>2464117.7000000002</v>
      </c>
      <c r="E653" s="24" t="str">
        <f t="shared" si="33"/>
        <v>否</v>
      </c>
      <c r="F653" s="24" t="str">
        <f t="shared" si="34"/>
        <v>否</v>
      </c>
      <c r="G653" s="51" t="str">
        <f t="shared" si="35"/>
        <v>是</v>
      </c>
    </row>
    <row r="654" spans="1:7" ht="15.6" x14ac:dyDescent="0.25">
      <c r="A654" s="23">
        <v>649</v>
      </c>
      <c r="B654" s="82" t="s">
        <v>753</v>
      </c>
      <c r="C654" s="82" t="s">
        <v>753</v>
      </c>
      <c r="D654" s="83">
        <v>2455670.65</v>
      </c>
      <c r="E654" s="24" t="str">
        <f t="shared" si="33"/>
        <v>否</v>
      </c>
      <c r="F654" s="24" t="str">
        <f t="shared" si="34"/>
        <v>否</v>
      </c>
      <c r="G654" s="51" t="str">
        <f t="shared" si="35"/>
        <v>是</v>
      </c>
    </row>
    <row r="655" spans="1:7" ht="15.6" x14ac:dyDescent="0.25">
      <c r="A655" s="23">
        <v>650</v>
      </c>
      <c r="B655" s="82" t="s">
        <v>754</v>
      </c>
      <c r="C655" s="82" t="s">
        <v>754</v>
      </c>
      <c r="D655" s="83">
        <v>2390810.62</v>
      </c>
      <c r="E655" s="24" t="str">
        <f t="shared" si="33"/>
        <v>否</v>
      </c>
      <c r="F655" s="24" t="str">
        <f t="shared" si="34"/>
        <v>否</v>
      </c>
      <c r="G655" s="51" t="str">
        <f t="shared" si="35"/>
        <v>是</v>
      </c>
    </row>
    <row r="656" spans="1:7" ht="15.6" x14ac:dyDescent="0.25">
      <c r="A656" s="23">
        <v>651</v>
      </c>
      <c r="B656" s="82" t="s">
        <v>755</v>
      </c>
      <c r="C656" s="82" t="s">
        <v>755</v>
      </c>
      <c r="D656" s="83">
        <v>2353867.44</v>
      </c>
      <c r="E656" s="24" t="str">
        <f t="shared" si="33"/>
        <v>否</v>
      </c>
      <c r="F656" s="24" t="str">
        <f t="shared" si="34"/>
        <v>否</v>
      </c>
      <c r="G656" s="51" t="str">
        <f t="shared" si="35"/>
        <v>是</v>
      </c>
    </row>
    <row r="657" spans="1:7" ht="15.6" x14ac:dyDescent="0.25">
      <c r="A657" s="23">
        <v>652</v>
      </c>
      <c r="B657" s="82" t="s">
        <v>756</v>
      </c>
      <c r="C657" s="82" t="s">
        <v>756</v>
      </c>
      <c r="D657" s="83">
        <v>2447324.63</v>
      </c>
      <c r="E657" s="24" t="str">
        <f t="shared" si="33"/>
        <v>否</v>
      </c>
      <c r="F657" s="24" t="str">
        <f t="shared" si="34"/>
        <v>否</v>
      </c>
      <c r="G657" s="51" t="str">
        <f t="shared" si="35"/>
        <v>是</v>
      </c>
    </row>
    <row r="658" spans="1:7" ht="15.6" x14ac:dyDescent="0.25">
      <c r="A658" s="23">
        <v>653</v>
      </c>
      <c r="B658" s="82" t="s">
        <v>757</v>
      </c>
      <c r="C658" s="82" t="s">
        <v>757</v>
      </c>
      <c r="D658" s="83">
        <v>2420266.9300000002</v>
      </c>
      <c r="E658" s="24" t="str">
        <f t="shared" si="33"/>
        <v>否</v>
      </c>
      <c r="F658" s="24" t="str">
        <f t="shared" si="34"/>
        <v>否</v>
      </c>
      <c r="G658" s="51" t="str">
        <f t="shared" si="35"/>
        <v>是</v>
      </c>
    </row>
    <row r="659" spans="1:7" ht="15.6" x14ac:dyDescent="0.25">
      <c r="A659" s="23">
        <v>654</v>
      </c>
      <c r="B659" s="82" t="s">
        <v>758</v>
      </c>
      <c r="C659" s="82" t="s">
        <v>758</v>
      </c>
      <c r="D659" s="83">
        <v>2476328.8199999998</v>
      </c>
      <c r="E659" s="24" t="str">
        <f t="shared" si="33"/>
        <v>超上限</v>
      </c>
      <c r="F659" s="24" t="str">
        <f t="shared" si="34"/>
        <v>否</v>
      </c>
      <c r="G659" s="51" t="str">
        <f t="shared" si="35"/>
        <v>否</v>
      </c>
    </row>
    <row r="660" spans="1:7" ht="15.6" x14ac:dyDescent="0.25">
      <c r="A660" s="23">
        <v>655</v>
      </c>
      <c r="B660" s="82" t="s">
        <v>759</v>
      </c>
      <c r="C660" s="82" t="s">
        <v>759</v>
      </c>
      <c r="D660" s="83">
        <v>2471845.15</v>
      </c>
      <c r="E660" s="24" t="str">
        <f t="shared" si="33"/>
        <v>否</v>
      </c>
      <c r="F660" s="24" t="str">
        <f t="shared" si="34"/>
        <v>否</v>
      </c>
      <c r="G660" s="51" t="str">
        <f t="shared" si="35"/>
        <v>是</v>
      </c>
    </row>
    <row r="661" spans="1:7" ht="15.6" x14ac:dyDescent="0.25">
      <c r="A661" s="23">
        <v>656</v>
      </c>
      <c r="B661" s="82" t="s">
        <v>134</v>
      </c>
      <c r="C661" s="82" t="s">
        <v>134</v>
      </c>
      <c r="D661" s="83">
        <v>2434876.2599999998</v>
      </c>
      <c r="E661" s="24" t="str">
        <f t="shared" si="33"/>
        <v>否</v>
      </c>
      <c r="F661" s="24" t="str">
        <f t="shared" si="34"/>
        <v>否</v>
      </c>
      <c r="G661" s="51" t="str">
        <f t="shared" si="35"/>
        <v>是</v>
      </c>
    </row>
    <row r="662" spans="1:7" ht="15.6" x14ac:dyDescent="0.25">
      <c r="A662" s="23">
        <v>657</v>
      </c>
      <c r="B662" s="82" t="s">
        <v>760</v>
      </c>
      <c r="C662" s="82" t="s">
        <v>760</v>
      </c>
      <c r="D662" s="83">
        <v>2474087.83</v>
      </c>
      <c r="E662" s="24" t="str">
        <f t="shared" si="33"/>
        <v>超上限</v>
      </c>
      <c r="F662" s="24" t="str">
        <f t="shared" si="34"/>
        <v>否</v>
      </c>
      <c r="G662" s="51" t="str">
        <f t="shared" si="35"/>
        <v>否</v>
      </c>
    </row>
    <row r="663" spans="1:7" ht="15.6" x14ac:dyDescent="0.25">
      <c r="A663" s="23">
        <v>658</v>
      </c>
      <c r="B663" s="82" t="s">
        <v>761</v>
      </c>
      <c r="C663" s="82" t="s">
        <v>761</v>
      </c>
      <c r="D663" s="83">
        <v>2487158.64</v>
      </c>
      <c r="E663" s="24" t="str">
        <f t="shared" si="33"/>
        <v>超上限</v>
      </c>
      <c r="F663" s="24" t="str">
        <f t="shared" si="34"/>
        <v>否</v>
      </c>
      <c r="G663" s="51" t="str">
        <f t="shared" si="35"/>
        <v>否</v>
      </c>
    </row>
    <row r="664" spans="1:7" ht="15.6" x14ac:dyDescent="0.25">
      <c r="A664" s="23">
        <v>659</v>
      </c>
      <c r="B664" s="82" t="s">
        <v>762</v>
      </c>
      <c r="C664" s="82" t="s">
        <v>762</v>
      </c>
      <c r="D664" s="83">
        <v>2414959.25</v>
      </c>
      <c r="E664" s="24" t="str">
        <f t="shared" si="33"/>
        <v>否</v>
      </c>
      <c r="F664" s="24" t="str">
        <f t="shared" si="34"/>
        <v>否</v>
      </c>
      <c r="G664" s="51" t="str">
        <f t="shared" si="35"/>
        <v>是</v>
      </c>
    </row>
    <row r="665" spans="1:7" ht="15.6" x14ac:dyDescent="0.25">
      <c r="A665" s="23">
        <v>660</v>
      </c>
      <c r="B665" s="82" t="s">
        <v>763</v>
      </c>
      <c r="C665" s="82" t="s">
        <v>763</v>
      </c>
      <c r="D665" s="83">
        <v>2442344.88</v>
      </c>
      <c r="E665" s="24" t="str">
        <f t="shared" si="33"/>
        <v>否</v>
      </c>
      <c r="F665" s="24" t="str">
        <f t="shared" si="34"/>
        <v>否</v>
      </c>
      <c r="G665" s="51" t="str">
        <f t="shared" si="35"/>
        <v>是</v>
      </c>
    </row>
    <row r="666" spans="1:7" ht="15.6" x14ac:dyDescent="0.25">
      <c r="A666" s="23">
        <v>661</v>
      </c>
      <c r="B666" s="82" t="s">
        <v>764</v>
      </c>
      <c r="C666" s="82" t="s">
        <v>764</v>
      </c>
      <c r="D666" s="83">
        <v>2462262.88</v>
      </c>
      <c r="E666" s="24" t="str">
        <f t="shared" si="33"/>
        <v>否</v>
      </c>
      <c r="F666" s="24" t="str">
        <f t="shared" si="34"/>
        <v>否</v>
      </c>
      <c r="G666" s="51" t="str">
        <f t="shared" si="35"/>
        <v>是</v>
      </c>
    </row>
    <row r="667" spans="1:7" ht="15.6" x14ac:dyDescent="0.25">
      <c r="A667" s="23">
        <v>662</v>
      </c>
      <c r="B667" s="82" t="s">
        <v>765</v>
      </c>
      <c r="C667" s="82" t="s">
        <v>765</v>
      </c>
      <c r="D667" s="83">
        <v>2426331.48</v>
      </c>
      <c r="E667" s="24" t="str">
        <f t="shared" si="33"/>
        <v>否</v>
      </c>
      <c r="F667" s="24" t="str">
        <f t="shared" si="34"/>
        <v>否</v>
      </c>
      <c r="G667" s="51" t="str">
        <f t="shared" si="35"/>
        <v>是</v>
      </c>
    </row>
    <row r="668" spans="1:7" ht="15.6" x14ac:dyDescent="0.25">
      <c r="A668" s="23">
        <v>663</v>
      </c>
      <c r="B668" s="82" t="s">
        <v>766</v>
      </c>
      <c r="C668" s="82" t="s">
        <v>766</v>
      </c>
      <c r="D668" s="83">
        <v>2422427.88</v>
      </c>
      <c r="E668" s="24" t="str">
        <f t="shared" si="33"/>
        <v>否</v>
      </c>
      <c r="F668" s="24" t="str">
        <f t="shared" si="34"/>
        <v>否</v>
      </c>
      <c r="G668" s="51" t="str">
        <f t="shared" si="35"/>
        <v>是</v>
      </c>
    </row>
    <row r="669" spans="1:7" ht="15.6" x14ac:dyDescent="0.25">
      <c r="A669" s="23">
        <v>664</v>
      </c>
      <c r="B669" s="82" t="s">
        <v>767</v>
      </c>
      <c r="C669" s="82" t="s">
        <v>767</v>
      </c>
      <c r="D669" s="83">
        <v>2357058.17</v>
      </c>
      <c r="E669" s="24" t="str">
        <f t="shared" si="33"/>
        <v>否</v>
      </c>
      <c r="F669" s="24" t="str">
        <f t="shared" si="34"/>
        <v>否</v>
      </c>
      <c r="G669" s="51" t="str">
        <f t="shared" si="35"/>
        <v>是</v>
      </c>
    </row>
    <row r="670" spans="1:7" ht="15.6" x14ac:dyDescent="0.25">
      <c r="A670" s="23">
        <v>665</v>
      </c>
      <c r="B670" s="82" t="s">
        <v>768</v>
      </c>
      <c r="C670" s="82" t="s">
        <v>768</v>
      </c>
      <c r="D670" s="83">
        <v>2462385.6800000002</v>
      </c>
      <c r="E670" s="24" t="str">
        <f t="shared" si="33"/>
        <v>否</v>
      </c>
      <c r="F670" s="24" t="str">
        <f t="shared" si="34"/>
        <v>否</v>
      </c>
      <c r="G670" s="51" t="str">
        <f t="shared" si="35"/>
        <v>是</v>
      </c>
    </row>
    <row r="671" spans="1:7" ht="15.6" x14ac:dyDescent="0.25">
      <c r="A671" s="23">
        <v>666</v>
      </c>
      <c r="B671" s="82" t="s">
        <v>769</v>
      </c>
      <c r="C671" s="82" t="s">
        <v>769</v>
      </c>
      <c r="D671" s="83">
        <v>2446300.96</v>
      </c>
      <c r="E671" s="24" t="str">
        <f t="shared" si="33"/>
        <v>否</v>
      </c>
      <c r="F671" s="24" t="str">
        <f t="shared" si="34"/>
        <v>否</v>
      </c>
      <c r="G671" s="51" t="str">
        <f t="shared" si="35"/>
        <v>是</v>
      </c>
    </row>
    <row r="672" spans="1:7" ht="15.6" x14ac:dyDescent="0.25">
      <c r="A672" s="23">
        <v>667</v>
      </c>
      <c r="B672" s="82" t="s">
        <v>770</v>
      </c>
      <c r="C672" s="82" t="s">
        <v>770</v>
      </c>
      <c r="D672" s="83">
        <v>2452304.38</v>
      </c>
      <c r="E672" s="24" t="str">
        <f t="shared" si="33"/>
        <v>否</v>
      </c>
      <c r="F672" s="24" t="str">
        <f t="shared" si="34"/>
        <v>否</v>
      </c>
      <c r="G672" s="51" t="str">
        <f t="shared" si="35"/>
        <v>是</v>
      </c>
    </row>
    <row r="673" spans="1:7" ht="15.6" x14ac:dyDescent="0.25">
      <c r="A673" s="23">
        <v>668</v>
      </c>
      <c r="B673" s="82" t="s">
        <v>771</v>
      </c>
      <c r="C673" s="82" t="s">
        <v>771</v>
      </c>
      <c r="D673" s="83">
        <v>2480809.92</v>
      </c>
      <c r="E673" s="24" t="str">
        <f t="shared" si="33"/>
        <v>超上限</v>
      </c>
      <c r="F673" s="24" t="str">
        <f t="shared" si="34"/>
        <v>否</v>
      </c>
      <c r="G673" s="51" t="str">
        <f t="shared" si="35"/>
        <v>否</v>
      </c>
    </row>
    <row r="674" spans="1:7" ht="15.6" x14ac:dyDescent="0.25">
      <c r="A674" s="23">
        <v>669</v>
      </c>
      <c r="B674" s="82" t="s">
        <v>772</v>
      </c>
      <c r="C674" s="82" t="s">
        <v>772</v>
      </c>
      <c r="D674" s="83">
        <v>2433888.2999999998</v>
      </c>
      <c r="E674" s="24" t="str">
        <f t="shared" si="33"/>
        <v>否</v>
      </c>
      <c r="F674" s="24" t="str">
        <f t="shared" si="34"/>
        <v>否</v>
      </c>
      <c r="G674" s="51" t="str">
        <f t="shared" si="35"/>
        <v>是</v>
      </c>
    </row>
    <row r="675" spans="1:7" ht="15.6" x14ac:dyDescent="0.25">
      <c r="A675" s="23">
        <v>670</v>
      </c>
      <c r="B675" s="82" t="s">
        <v>773</v>
      </c>
      <c r="C675" s="82" t="s">
        <v>773</v>
      </c>
      <c r="D675" s="83">
        <v>2454793.2599999998</v>
      </c>
      <c r="E675" s="24" t="str">
        <f t="shared" si="33"/>
        <v>否</v>
      </c>
      <c r="F675" s="24" t="str">
        <f t="shared" si="34"/>
        <v>否</v>
      </c>
      <c r="G675" s="51" t="str">
        <f t="shared" si="35"/>
        <v>是</v>
      </c>
    </row>
    <row r="676" spans="1:7" ht="15.6" x14ac:dyDescent="0.25">
      <c r="A676" s="23">
        <v>671</v>
      </c>
      <c r="B676" s="82" t="s">
        <v>774</v>
      </c>
      <c r="C676" s="82" t="s">
        <v>774</v>
      </c>
      <c r="D676" s="83">
        <v>2458648.0699999998</v>
      </c>
      <c r="E676" s="24" t="str">
        <f t="shared" si="33"/>
        <v>否</v>
      </c>
      <c r="F676" s="24" t="str">
        <f t="shared" si="34"/>
        <v>否</v>
      </c>
      <c r="G676" s="51" t="str">
        <f t="shared" si="35"/>
        <v>是</v>
      </c>
    </row>
    <row r="677" spans="1:7" ht="15.6" x14ac:dyDescent="0.25">
      <c r="A677" s="23">
        <v>672</v>
      </c>
      <c r="B677" s="82" t="s">
        <v>775</v>
      </c>
      <c r="C677" s="82" t="s">
        <v>775</v>
      </c>
      <c r="D677" s="83">
        <v>2469731.5099999998</v>
      </c>
      <c r="E677" s="24" t="str">
        <f t="shared" si="33"/>
        <v>否</v>
      </c>
      <c r="F677" s="24" t="str">
        <f t="shared" si="34"/>
        <v>否</v>
      </c>
      <c r="G677" s="51" t="str">
        <f t="shared" si="35"/>
        <v>是</v>
      </c>
    </row>
    <row r="678" spans="1:7" ht="15.6" x14ac:dyDescent="0.25">
      <c r="A678" s="23">
        <v>673</v>
      </c>
      <c r="B678" s="82" t="s">
        <v>776</v>
      </c>
      <c r="C678" s="82" t="s">
        <v>776</v>
      </c>
      <c r="D678" s="83">
        <v>2438203.2400000002</v>
      </c>
      <c r="E678" s="24" t="str">
        <f t="shared" si="33"/>
        <v>否</v>
      </c>
      <c r="F678" s="24" t="str">
        <f t="shared" si="34"/>
        <v>否</v>
      </c>
      <c r="G678" s="51" t="str">
        <f t="shared" si="35"/>
        <v>是</v>
      </c>
    </row>
    <row r="679" spans="1:7" ht="15.6" x14ac:dyDescent="0.25">
      <c r="A679" s="23">
        <v>674</v>
      </c>
      <c r="B679" s="82" t="s">
        <v>777</v>
      </c>
      <c r="C679" s="82" t="s">
        <v>777</v>
      </c>
      <c r="D679" s="83">
        <v>2414959.25</v>
      </c>
      <c r="E679" s="24" t="str">
        <f t="shared" si="33"/>
        <v>否</v>
      </c>
      <c r="F679" s="24" t="str">
        <f t="shared" si="34"/>
        <v>否</v>
      </c>
      <c r="G679" s="51" t="str">
        <f t="shared" si="35"/>
        <v>是</v>
      </c>
    </row>
    <row r="680" spans="1:7" ht="15.6" x14ac:dyDescent="0.25">
      <c r="A680" s="23">
        <v>675</v>
      </c>
      <c r="B680" s="82" t="s">
        <v>778</v>
      </c>
      <c r="C680" s="82" t="s">
        <v>778</v>
      </c>
      <c r="D680" s="83">
        <v>2447324.63</v>
      </c>
      <c r="E680" s="24" t="str">
        <f t="shared" si="33"/>
        <v>否</v>
      </c>
      <c r="F680" s="24" t="str">
        <f t="shared" si="34"/>
        <v>否</v>
      </c>
      <c r="G680" s="51" t="str">
        <f t="shared" si="35"/>
        <v>是</v>
      </c>
    </row>
    <row r="681" spans="1:7" ht="15.6" x14ac:dyDescent="0.25">
      <c r="A681" s="23">
        <v>676</v>
      </c>
      <c r="B681" s="82" t="s">
        <v>779</v>
      </c>
      <c r="C681" s="82" t="s">
        <v>779</v>
      </c>
      <c r="D681" s="83">
        <v>2370245.12</v>
      </c>
      <c r="E681" s="24" t="str">
        <f t="shared" si="33"/>
        <v>否</v>
      </c>
      <c r="F681" s="24" t="str">
        <f t="shared" si="34"/>
        <v>否</v>
      </c>
      <c r="G681" s="51" t="str">
        <f t="shared" si="35"/>
        <v>是</v>
      </c>
    </row>
    <row r="682" spans="1:7" ht="15.6" x14ac:dyDescent="0.25">
      <c r="A682" s="23">
        <v>677</v>
      </c>
      <c r="B682" s="82" t="s">
        <v>780</v>
      </c>
      <c r="C682" s="82" t="s">
        <v>780</v>
      </c>
      <c r="D682" s="83">
        <v>2341877.02</v>
      </c>
      <c r="E682" s="24" t="str">
        <f t="shared" si="33"/>
        <v>否</v>
      </c>
      <c r="F682" s="24" t="str">
        <f t="shared" si="34"/>
        <v>否</v>
      </c>
      <c r="G682" s="51" t="str">
        <f t="shared" si="35"/>
        <v>是</v>
      </c>
    </row>
    <row r="683" spans="1:7" ht="15.6" x14ac:dyDescent="0.25">
      <c r="A683" s="23">
        <v>678</v>
      </c>
      <c r="B683" s="82" t="s">
        <v>781</v>
      </c>
      <c r="C683" s="82" t="s">
        <v>781</v>
      </c>
      <c r="D683" s="83">
        <v>2483548.64</v>
      </c>
      <c r="E683" s="24" t="str">
        <f t="shared" si="33"/>
        <v>超上限</v>
      </c>
      <c r="F683" s="24" t="str">
        <f t="shared" si="34"/>
        <v>否</v>
      </c>
      <c r="G683" s="51" t="str">
        <f t="shared" si="35"/>
        <v>否</v>
      </c>
    </row>
    <row r="684" spans="1:7" ht="15.6" x14ac:dyDescent="0.25">
      <c r="A684" s="23">
        <v>679</v>
      </c>
      <c r="B684" s="82" t="s">
        <v>782</v>
      </c>
      <c r="C684" s="82" t="s">
        <v>782</v>
      </c>
      <c r="D684" s="83">
        <v>2459773.0099999998</v>
      </c>
      <c r="E684" s="24" t="str">
        <f t="shared" si="33"/>
        <v>否</v>
      </c>
      <c r="F684" s="24" t="str">
        <f t="shared" si="34"/>
        <v>否</v>
      </c>
      <c r="G684" s="51" t="str">
        <f t="shared" si="35"/>
        <v>是</v>
      </c>
    </row>
    <row r="685" spans="1:7" ht="15.6" x14ac:dyDescent="0.25">
      <c r="A685" s="23">
        <v>680</v>
      </c>
      <c r="B685" s="82" t="s">
        <v>783</v>
      </c>
      <c r="C685" s="82" t="s">
        <v>783</v>
      </c>
      <c r="D685" s="83">
        <v>2324756.25</v>
      </c>
      <c r="E685" s="24" t="str">
        <f t="shared" si="33"/>
        <v>否</v>
      </c>
      <c r="F685" s="24" t="str">
        <f t="shared" si="34"/>
        <v>否</v>
      </c>
      <c r="G685" s="51" t="str">
        <f t="shared" si="35"/>
        <v>是</v>
      </c>
    </row>
    <row r="686" spans="1:7" ht="15.6" x14ac:dyDescent="0.25">
      <c r="A686" s="23">
        <v>681</v>
      </c>
      <c r="B686" s="82" t="s">
        <v>158</v>
      </c>
      <c r="C686" s="82" t="s">
        <v>158</v>
      </c>
      <c r="D686" s="83">
        <v>2209301.71</v>
      </c>
      <c r="E686" s="24" t="str">
        <f t="shared" si="33"/>
        <v>否</v>
      </c>
      <c r="F686" s="24" t="str">
        <f t="shared" si="34"/>
        <v>否</v>
      </c>
      <c r="G686" s="51" t="str">
        <f t="shared" si="35"/>
        <v>是</v>
      </c>
    </row>
    <row r="687" spans="1:7" ht="15.6" x14ac:dyDescent="0.25">
      <c r="A687" s="23">
        <v>682</v>
      </c>
      <c r="B687" s="82" t="s">
        <v>784</v>
      </c>
      <c r="C687" s="82" t="s">
        <v>784</v>
      </c>
      <c r="D687" s="83">
        <v>2489648.52</v>
      </c>
      <c r="E687" s="24" t="str">
        <f t="shared" si="33"/>
        <v>超上限</v>
      </c>
      <c r="F687" s="24" t="str">
        <f t="shared" si="34"/>
        <v>否</v>
      </c>
      <c r="G687" s="51" t="str">
        <f t="shared" si="35"/>
        <v>否</v>
      </c>
    </row>
    <row r="688" spans="1:7" ht="15.6" x14ac:dyDescent="0.25">
      <c r="A688" s="23">
        <v>683</v>
      </c>
      <c r="B688" s="82" t="s">
        <v>785</v>
      </c>
      <c r="C688" s="82" t="s">
        <v>785</v>
      </c>
      <c r="D688" s="83">
        <v>2353209.13</v>
      </c>
      <c r="E688" s="24" t="str">
        <f t="shared" si="33"/>
        <v>否</v>
      </c>
      <c r="F688" s="24" t="str">
        <f t="shared" si="34"/>
        <v>否</v>
      </c>
      <c r="G688" s="51" t="str">
        <f t="shared" si="35"/>
        <v>是</v>
      </c>
    </row>
    <row r="689" spans="1:7" ht="15.6" x14ac:dyDescent="0.25">
      <c r="A689" s="23">
        <v>684</v>
      </c>
      <c r="B689" s="82" t="s">
        <v>786</v>
      </c>
      <c r="C689" s="82" t="s">
        <v>786</v>
      </c>
      <c r="D689" s="83">
        <v>2437366.13</v>
      </c>
      <c r="E689" s="24" t="str">
        <f t="shared" si="33"/>
        <v>否</v>
      </c>
      <c r="F689" s="24" t="str">
        <f t="shared" si="34"/>
        <v>否</v>
      </c>
      <c r="G689" s="51" t="str">
        <f t="shared" si="35"/>
        <v>是</v>
      </c>
    </row>
    <row r="690" spans="1:7" ht="15.6" x14ac:dyDescent="0.25">
      <c r="A690" s="23">
        <v>685</v>
      </c>
      <c r="B690" s="82" t="s">
        <v>787</v>
      </c>
      <c r="C690" s="82" t="s">
        <v>787</v>
      </c>
      <c r="D690" s="83">
        <v>2449843.96</v>
      </c>
      <c r="E690" s="24" t="str">
        <f t="shared" si="33"/>
        <v>否</v>
      </c>
      <c r="F690" s="24" t="str">
        <f t="shared" si="34"/>
        <v>否</v>
      </c>
      <c r="G690" s="51" t="str">
        <f t="shared" si="35"/>
        <v>是</v>
      </c>
    </row>
    <row r="691" spans="1:7" ht="15.6" x14ac:dyDescent="0.25">
      <c r="A691" s="23">
        <v>686</v>
      </c>
      <c r="B691" s="82" t="s">
        <v>788</v>
      </c>
      <c r="C691" s="82" t="s">
        <v>788</v>
      </c>
      <c r="D691" s="83">
        <v>2424917.75</v>
      </c>
      <c r="E691" s="24" t="str">
        <f t="shared" si="33"/>
        <v>否</v>
      </c>
      <c r="F691" s="24" t="str">
        <f t="shared" si="34"/>
        <v>否</v>
      </c>
      <c r="G691" s="51" t="str">
        <f t="shared" si="35"/>
        <v>是</v>
      </c>
    </row>
    <row r="692" spans="1:7" ht="15.6" x14ac:dyDescent="0.25">
      <c r="A692" s="23">
        <v>687</v>
      </c>
      <c r="B692" s="82" t="s">
        <v>127</v>
      </c>
      <c r="C692" s="82" t="s">
        <v>127</v>
      </c>
      <c r="D692" s="83">
        <v>2439856.0099999998</v>
      </c>
      <c r="E692" s="24" t="str">
        <f t="shared" si="33"/>
        <v>否</v>
      </c>
      <c r="F692" s="24" t="str">
        <f t="shared" si="34"/>
        <v>否</v>
      </c>
      <c r="G692" s="51" t="str">
        <f t="shared" si="35"/>
        <v>是</v>
      </c>
    </row>
    <row r="693" spans="1:7" ht="15.6" x14ac:dyDescent="0.25">
      <c r="A693" s="23">
        <v>688</v>
      </c>
      <c r="B693" s="82" t="s">
        <v>789</v>
      </c>
      <c r="C693" s="82" t="s">
        <v>789</v>
      </c>
      <c r="D693" s="83">
        <v>2421231.86</v>
      </c>
      <c r="E693" s="24" t="str">
        <f t="shared" si="33"/>
        <v>否</v>
      </c>
      <c r="F693" s="24" t="str">
        <f t="shared" si="34"/>
        <v>否</v>
      </c>
      <c r="G693" s="51" t="str">
        <f t="shared" si="35"/>
        <v>是</v>
      </c>
    </row>
    <row r="694" spans="1:7" ht="15.6" x14ac:dyDescent="0.25">
      <c r="A694" s="23">
        <v>689</v>
      </c>
      <c r="B694" s="82" t="s">
        <v>790</v>
      </c>
      <c r="C694" s="82" t="s">
        <v>790</v>
      </c>
      <c r="D694" s="83">
        <v>2484159.12</v>
      </c>
      <c r="E694" s="24" t="str">
        <f t="shared" si="33"/>
        <v>超上限</v>
      </c>
      <c r="F694" s="24" t="str">
        <f t="shared" si="34"/>
        <v>否</v>
      </c>
      <c r="G694" s="51" t="str">
        <f t="shared" si="35"/>
        <v>否</v>
      </c>
    </row>
    <row r="695" spans="1:7" ht="15.6" x14ac:dyDescent="0.25">
      <c r="A695" s="23">
        <v>690</v>
      </c>
      <c r="B695" s="82" t="s">
        <v>68</v>
      </c>
      <c r="C695" s="82" t="s">
        <v>68</v>
      </c>
      <c r="D695" s="83">
        <v>2456586.69</v>
      </c>
      <c r="E695" s="24" t="str">
        <f t="shared" si="33"/>
        <v>否</v>
      </c>
      <c r="F695" s="24" t="str">
        <f t="shared" si="34"/>
        <v>否</v>
      </c>
      <c r="G695" s="51" t="str">
        <f t="shared" si="35"/>
        <v>是</v>
      </c>
    </row>
    <row r="696" spans="1:7" ht="15.6" x14ac:dyDescent="0.25">
      <c r="A696" s="23">
        <v>691</v>
      </c>
      <c r="B696" s="82" t="s">
        <v>791</v>
      </c>
      <c r="C696" s="82" t="s">
        <v>791</v>
      </c>
      <c r="D696" s="83">
        <v>2467241.64</v>
      </c>
      <c r="E696" s="24" t="str">
        <f t="shared" si="30"/>
        <v>否</v>
      </c>
      <c r="F696" s="24" t="str">
        <f t="shared" si="31"/>
        <v>否</v>
      </c>
      <c r="G696" s="51" t="str">
        <f t="shared" si="32"/>
        <v>是</v>
      </c>
    </row>
    <row r="697" spans="1:7" ht="15.6" x14ac:dyDescent="0.25">
      <c r="A697" s="23">
        <v>692</v>
      </c>
      <c r="B697" s="82" t="s">
        <v>99</v>
      </c>
      <c r="C697" s="82" t="s">
        <v>99</v>
      </c>
      <c r="D697" s="83">
        <v>2439856.0099999998</v>
      </c>
      <c r="E697" s="24" t="str">
        <f t="shared" si="30"/>
        <v>否</v>
      </c>
      <c r="F697" s="24" t="str">
        <f t="shared" si="31"/>
        <v>否</v>
      </c>
      <c r="G697" s="51" t="str">
        <f t="shared" si="32"/>
        <v>是</v>
      </c>
    </row>
    <row r="698" spans="1:7" ht="15.6" x14ac:dyDescent="0.25">
      <c r="A698" s="23">
        <v>693</v>
      </c>
      <c r="B698" s="82" t="s">
        <v>792</v>
      </c>
      <c r="C698" s="82" t="s">
        <v>792</v>
      </c>
      <c r="D698" s="83">
        <v>2474711.2599999998</v>
      </c>
      <c r="E698" s="24" t="str">
        <f t="shared" si="30"/>
        <v>超上限</v>
      </c>
      <c r="F698" s="24" t="str">
        <f t="shared" si="31"/>
        <v>否</v>
      </c>
      <c r="G698" s="51" t="str">
        <f t="shared" si="32"/>
        <v>否</v>
      </c>
    </row>
    <row r="699" spans="1:7" ht="15.6" x14ac:dyDescent="0.25">
      <c r="A699" s="23">
        <v>694</v>
      </c>
      <c r="B699" s="82" t="s">
        <v>793</v>
      </c>
      <c r="C699" s="82" t="s">
        <v>793</v>
      </c>
      <c r="D699" s="83">
        <v>2417449.13</v>
      </c>
      <c r="E699" s="24" t="str">
        <f t="shared" si="30"/>
        <v>否</v>
      </c>
      <c r="F699" s="24" t="str">
        <f t="shared" si="31"/>
        <v>否</v>
      </c>
      <c r="G699" s="51" t="str">
        <f t="shared" si="32"/>
        <v>是</v>
      </c>
    </row>
    <row r="700" spans="1:7" ht="15.6" x14ac:dyDescent="0.25">
      <c r="A700" s="23">
        <v>695</v>
      </c>
      <c r="B700" s="82" t="s">
        <v>794</v>
      </c>
      <c r="C700" s="82" t="s">
        <v>794</v>
      </c>
      <c r="D700" s="83">
        <v>2439471.04</v>
      </c>
      <c r="E700" s="24" t="str">
        <f t="shared" si="30"/>
        <v>否</v>
      </c>
      <c r="F700" s="24" t="str">
        <f t="shared" si="31"/>
        <v>否</v>
      </c>
      <c r="G700" s="51" t="str">
        <f t="shared" si="32"/>
        <v>是</v>
      </c>
    </row>
    <row r="701" spans="1:7" ht="15.6" x14ac:dyDescent="0.25">
      <c r="A701" s="23">
        <v>696</v>
      </c>
      <c r="B701" s="82" t="s">
        <v>795</v>
      </c>
      <c r="C701" s="82" t="s">
        <v>795</v>
      </c>
      <c r="D701" s="83">
        <v>2417802.17</v>
      </c>
      <c r="E701" s="24" t="str">
        <f t="shared" si="30"/>
        <v>否</v>
      </c>
      <c r="F701" s="24" t="str">
        <f t="shared" si="31"/>
        <v>否</v>
      </c>
      <c r="G701" s="51" t="str">
        <f t="shared" si="32"/>
        <v>是</v>
      </c>
    </row>
    <row r="702" spans="1:7" ht="15.6" x14ac:dyDescent="0.25">
      <c r="A702" s="23">
        <v>697</v>
      </c>
      <c r="B702" s="82" t="s">
        <v>128</v>
      </c>
      <c r="C702" s="82" t="s">
        <v>128</v>
      </c>
      <c r="D702" s="83">
        <v>2422466.2599999998</v>
      </c>
      <c r="E702" s="24" t="str">
        <f t="shared" si="30"/>
        <v>否</v>
      </c>
      <c r="F702" s="24" t="str">
        <f t="shared" si="31"/>
        <v>否</v>
      </c>
      <c r="G702" s="51" t="str">
        <f t="shared" si="32"/>
        <v>是</v>
      </c>
    </row>
    <row r="703" spans="1:7" ht="15.6" x14ac:dyDescent="0.25">
      <c r="A703" s="23">
        <v>698</v>
      </c>
      <c r="B703" s="82" t="s">
        <v>163</v>
      </c>
      <c r="C703" s="82" t="s">
        <v>163</v>
      </c>
      <c r="D703" s="83">
        <v>2461876.9</v>
      </c>
      <c r="E703" s="24" t="str">
        <f t="shared" si="30"/>
        <v>否</v>
      </c>
      <c r="F703" s="24" t="str">
        <f t="shared" si="31"/>
        <v>否</v>
      </c>
      <c r="G703" s="51" t="str">
        <f t="shared" si="32"/>
        <v>是</v>
      </c>
    </row>
    <row r="704" spans="1:7" ht="15.6" x14ac:dyDescent="0.25">
      <c r="A704" s="23">
        <v>699</v>
      </c>
      <c r="B704" s="82" t="s">
        <v>796</v>
      </c>
      <c r="C704" s="82" t="s">
        <v>796</v>
      </c>
      <c r="D704" s="83">
        <v>2414959.25</v>
      </c>
      <c r="E704" s="24" t="str">
        <f t="shared" si="30"/>
        <v>否</v>
      </c>
      <c r="F704" s="24" t="str">
        <f t="shared" si="31"/>
        <v>否</v>
      </c>
      <c r="G704" s="51" t="str">
        <f t="shared" si="32"/>
        <v>是</v>
      </c>
    </row>
    <row r="705" spans="1:7" ht="15.6" x14ac:dyDescent="0.25">
      <c r="A705" s="23">
        <v>700</v>
      </c>
      <c r="B705" s="82" t="s">
        <v>797</v>
      </c>
      <c r="C705" s="82" t="s">
        <v>797</v>
      </c>
      <c r="D705" s="83">
        <v>2479690.0099999998</v>
      </c>
      <c r="E705" s="24" t="str">
        <f t="shared" si="30"/>
        <v>超上限</v>
      </c>
      <c r="F705" s="24" t="str">
        <f t="shared" si="31"/>
        <v>否</v>
      </c>
      <c r="G705" s="51" t="str">
        <f t="shared" si="32"/>
        <v>否</v>
      </c>
    </row>
    <row r="706" spans="1:7" ht="15.6" x14ac:dyDescent="0.25">
      <c r="A706" s="23">
        <v>701</v>
      </c>
      <c r="B706" s="82" t="s">
        <v>115</v>
      </c>
      <c r="C706" s="82" t="s">
        <v>115</v>
      </c>
      <c r="D706" s="83">
        <v>2435065.25</v>
      </c>
      <c r="E706" s="24" t="str">
        <f t="shared" si="30"/>
        <v>否</v>
      </c>
      <c r="F706" s="24" t="str">
        <f t="shared" si="31"/>
        <v>否</v>
      </c>
      <c r="G706" s="51" t="str">
        <f t="shared" si="32"/>
        <v>是</v>
      </c>
    </row>
    <row r="707" spans="1:7" ht="15.6" x14ac:dyDescent="0.25">
      <c r="A707" s="23">
        <v>702</v>
      </c>
      <c r="B707" s="82" t="s">
        <v>798</v>
      </c>
      <c r="C707" s="82" t="s">
        <v>798</v>
      </c>
      <c r="D707" s="83">
        <v>2469731.5099999998</v>
      </c>
      <c r="E707" s="24" t="str">
        <f t="shared" si="30"/>
        <v>否</v>
      </c>
      <c r="F707" s="24" t="str">
        <f t="shared" si="31"/>
        <v>否</v>
      </c>
      <c r="G707" s="51" t="str">
        <f t="shared" si="32"/>
        <v>是</v>
      </c>
    </row>
    <row r="708" spans="1:7" ht="15.6" x14ac:dyDescent="0.25">
      <c r="A708" s="23">
        <v>703</v>
      </c>
      <c r="B708" s="82" t="s">
        <v>799</v>
      </c>
      <c r="C708" s="82" t="s">
        <v>799</v>
      </c>
      <c r="D708" s="83">
        <v>2336234.6</v>
      </c>
      <c r="E708" s="24" t="str">
        <f t="shared" si="30"/>
        <v>否</v>
      </c>
      <c r="F708" s="24" t="str">
        <f t="shared" si="31"/>
        <v>否</v>
      </c>
      <c r="G708" s="51" t="str">
        <f t="shared" si="32"/>
        <v>是</v>
      </c>
    </row>
    <row r="709" spans="1:7" ht="15.6" x14ac:dyDescent="0.25">
      <c r="A709" s="23">
        <v>704</v>
      </c>
      <c r="B709" s="82" t="s">
        <v>800</v>
      </c>
      <c r="C709" s="82" t="s">
        <v>800</v>
      </c>
      <c r="D709" s="83">
        <v>2325125.7000000002</v>
      </c>
      <c r="E709" s="24" t="str">
        <f t="shared" si="30"/>
        <v>否</v>
      </c>
      <c r="F709" s="24" t="str">
        <f t="shared" si="31"/>
        <v>否</v>
      </c>
      <c r="G709" s="51" t="str">
        <f t="shared" si="32"/>
        <v>是</v>
      </c>
    </row>
    <row r="710" spans="1:7" ht="15.6" x14ac:dyDescent="0.25">
      <c r="A710" s="23">
        <v>705</v>
      </c>
      <c r="B710" s="82" t="s">
        <v>801</v>
      </c>
      <c r="C710" s="82" t="s">
        <v>801</v>
      </c>
      <c r="D710" s="83">
        <v>2369447.4300000002</v>
      </c>
      <c r="E710" s="24" t="str">
        <f t="shared" si="30"/>
        <v>否</v>
      </c>
      <c r="F710" s="24" t="str">
        <f t="shared" si="31"/>
        <v>否</v>
      </c>
      <c r="G710" s="51" t="str">
        <f t="shared" si="32"/>
        <v>是</v>
      </c>
    </row>
    <row r="711" spans="1:7" ht="15.6" x14ac:dyDescent="0.25">
      <c r="A711" s="23">
        <v>706</v>
      </c>
      <c r="B711" s="82" t="s">
        <v>802</v>
      </c>
      <c r="C711" s="82" t="s">
        <v>802</v>
      </c>
      <c r="D711" s="83">
        <v>2471100.11</v>
      </c>
      <c r="E711" s="24" t="str">
        <f t="shared" si="30"/>
        <v>否</v>
      </c>
      <c r="F711" s="24" t="str">
        <f t="shared" si="31"/>
        <v>否</v>
      </c>
      <c r="G711" s="51" t="str">
        <f t="shared" si="32"/>
        <v>是</v>
      </c>
    </row>
    <row r="712" spans="1:7" ht="15.6" x14ac:dyDescent="0.25">
      <c r="A712" s="23">
        <v>707</v>
      </c>
      <c r="B712" s="82" t="s">
        <v>803</v>
      </c>
      <c r="C712" s="82" t="s">
        <v>803</v>
      </c>
      <c r="D712" s="83">
        <v>2432575.37</v>
      </c>
      <c r="E712" s="24" t="str">
        <f t="shared" si="30"/>
        <v>否</v>
      </c>
      <c r="F712" s="24" t="str">
        <f t="shared" si="31"/>
        <v>否</v>
      </c>
      <c r="G712" s="51" t="str">
        <f t="shared" si="32"/>
        <v>是</v>
      </c>
    </row>
    <row r="713" spans="1:7" ht="15.6" x14ac:dyDescent="0.25">
      <c r="A713" s="23">
        <v>708</v>
      </c>
      <c r="B713" s="82" t="s">
        <v>804</v>
      </c>
      <c r="C713" s="82" t="s">
        <v>804</v>
      </c>
      <c r="D713" s="83">
        <v>2464774.62</v>
      </c>
      <c r="E713" s="24" t="str">
        <f t="shared" si="30"/>
        <v>否</v>
      </c>
      <c r="F713" s="24" t="str">
        <f t="shared" si="31"/>
        <v>否</v>
      </c>
      <c r="G713" s="51" t="str">
        <f t="shared" si="32"/>
        <v>是</v>
      </c>
    </row>
    <row r="714" spans="1:7" ht="15.6" x14ac:dyDescent="0.25">
      <c r="A714" s="23">
        <v>709</v>
      </c>
      <c r="B714" s="82" t="s">
        <v>805</v>
      </c>
      <c r="C714" s="82" t="s">
        <v>805</v>
      </c>
      <c r="D714" s="83">
        <v>2358254.69</v>
      </c>
      <c r="E714" s="24" t="str">
        <f t="shared" si="30"/>
        <v>否</v>
      </c>
      <c r="F714" s="24" t="str">
        <f t="shared" si="31"/>
        <v>否</v>
      </c>
      <c r="G714" s="51" t="str">
        <f t="shared" si="32"/>
        <v>是</v>
      </c>
    </row>
    <row r="715" spans="1:7" ht="15.6" x14ac:dyDescent="0.25">
      <c r="A715" s="23">
        <v>710</v>
      </c>
      <c r="B715" s="82" t="s">
        <v>806</v>
      </c>
      <c r="C715" s="82" t="s">
        <v>806</v>
      </c>
      <c r="D715" s="83">
        <v>2368250.91</v>
      </c>
      <c r="E715" s="24" t="str">
        <f t="shared" si="30"/>
        <v>否</v>
      </c>
      <c r="F715" s="24" t="str">
        <f t="shared" si="31"/>
        <v>否</v>
      </c>
      <c r="G715" s="51" t="str">
        <f t="shared" si="32"/>
        <v>是</v>
      </c>
    </row>
    <row r="716" spans="1:7" ht="15.6" x14ac:dyDescent="0.25">
      <c r="A716" s="23">
        <v>711</v>
      </c>
      <c r="B716" s="82" t="s">
        <v>136</v>
      </c>
      <c r="C716" s="82" t="s">
        <v>136</v>
      </c>
      <c r="D716" s="83">
        <v>2442918.85</v>
      </c>
      <c r="E716" s="24" t="str">
        <f t="shared" si="30"/>
        <v>否</v>
      </c>
      <c r="F716" s="24" t="str">
        <f t="shared" si="31"/>
        <v>否</v>
      </c>
      <c r="G716" s="51" t="str">
        <f t="shared" si="32"/>
        <v>是</v>
      </c>
    </row>
    <row r="717" spans="1:7" ht="15.6" x14ac:dyDescent="0.25">
      <c r="A717" s="23">
        <v>712</v>
      </c>
      <c r="B717" s="82" t="s">
        <v>807</v>
      </c>
      <c r="C717" s="82" t="s">
        <v>807</v>
      </c>
      <c r="D717" s="83">
        <v>2439679.36</v>
      </c>
      <c r="E717" s="24" t="str">
        <f t="shared" si="30"/>
        <v>否</v>
      </c>
      <c r="F717" s="24" t="str">
        <f t="shared" si="31"/>
        <v>否</v>
      </c>
      <c r="G717" s="51" t="str">
        <f t="shared" si="32"/>
        <v>是</v>
      </c>
    </row>
    <row r="718" spans="1:7" ht="15.6" x14ac:dyDescent="0.25">
      <c r="A718" s="23">
        <v>713</v>
      </c>
      <c r="B718" s="82" t="s">
        <v>808</v>
      </c>
      <c r="C718" s="82" t="s">
        <v>808</v>
      </c>
      <c r="D718" s="83">
        <v>2482179.89</v>
      </c>
      <c r="E718" s="24" t="str">
        <f t="shared" si="30"/>
        <v>超上限</v>
      </c>
      <c r="F718" s="24" t="str">
        <f t="shared" si="31"/>
        <v>否</v>
      </c>
      <c r="G718" s="51" t="str">
        <f t="shared" si="32"/>
        <v>否</v>
      </c>
    </row>
    <row r="719" spans="1:7" ht="15.6" x14ac:dyDescent="0.25">
      <c r="A719" s="23">
        <v>714</v>
      </c>
      <c r="B719" s="82" t="s">
        <v>809</v>
      </c>
      <c r="C719" s="82" t="s">
        <v>809</v>
      </c>
      <c r="D719" s="83">
        <v>2471028.4500000002</v>
      </c>
      <c r="E719" s="24" t="str">
        <f t="shared" si="30"/>
        <v>否</v>
      </c>
      <c r="F719" s="24" t="str">
        <f t="shared" si="31"/>
        <v>否</v>
      </c>
      <c r="G719" s="51" t="str">
        <f t="shared" si="32"/>
        <v>是</v>
      </c>
    </row>
    <row r="720" spans="1:7" ht="15.6" x14ac:dyDescent="0.25">
      <c r="A720" s="23">
        <v>715</v>
      </c>
      <c r="B720" s="82" t="s">
        <v>810</v>
      </c>
      <c r="C720" s="82" t="s">
        <v>810</v>
      </c>
      <c r="D720" s="83">
        <v>2451220.44</v>
      </c>
      <c r="E720" s="24" t="str">
        <f t="shared" si="30"/>
        <v>否</v>
      </c>
      <c r="F720" s="24" t="str">
        <f t="shared" si="31"/>
        <v>否</v>
      </c>
      <c r="G720" s="51" t="str">
        <f t="shared" si="32"/>
        <v>是</v>
      </c>
    </row>
    <row r="721" spans="1:7" ht="15.6" x14ac:dyDescent="0.25">
      <c r="A721" s="23">
        <v>716</v>
      </c>
      <c r="B721" s="82" t="s">
        <v>811</v>
      </c>
      <c r="C721" s="82" t="s">
        <v>811</v>
      </c>
      <c r="D721" s="83">
        <v>2359850.06</v>
      </c>
      <c r="E721" s="24" t="str">
        <f t="shared" si="30"/>
        <v>否</v>
      </c>
      <c r="F721" s="24" t="str">
        <f t="shared" si="31"/>
        <v>否</v>
      </c>
      <c r="G721" s="51" t="str">
        <f t="shared" si="32"/>
        <v>是</v>
      </c>
    </row>
    <row r="722" spans="1:7" ht="15.6" x14ac:dyDescent="0.25">
      <c r="A722" s="23">
        <v>717</v>
      </c>
      <c r="B722" s="82" t="s">
        <v>812</v>
      </c>
      <c r="C722" s="82" t="s">
        <v>812</v>
      </c>
      <c r="D722" s="83">
        <v>2452427.9</v>
      </c>
      <c r="E722" s="24" t="str">
        <f t="shared" si="30"/>
        <v>否</v>
      </c>
      <c r="F722" s="24" t="str">
        <f t="shared" si="31"/>
        <v>否</v>
      </c>
      <c r="G722" s="51" t="str">
        <f t="shared" si="32"/>
        <v>是</v>
      </c>
    </row>
    <row r="723" spans="1:7" ht="15.6" x14ac:dyDescent="0.25">
      <c r="A723" s="23">
        <v>718</v>
      </c>
      <c r="B723" s="82" t="s">
        <v>813</v>
      </c>
      <c r="C723" s="82" t="s">
        <v>813</v>
      </c>
      <c r="D723" s="83">
        <v>2448607.5699999998</v>
      </c>
      <c r="E723" s="24" t="str">
        <f t="shared" si="30"/>
        <v>否</v>
      </c>
      <c r="F723" s="24" t="str">
        <f t="shared" si="31"/>
        <v>否</v>
      </c>
      <c r="G723" s="51" t="str">
        <f t="shared" si="32"/>
        <v>是</v>
      </c>
    </row>
    <row r="724" spans="1:7" ht="15.6" x14ac:dyDescent="0.25">
      <c r="A724" s="23">
        <v>719</v>
      </c>
      <c r="B724" s="82" t="s">
        <v>80</v>
      </c>
      <c r="C724" s="82" t="s">
        <v>80</v>
      </c>
      <c r="D724" s="83">
        <v>2470536.5299999998</v>
      </c>
      <c r="E724" s="24" t="str">
        <f t="shared" si="30"/>
        <v>否</v>
      </c>
      <c r="F724" s="24" t="str">
        <f t="shared" si="31"/>
        <v>否</v>
      </c>
      <c r="G724" s="51" t="str">
        <f t="shared" si="32"/>
        <v>是</v>
      </c>
    </row>
    <row r="725" spans="1:7" ht="15.6" x14ac:dyDescent="0.25">
      <c r="A725" s="23">
        <v>720</v>
      </c>
      <c r="B725" s="82" t="s">
        <v>814</v>
      </c>
      <c r="C725" s="82" t="s">
        <v>814</v>
      </c>
      <c r="D725" s="83">
        <v>2478649.9500000002</v>
      </c>
      <c r="E725" s="24" t="str">
        <f t="shared" si="30"/>
        <v>超上限</v>
      </c>
      <c r="F725" s="24" t="str">
        <f t="shared" si="31"/>
        <v>否</v>
      </c>
      <c r="G725" s="51" t="str">
        <f t="shared" si="32"/>
        <v>否</v>
      </c>
    </row>
    <row r="726" spans="1:7" ht="15.6" x14ac:dyDescent="0.25">
      <c r="A726" s="23">
        <v>721</v>
      </c>
      <c r="B726" s="82" t="s">
        <v>815</v>
      </c>
      <c r="C726" s="82" t="s">
        <v>815</v>
      </c>
      <c r="D726" s="83">
        <v>2429897.5</v>
      </c>
      <c r="E726" s="24" t="str">
        <f t="shared" si="30"/>
        <v>否</v>
      </c>
      <c r="F726" s="24" t="str">
        <f t="shared" si="31"/>
        <v>否</v>
      </c>
      <c r="G726" s="51" t="str">
        <f t="shared" si="32"/>
        <v>是</v>
      </c>
    </row>
    <row r="727" spans="1:7" ht="15.6" x14ac:dyDescent="0.25">
      <c r="A727" s="23">
        <v>722</v>
      </c>
      <c r="B727" s="82" t="s">
        <v>816</v>
      </c>
      <c r="C727" s="82" t="s">
        <v>816</v>
      </c>
      <c r="D727" s="83">
        <v>2340680.5</v>
      </c>
      <c r="E727" s="24" t="str">
        <f t="shared" si="30"/>
        <v>否</v>
      </c>
      <c r="F727" s="24" t="str">
        <f t="shared" si="31"/>
        <v>否</v>
      </c>
      <c r="G727" s="51" t="str">
        <f t="shared" si="32"/>
        <v>是</v>
      </c>
    </row>
    <row r="728" spans="1:7" ht="15.6" x14ac:dyDescent="0.25">
      <c r="A728" s="23">
        <v>723</v>
      </c>
      <c r="B728" s="82" t="s">
        <v>160</v>
      </c>
      <c r="C728" s="82" t="s">
        <v>160</v>
      </c>
      <c r="D728" s="83">
        <v>2419939</v>
      </c>
      <c r="E728" s="24" t="str">
        <f t="shared" si="30"/>
        <v>否</v>
      </c>
      <c r="F728" s="24" t="str">
        <f t="shared" si="31"/>
        <v>否</v>
      </c>
      <c r="G728" s="51" t="str">
        <f t="shared" si="32"/>
        <v>是</v>
      </c>
    </row>
    <row r="729" spans="1:7" ht="15.6" x14ac:dyDescent="0.25">
      <c r="A729" s="23">
        <v>724</v>
      </c>
      <c r="B729" s="82" t="s">
        <v>817</v>
      </c>
      <c r="C729" s="82" t="s">
        <v>817</v>
      </c>
      <c r="D729" s="83">
        <v>2476079.5299999998</v>
      </c>
      <c r="E729" s="24" t="str">
        <f t="shared" si="30"/>
        <v>超上限</v>
      </c>
      <c r="F729" s="24" t="str">
        <f t="shared" si="31"/>
        <v>否</v>
      </c>
      <c r="G729" s="51" t="str">
        <f t="shared" si="32"/>
        <v>否</v>
      </c>
    </row>
    <row r="730" spans="1:7" ht="15.6" x14ac:dyDescent="0.25">
      <c r="A730" s="23">
        <v>725</v>
      </c>
      <c r="B730" s="82" t="s">
        <v>818</v>
      </c>
      <c r="C730" s="82" t="s">
        <v>818</v>
      </c>
      <c r="D730" s="83">
        <v>2332304.84</v>
      </c>
      <c r="E730" s="24" t="str">
        <f t="shared" si="30"/>
        <v>否</v>
      </c>
      <c r="F730" s="24" t="str">
        <f t="shared" si="31"/>
        <v>否</v>
      </c>
      <c r="G730" s="51" t="str">
        <f t="shared" si="32"/>
        <v>是</v>
      </c>
    </row>
    <row r="731" spans="1:7" ht="15.6" x14ac:dyDescent="0.25">
      <c r="A731" s="23">
        <v>726</v>
      </c>
      <c r="B731" s="82" t="s">
        <v>819</v>
      </c>
      <c r="C731" s="82" t="s">
        <v>819</v>
      </c>
      <c r="D731" s="83">
        <v>2467241.64</v>
      </c>
      <c r="E731" s="24" t="str">
        <f t="shared" si="30"/>
        <v>否</v>
      </c>
      <c r="F731" s="24" t="str">
        <f t="shared" si="31"/>
        <v>否</v>
      </c>
      <c r="G731" s="51" t="str">
        <f t="shared" si="32"/>
        <v>是</v>
      </c>
    </row>
    <row r="732" spans="1:7" ht="15.6" x14ac:dyDescent="0.25">
      <c r="A732" s="23">
        <v>727</v>
      </c>
      <c r="B732" s="82" t="s">
        <v>820</v>
      </c>
      <c r="C732" s="82" t="s">
        <v>820</v>
      </c>
      <c r="D732" s="83">
        <v>2428088.58</v>
      </c>
      <c r="E732" s="24" t="str">
        <f t="shared" ref="E732:E762" si="36">IF(D732&lt;=$G$3,"否","超上限")</f>
        <v>否</v>
      </c>
      <c r="F732" s="24" t="str">
        <f t="shared" ref="F732:F762" si="37">IF(D732&gt;=$G$4,"否","超下限")</f>
        <v>否</v>
      </c>
      <c r="G732" s="51" t="str">
        <f t="shared" ref="G732:G762" si="38">IF(AND(E732="否",F732="否"),"是","否")</f>
        <v>是</v>
      </c>
    </row>
    <row r="733" spans="1:7" ht="15.6" x14ac:dyDescent="0.25">
      <c r="A733" s="23">
        <v>728</v>
      </c>
      <c r="B733" s="82" t="s">
        <v>821</v>
      </c>
      <c r="C733" s="82" t="s">
        <v>821</v>
      </c>
      <c r="D733" s="83">
        <v>2466964.02</v>
      </c>
      <c r="E733" s="24" t="str">
        <f t="shared" si="36"/>
        <v>否</v>
      </c>
      <c r="F733" s="24" t="str">
        <f t="shared" si="37"/>
        <v>否</v>
      </c>
      <c r="G733" s="51" t="str">
        <f t="shared" si="38"/>
        <v>是</v>
      </c>
    </row>
    <row r="734" spans="1:7" ht="15.6" x14ac:dyDescent="0.25">
      <c r="A734" s="23">
        <v>729</v>
      </c>
      <c r="B734" s="82" t="s">
        <v>822</v>
      </c>
      <c r="C734" s="82" t="s">
        <v>822</v>
      </c>
      <c r="D734" s="83">
        <v>2418888.88</v>
      </c>
      <c r="E734" s="24" t="str">
        <f t="shared" si="36"/>
        <v>否</v>
      </c>
      <c r="F734" s="24" t="str">
        <f t="shared" si="37"/>
        <v>否</v>
      </c>
      <c r="G734" s="51" t="str">
        <f t="shared" si="38"/>
        <v>是</v>
      </c>
    </row>
    <row r="735" spans="1:7" ht="15.6" x14ac:dyDescent="0.25">
      <c r="A735" s="23">
        <v>730</v>
      </c>
      <c r="B735" s="82" t="s">
        <v>823</v>
      </c>
      <c r="C735" s="82" t="s">
        <v>823</v>
      </c>
      <c r="D735" s="83">
        <v>2422427.88</v>
      </c>
      <c r="E735" s="24" t="str">
        <f t="shared" si="36"/>
        <v>否</v>
      </c>
      <c r="F735" s="24" t="str">
        <f t="shared" si="37"/>
        <v>否</v>
      </c>
      <c r="G735" s="51" t="str">
        <f t="shared" si="38"/>
        <v>是</v>
      </c>
    </row>
    <row r="736" spans="1:7" ht="15.6" x14ac:dyDescent="0.25">
      <c r="A736" s="23">
        <v>731</v>
      </c>
      <c r="B736" s="82" t="s">
        <v>824</v>
      </c>
      <c r="C736" s="82" t="s">
        <v>824</v>
      </c>
      <c r="D736" s="83">
        <v>2426460.6800000002</v>
      </c>
      <c r="E736" s="24" t="str">
        <f t="shared" si="36"/>
        <v>否</v>
      </c>
      <c r="F736" s="24" t="str">
        <f t="shared" si="37"/>
        <v>否</v>
      </c>
      <c r="G736" s="51" t="str">
        <f t="shared" si="38"/>
        <v>是</v>
      </c>
    </row>
    <row r="737" spans="1:7" ht="15.6" x14ac:dyDescent="0.25">
      <c r="A737" s="23">
        <v>732</v>
      </c>
      <c r="B737" s="82" t="s">
        <v>825</v>
      </c>
      <c r="C737" s="82" t="s">
        <v>825</v>
      </c>
      <c r="D737" s="83">
        <v>2479690.0099999998</v>
      </c>
      <c r="E737" s="24" t="str">
        <f t="shared" si="36"/>
        <v>超上限</v>
      </c>
      <c r="F737" s="24" t="str">
        <f t="shared" si="37"/>
        <v>否</v>
      </c>
      <c r="G737" s="51" t="str">
        <f t="shared" si="38"/>
        <v>否</v>
      </c>
    </row>
    <row r="738" spans="1:7" ht="15.6" x14ac:dyDescent="0.25">
      <c r="A738" s="23">
        <v>733</v>
      </c>
      <c r="B738" s="82" t="s">
        <v>826</v>
      </c>
      <c r="C738" s="82" t="s">
        <v>826</v>
      </c>
      <c r="D738" s="83">
        <v>2431190.56</v>
      </c>
      <c r="E738" s="24" t="str">
        <f t="shared" si="36"/>
        <v>否</v>
      </c>
      <c r="F738" s="24" t="str">
        <f t="shared" si="37"/>
        <v>否</v>
      </c>
      <c r="G738" s="51" t="str">
        <f t="shared" si="38"/>
        <v>是</v>
      </c>
    </row>
    <row r="739" spans="1:7" ht="15.6" x14ac:dyDescent="0.25">
      <c r="A739" s="23">
        <v>734</v>
      </c>
      <c r="B739" s="82" t="s">
        <v>827</v>
      </c>
      <c r="C739" s="82" t="s">
        <v>827</v>
      </c>
      <c r="D739" s="83">
        <v>2444834.7599999998</v>
      </c>
      <c r="E739" s="24" t="str">
        <f t="shared" si="36"/>
        <v>否</v>
      </c>
      <c r="F739" s="24" t="str">
        <f t="shared" si="37"/>
        <v>否</v>
      </c>
      <c r="G739" s="51" t="str">
        <f t="shared" si="38"/>
        <v>是</v>
      </c>
    </row>
    <row r="740" spans="1:7" ht="15.6" x14ac:dyDescent="0.25">
      <c r="A740" s="23">
        <v>735</v>
      </c>
      <c r="B740" s="82" t="s">
        <v>828</v>
      </c>
      <c r="C740" s="82" t="s">
        <v>828</v>
      </c>
      <c r="D740" s="83">
        <v>2379842.4900000002</v>
      </c>
      <c r="E740" s="24" t="str">
        <f t="shared" si="36"/>
        <v>否</v>
      </c>
      <c r="F740" s="24" t="str">
        <f t="shared" si="37"/>
        <v>否</v>
      </c>
      <c r="G740" s="51" t="str">
        <f t="shared" si="38"/>
        <v>是</v>
      </c>
    </row>
    <row r="741" spans="1:7" ht="15.6" x14ac:dyDescent="0.25">
      <c r="A741" s="23">
        <v>736</v>
      </c>
      <c r="B741" s="82" t="s">
        <v>829</v>
      </c>
      <c r="C741" s="82" t="s">
        <v>829</v>
      </c>
      <c r="D741" s="83">
        <v>2390526.7400000002</v>
      </c>
      <c r="E741" s="24" t="str">
        <f t="shared" si="36"/>
        <v>否</v>
      </c>
      <c r="F741" s="24" t="str">
        <f t="shared" si="37"/>
        <v>否</v>
      </c>
      <c r="G741" s="51" t="str">
        <f t="shared" si="38"/>
        <v>是</v>
      </c>
    </row>
    <row r="742" spans="1:7" ht="15.6" x14ac:dyDescent="0.25">
      <c r="A742" s="23">
        <v>737</v>
      </c>
      <c r="B742" s="82" t="s">
        <v>830</v>
      </c>
      <c r="C742" s="82" t="s">
        <v>830</v>
      </c>
      <c r="D742" s="83">
        <v>2423984.7999999998</v>
      </c>
      <c r="E742" s="24" t="str">
        <f t="shared" si="36"/>
        <v>否</v>
      </c>
      <c r="F742" s="24" t="str">
        <f t="shared" si="37"/>
        <v>否</v>
      </c>
      <c r="G742" s="51" t="str">
        <f t="shared" si="38"/>
        <v>是</v>
      </c>
    </row>
    <row r="743" spans="1:7" ht="15.6" x14ac:dyDescent="0.25">
      <c r="A743" s="23">
        <v>738</v>
      </c>
      <c r="B743" s="82" t="s">
        <v>831</v>
      </c>
      <c r="C743" s="82" t="s">
        <v>831</v>
      </c>
      <c r="D743" s="83">
        <v>2391175.86</v>
      </c>
      <c r="E743" s="24" t="str">
        <f t="shared" si="36"/>
        <v>否</v>
      </c>
      <c r="F743" s="24" t="str">
        <f t="shared" si="37"/>
        <v>否</v>
      </c>
      <c r="G743" s="51" t="str">
        <f t="shared" si="38"/>
        <v>是</v>
      </c>
    </row>
    <row r="744" spans="1:7" ht="15.6" x14ac:dyDescent="0.25">
      <c r="A744" s="23">
        <v>739</v>
      </c>
      <c r="B744" s="82" t="s">
        <v>832</v>
      </c>
      <c r="C744" s="82" t="s">
        <v>832</v>
      </c>
      <c r="D744" s="83">
        <v>2428701.14</v>
      </c>
      <c r="E744" s="24" t="str">
        <f t="shared" si="36"/>
        <v>否</v>
      </c>
      <c r="F744" s="24" t="str">
        <f t="shared" si="37"/>
        <v>否</v>
      </c>
      <c r="G744" s="51" t="str">
        <f t="shared" si="38"/>
        <v>是</v>
      </c>
    </row>
    <row r="745" spans="1:7" ht="15.6" x14ac:dyDescent="0.25">
      <c r="A745" s="23">
        <v>740</v>
      </c>
      <c r="B745" s="82" t="s">
        <v>833</v>
      </c>
      <c r="C745" s="82" t="s">
        <v>833</v>
      </c>
      <c r="D745" s="83">
        <v>2439856.0099999998</v>
      </c>
      <c r="E745" s="24" t="str">
        <f t="shared" si="36"/>
        <v>否</v>
      </c>
      <c r="F745" s="24" t="str">
        <f t="shared" si="37"/>
        <v>否</v>
      </c>
      <c r="G745" s="51" t="str">
        <f t="shared" si="38"/>
        <v>是</v>
      </c>
    </row>
    <row r="746" spans="1:7" ht="15.6" x14ac:dyDescent="0.25">
      <c r="A746" s="23">
        <v>741</v>
      </c>
      <c r="B746" s="82" t="s">
        <v>834</v>
      </c>
      <c r="C746" s="82" t="s">
        <v>834</v>
      </c>
      <c r="D746" s="83">
        <v>2466605.67</v>
      </c>
      <c r="E746" s="24" t="str">
        <f t="shared" si="36"/>
        <v>否</v>
      </c>
      <c r="F746" s="24" t="str">
        <f t="shared" si="37"/>
        <v>否</v>
      </c>
      <c r="G746" s="51" t="str">
        <f t="shared" si="38"/>
        <v>是</v>
      </c>
    </row>
    <row r="747" spans="1:7" ht="15.6" x14ac:dyDescent="0.25">
      <c r="A747" s="23">
        <v>742</v>
      </c>
      <c r="B747" s="82" t="s">
        <v>135</v>
      </c>
      <c r="C747" s="82" t="s">
        <v>135</v>
      </c>
      <c r="D747" s="83">
        <v>2442344.88</v>
      </c>
      <c r="E747" s="24" t="str">
        <f t="shared" si="36"/>
        <v>否</v>
      </c>
      <c r="F747" s="24" t="str">
        <f t="shared" si="37"/>
        <v>否</v>
      </c>
      <c r="G747" s="51" t="str">
        <f t="shared" si="38"/>
        <v>是</v>
      </c>
    </row>
    <row r="748" spans="1:7" ht="15.6" x14ac:dyDescent="0.25">
      <c r="A748" s="23">
        <v>743</v>
      </c>
      <c r="B748" s="82" t="s">
        <v>835</v>
      </c>
      <c r="C748" s="82" t="s">
        <v>835</v>
      </c>
      <c r="D748" s="83">
        <v>2462385.69</v>
      </c>
      <c r="E748" s="24" t="str">
        <f t="shared" si="36"/>
        <v>否</v>
      </c>
      <c r="F748" s="24" t="str">
        <f t="shared" si="37"/>
        <v>否</v>
      </c>
      <c r="G748" s="51" t="str">
        <f t="shared" si="38"/>
        <v>是</v>
      </c>
    </row>
    <row r="749" spans="1:7" ht="15.6" x14ac:dyDescent="0.25">
      <c r="A749" s="23">
        <v>744</v>
      </c>
      <c r="B749" s="82" t="s">
        <v>836</v>
      </c>
      <c r="C749" s="82" t="s">
        <v>836</v>
      </c>
      <c r="D749" s="83">
        <v>2429897.5</v>
      </c>
      <c r="E749" s="24" t="str">
        <f t="shared" si="36"/>
        <v>否</v>
      </c>
      <c r="F749" s="24" t="str">
        <f t="shared" si="37"/>
        <v>否</v>
      </c>
      <c r="G749" s="51" t="str">
        <f t="shared" si="38"/>
        <v>是</v>
      </c>
    </row>
    <row r="750" spans="1:7" ht="15.6" x14ac:dyDescent="0.25">
      <c r="A750" s="23">
        <v>745</v>
      </c>
      <c r="B750" s="82" t="s">
        <v>837</v>
      </c>
      <c r="C750" s="82" t="s">
        <v>837</v>
      </c>
      <c r="D750" s="83">
        <v>2473503.3199999998</v>
      </c>
      <c r="E750" s="24" t="str">
        <f t="shared" si="36"/>
        <v>超上限</v>
      </c>
      <c r="F750" s="24" t="str">
        <f t="shared" si="37"/>
        <v>否</v>
      </c>
      <c r="G750" s="51" t="str">
        <f t="shared" si="38"/>
        <v>否</v>
      </c>
    </row>
    <row r="751" spans="1:7" ht="15.6" x14ac:dyDescent="0.25">
      <c r="A751" s="23">
        <v>746</v>
      </c>
      <c r="B751" s="82" t="s">
        <v>838</v>
      </c>
      <c r="C751" s="82" t="s">
        <v>838</v>
      </c>
      <c r="D751" s="83">
        <v>2434876.2599999998</v>
      </c>
      <c r="E751" s="24" t="str">
        <f t="shared" si="36"/>
        <v>否</v>
      </c>
      <c r="F751" s="24" t="str">
        <f t="shared" si="37"/>
        <v>否</v>
      </c>
      <c r="G751" s="51" t="str">
        <f t="shared" si="38"/>
        <v>是</v>
      </c>
    </row>
    <row r="752" spans="1:7" ht="15.6" x14ac:dyDescent="0.25">
      <c r="A752" s="23">
        <v>747</v>
      </c>
      <c r="B752" s="82" t="s">
        <v>839</v>
      </c>
      <c r="C752" s="82" t="s">
        <v>839</v>
      </c>
      <c r="D752" s="83">
        <v>2454337.38</v>
      </c>
      <c r="E752" s="24" t="str">
        <f t="shared" si="36"/>
        <v>否</v>
      </c>
      <c r="F752" s="24" t="str">
        <f t="shared" si="37"/>
        <v>否</v>
      </c>
      <c r="G752" s="51" t="str">
        <f t="shared" si="38"/>
        <v>是</v>
      </c>
    </row>
    <row r="753" spans="1:7" ht="15.6" x14ac:dyDescent="0.25">
      <c r="A753" s="23">
        <v>748</v>
      </c>
      <c r="B753" s="82" t="s">
        <v>840</v>
      </c>
      <c r="C753" s="82" t="s">
        <v>840</v>
      </c>
      <c r="D753" s="83">
        <v>2427407.63</v>
      </c>
      <c r="E753" s="24" t="str">
        <f t="shared" si="36"/>
        <v>否</v>
      </c>
      <c r="F753" s="24" t="str">
        <f t="shared" si="37"/>
        <v>否</v>
      </c>
      <c r="G753" s="51" t="str">
        <f t="shared" si="38"/>
        <v>是</v>
      </c>
    </row>
    <row r="754" spans="1:7" ht="15.6" x14ac:dyDescent="0.25">
      <c r="A754" s="23">
        <v>749</v>
      </c>
      <c r="B754" s="82" t="s">
        <v>841</v>
      </c>
      <c r="C754" s="82" t="s">
        <v>841</v>
      </c>
      <c r="D754" s="83">
        <v>2416883.2599999998</v>
      </c>
      <c r="E754" s="24" t="str">
        <f t="shared" si="36"/>
        <v>否</v>
      </c>
      <c r="F754" s="24" t="str">
        <f t="shared" si="37"/>
        <v>否</v>
      </c>
      <c r="G754" s="51" t="str">
        <f t="shared" si="38"/>
        <v>是</v>
      </c>
    </row>
    <row r="755" spans="1:7" ht="15.6" x14ac:dyDescent="0.25">
      <c r="A755" s="23">
        <v>750</v>
      </c>
      <c r="B755" s="82" t="s">
        <v>842</v>
      </c>
      <c r="C755" s="82" t="s">
        <v>842</v>
      </c>
      <c r="D755" s="83">
        <v>2381437.86</v>
      </c>
      <c r="E755" s="24" t="str">
        <f t="shared" si="36"/>
        <v>否</v>
      </c>
      <c r="F755" s="24" t="str">
        <f t="shared" si="37"/>
        <v>否</v>
      </c>
      <c r="G755" s="51" t="str">
        <f t="shared" si="38"/>
        <v>是</v>
      </c>
    </row>
    <row r="756" spans="1:7" ht="15.6" x14ac:dyDescent="0.25">
      <c r="A756" s="23">
        <v>751</v>
      </c>
      <c r="B756" s="82" t="s">
        <v>843</v>
      </c>
      <c r="C756" s="82" t="s">
        <v>843</v>
      </c>
      <c r="D756" s="83">
        <v>2438234.5299999998</v>
      </c>
      <c r="E756" s="24" t="str">
        <f t="shared" si="36"/>
        <v>否</v>
      </c>
      <c r="F756" s="24" t="str">
        <f t="shared" si="37"/>
        <v>否</v>
      </c>
      <c r="G756" s="51" t="str">
        <f t="shared" si="38"/>
        <v>是</v>
      </c>
    </row>
    <row r="757" spans="1:7" ht="15.6" x14ac:dyDescent="0.25">
      <c r="A757" s="23">
        <v>752</v>
      </c>
      <c r="B757" s="82" t="s">
        <v>844</v>
      </c>
      <c r="C757" s="82" t="s">
        <v>844</v>
      </c>
      <c r="D757" s="83">
        <v>2473589.61</v>
      </c>
      <c r="E757" s="24" t="str">
        <f t="shared" si="36"/>
        <v>超上限</v>
      </c>
      <c r="F757" s="24" t="str">
        <f t="shared" si="37"/>
        <v>否</v>
      </c>
      <c r="G757" s="51" t="str">
        <f t="shared" si="38"/>
        <v>否</v>
      </c>
    </row>
    <row r="758" spans="1:7" ht="15.6" x14ac:dyDescent="0.25">
      <c r="A758" s="23">
        <v>753</v>
      </c>
      <c r="B758" s="82" t="s">
        <v>845</v>
      </c>
      <c r="C758" s="82" t="s">
        <v>845</v>
      </c>
      <c r="D758" s="83">
        <v>2445633.17</v>
      </c>
      <c r="E758" s="24" t="str">
        <f t="shared" si="36"/>
        <v>否</v>
      </c>
      <c r="F758" s="24" t="str">
        <f t="shared" si="37"/>
        <v>否</v>
      </c>
      <c r="G758" s="51" t="str">
        <f t="shared" si="38"/>
        <v>是</v>
      </c>
    </row>
    <row r="759" spans="1:7" ht="15.6" x14ac:dyDescent="0.25">
      <c r="A759" s="23">
        <v>754</v>
      </c>
      <c r="B759" s="82" t="s">
        <v>846</v>
      </c>
      <c r="C759" s="82" t="s">
        <v>846</v>
      </c>
      <c r="D759" s="83">
        <v>2442479.7999999998</v>
      </c>
      <c r="E759" s="24" t="str">
        <f t="shared" si="36"/>
        <v>否</v>
      </c>
      <c r="F759" s="24" t="str">
        <f t="shared" si="37"/>
        <v>否</v>
      </c>
      <c r="G759" s="51" t="str">
        <f t="shared" si="38"/>
        <v>是</v>
      </c>
    </row>
    <row r="760" spans="1:7" ht="15.6" x14ac:dyDescent="0.25">
      <c r="A760" s="23">
        <v>755</v>
      </c>
      <c r="B760" s="82" t="s">
        <v>847</v>
      </c>
      <c r="C760" s="82" t="s">
        <v>847</v>
      </c>
      <c r="D760" s="83">
        <v>2467241.64</v>
      </c>
      <c r="E760" s="24" t="str">
        <f t="shared" si="36"/>
        <v>否</v>
      </c>
      <c r="F760" s="24" t="str">
        <f t="shared" si="37"/>
        <v>否</v>
      </c>
      <c r="G760" s="51" t="str">
        <f t="shared" si="38"/>
        <v>是</v>
      </c>
    </row>
    <row r="761" spans="1:7" ht="15.6" x14ac:dyDescent="0.25">
      <c r="A761" s="23">
        <v>756</v>
      </c>
      <c r="B761" s="82" t="s">
        <v>848</v>
      </c>
      <c r="C761" s="82" t="s">
        <v>848</v>
      </c>
      <c r="D761" s="83">
        <v>2469731.5099999998</v>
      </c>
      <c r="E761" s="24" t="str">
        <f t="shared" si="36"/>
        <v>否</v>
      </c>
      <c r="F761" s="24" t="str">
        <f t="shared" si="37"/>
        <v>否</v>
      </c>
      <c r="G761" s="51" t="str">
        <f t="shared" si="38"/>
        <v>是</v>
      </c>
    </row>
    <row r="762" spans="1:7" ht="15.6" x14ac:dyDescent="0.25">
      <c r="A762" s="23">
        <v>757</v>
      </c>
      <c r="B762" s="82" t="s">
        <v>89</v>
      </c>
      <c r="C762" s="82" t="s">
        <v>89</v>
      </c>
      <c r="D762" s="83">
        <v>2381039.0099999998</v>
      </c>
      <c r="E762" s="24" t="str">
        <f t="shared" si="36"/>
        <v>否</v>
      </c>
      <c r="F762" s="24" t="str">
        <f t="shared" si="37"/>
        <v>否</v>
      </c>
      <c r="G762" s="51" t="str">
        <f t="shared" si="38"/>
        <v>是</v>
      </c>
    </row>
    <row r="763" spans="1:7" ht="15.6" x14ac:dyDescent="0.25">
      <c r="A763" s="23">
        <v>758</v>
      </c>
      <c r="B763" s="82" t="s">
        <v>73</v>
      </c>
      <c r="C763" s="82" t="s">
        <v>73</v>
      </c>
      <c r="D763" s="83">
        <v>2470706.66</v>
      </c>
      <c r="E763" s="24" t="str">
        <f t="shared" ref="E750:E770" si="39">IF(D763&lt;=$G$3,"否","超上限")</f>
        <v>否</v>
      </c>
      <c r="F763" s="24" t="str">
        <f t="shared" ref="F750:F770" si="40">IF(D763&gt;=$G$4,"否","超下限")</f>
        <v>否</v>
      </c>
      <c r="G763" s="51" t="str">
        <f t="shared" ref="G750:G770" si="41">IF(AND(E763="否",F763="否"),"是","否")</f>
        <v>是</v>
      </c>
    </row>
    <row r="764" spans="1:7" ht="15.6" x14ac:dyDescent="0.25">
      <c r="A764" s="23">
        <v>759</v>
      </c>
      <c r="B764" s="82" t="s">
        <v>125</v>
      </c>
      <c r="C764" s="82" t="s">
        <v>125</v>
      </c>
      <c r="D764" s="83">
        <v>2352670.92</v>
      </c>
      <c r="E764" s="24" t="str">
        <f t="shared" si="39"/>
        <v>否</v>
      </c>
      <c r="F764" s="24" t="str">
        <f t="shared" si="40"/>
        <v>否</v>
      </c>
      <c r="G764" s="51" t="str">
        <f t="shared" si="41"/>
        <v>是</v>
      </c>
    </row>
    <row r="765" spans="1:7" ht="15.6" x14ac:dyDescent="0.25">
      <c r="A765" s="23">
        <v>760</v>
      </c>
      <c r="B765" s="82" t="s">
        <v>849</v>
      </c>
      <c r="C765" s="82" t="s">
        <v>849</v>
      </c>
      <c r="D765" s="83">
        <v>2373834.69</v>
      </c>
      <c r="E765" s="24" t="str">
        <f t="shared" si="39"/>
        <v>否</v>
      </c>
      <c r="F765" s="24" t="str">
        <f t="shared" si="40"/>
        <v>否</v>
      </c>
      <c r="G765" s="51" t="str">
        <f t="shared" si="41"/>
        <v>是</v>
      </c>
    </row>
    <row r="766" spans="1:7" ht="15.6" x14ac:dyDescent="0.25">
      <c r="A766" s="23">
        <v>761</v>
      </c>
      <c r="B766" s="82" t="s">
        <v>850</v>
      </c>
      <c r="C766" s="82" t="s">
        <v>850</v>
      </c>
      <c r="D766" s="83">
        <v>2419032.0499999998</v>
      </c>
      <c r="E766" s="24" t="str">
        <f t="shared" si="39"/>
        <v>否</v>
      </c>
      <c r="F766" s="24" t="str">
        <f t="shared" si="40"/>
        <v>否</v>
      </c>
      <c r="G766" s="51" t="str">
        <f t="shared" si="41"/>
        <v>是</v>
      </c>
    </row>
    <row r="767" spans="1:7" ht="15.6" x14ac:dyDescent="0.25">
      <c r="A767" s="23">
        <v>762</v>
      </c>
      <c r="B767" s="82" t="s">
        <v>851</v>
      </c>
      <c r="C767" s="82" t="s">
        <v>851</v>
      </c>
      <c r="D767" s="83">
        <v>2427661.1800000002</v>
      </c>
      <c r="E767" s="24" t="str">
        <f t="shared" si="39"/>
        <v>否</v>
      </c>
      <c r="F767" s="24" t="str">
        <f t="shared" si="40"/>
        <v>否</v>
      </c>
      <c r="G767" s="51" t="str">
        <f t="shared" si="41"/>
        <v>是</v>
      </c>
    </row>
    <row r="768" spans="1:7" ht="15.6" x14ac:dyDescent="0.25">
      <c r="A768" s="23">
        <v>763</v>
      </c>
      <c r="B768" s="82" t="s">
        <v>852</v>
      </c>
      <c r="C768" s="82" t="s">
        <v>852</v>
      </c>
      <c r="D768" s="83">
        <v>2459773.0099999998</v>
      </c>
      <c r="E768" s="24" t="str">
        <f t="shared" si="39"/>
        <v>否</v>
      </c>
      <c r="F768" s="24" t="str">
        <f t="shared" si="40"/>
        <v>否</v>
      </c>
      <c r="G768" s="51" t="str">
        <f t="shared" si="41"/>
        <v>是</v>
      </c>
    </row>
    <row r="769" spans="1:7" ht="15.6" x14ac:dyDescent="0.25">
      <c r="A769" s="23">
        <v>764</v>
      </c>
      <c r="B769" s="82" t="s">
        <v>853</v>
      </c>
      <c r="C769" s="82" t="s">
        <v>853</v>
      </c>
      <c r="D769" s="83">
        <v>2479814.11</v>
      </c>
      <c r="E769" s="24" t="str">
        <f t="shared" si="39"/>
        <v>超上限</v>
      </c>
      <c r="F769" s="24" t="str">
        <f t="shared" si="40"/>
        <v>否</v>
      </c>
      <c r="G769" s="51" t="str">
        <f t="shared" si="41"/>
        <v>否</v>
      </c>
    </row>
    <row r="770" spans="1:7" ht="15.6" x14ac:dyDescent="0.25">
      <c r="A770" s="23">
        <v>765</v>
      </c>
      <c r="B770" s="82" t="s">
        <v>854</v>
      </c>
      <c r="C770" s="82" t="s">
        <v>854</v>
      </c>
      <c r="D770" s="83">
        <v>2422427.88</v>
      </c>
      <c r="E770" s="24" t="str">
        <f t="shared" si="39"/>
        <v>否</v>
      </c>
      <c r="F770" s="24" t="str">
        <f t="shared" si="40"/>
        <v>否</v>
      </c>
      <c r="G770" s="51" t="str">
        <f t="shared" si="41"/>
        <v>是</v>
      </c>
    </row>
    <row r="771" spans="1:7" ht="15.6" x14ac:dyDescent="0.25">
      <c r="A771" s="23">
        <v>766</v>
      </c>
      <c r="B771" s="82" t="s">
        <v>855</v>
      </c>
      <c r="C771" s="82" t="s">
        <v>855</v>
      </c>
      <c r="D771" s="83">
        <v>2469399.9700000002</v>
      </c>
      <c r="E771" s="24" t="str">
        <f t="shared" ref="E771" si="42">IF(D771&lt;=$G$3,"否","超上限")</f>
        <v>否</v>
      </c>
      <c r="F771" s="24" t="str">
        <f t="shared" ref="F771" si="43">IF(D771&gt;=$G$4,"否","超下限")</f>
        <v>否</v>
      </c>
      <c r="G771" s="51" t="str">
        <f t="shared" ref="G771" si="44">IF(AND(E771="否",F771="否"),"是","否")</f>
        <v>是</v>
      </c>
    </row>
  </sheetData>
  <autoFilter ref="A5:IT771"/>
  <mergeCells count="776"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89:C689"/>
    <mergeCell ref="B690:C690"/>
    <mergeCell ref="B691:C691"/>
    <mergeCell ref="B692:C692"/>
    <mergeCell ref="B732:C732"/>
    <mergeCell ref="B733:C733"/>
    <mergeCell ref="B734:C734"/>
    <mergeCell ref="B735:C735"/>
    <mergeCell ref="B736:C736"/>
    <mergeCell ref="A1:G1"/>
    <mergeCell ref="A2:B2"/>
    <mergeCell ref="C2:D2"/>
    <mergeCell ref="E2:F2"/>
    <mergeCell ref="A3:B3"/>
    <mergeCell ref="E3:F3"/>
    <mergeCell ref="A4:C4"/>
    <mergeCell ref="E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27:C327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88:C388"/>
    <mergeCell ref="B389:C389"/>
    <mergeCell ref="B390:C390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400:C400"/>
    <mergeCell ref="B401:C401"/>
    <mergeCell ref="B402:C402"/>
    <mergeCell ref="B403:C403"/>
    <mergeCell ref="B404:C404"/>
    <mergeCell ref="I1:L5"/>
    <mergeCell ref="B405:C405"/>
    <mergeCell ref="B406:C406"/>
    <mergeCell ref="B407:C407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382:C382"/>
    <mergeCell ref="B383:C383"/>
    <mergeCell ref="B384:C384"/>
    <mergeCell ref="B385:C385"/>
    <mergeCell ref="B386:C386"/>
    <mergeCell ref="B387:C38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72:C672"/>
    <mergeCell ref="B673:C673"/>
    <mergeCell ref="B693:C69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47:C747"/>
    <mergeCell ref="B748:C748"/>
    <mergeCell ref="B749:C749"/>
    <mergeCell ref="B750:C750"/>
    <mergeCell ref="B756:C756"/>
    <mergeCell ref="B757:C757"/>
    <mergeCell ref="B758:C758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51:C751"/>
    <mergeCell ref="B752:C752"/>
    <mergeCell ref="B753:C753"/>
    <mergeCell ref="B754:C754"/>
    <mergeCell ref="B755:C755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</mergeCells>
  <phoneticPr fontId="13" type="noConversion"/>
  <printOptions horizontalCentered="1"/>
  <pageMargins left="0.31458333333333299" right="0.31458333333333299" top="0.39305555555555599" bottom="0.74791666666666701" header="0.55069444444444404" footer="0.35416666666666702"/>
  <pageSetup paperSize="9" scale="95" fitToHeight="0" orientation="portrait" r:id="rId1"/>
  <headerFooter>
    <oddHeader>&amp;R        第&amp;P页，共&amp;N页</oddHeader>
    <oddFooter>&amp;L招标人：&amp;C                   招标代理：                       监督部门：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"/>
  <sheetViews>
    <sheetView tabSelected="1" view="pageBreakPreview" topLeftCell="A661" zoomScale="85" zoomScaleNormal="100" zoomScaleSheetLayoutView="85" workbookViewId="0">
      <selection activeCell="D671" sqref="D671"/>
    </sheetView>
  </sheetViews>
  <sheetFormatPr defaultColWidth="9" defaultRowHeight="15.6" x14ac:dyDescent="0.25"/>
  <cols>
    <col min="1" max="1" width="5.88671875" style="5" customWidth="1"/>
    <col min="2" max="2" width="7.21875" style="5" customWidth="1"/>
    <col min="3" max="3" width="30.44140625" style="5" customWidth="1"/>
    <col min="4" max="4" width="14.6640625" style="6" customWidth="1"/>
    <col min="5" max="6" width="9.77734375" style="6" customWidth="1"/>
    <col min="7" max="7" width="9.77734375" style="7" customWidth="1"/>
    <col min="8" max="8" width="26.21875" style="8" customWidth="1"/>
    <col min="9" max="9" width="14" style="8" customWidth="1"/>
    <col min="10" max="249" width="9" style="8"/>
    <col min="250" max="250" width="6.6640625" style="8" customWidth="1"/>
    <col min="251" max="251" width="28.6640625" style="8" customWidth="1"/>
    <col min="252" max="252" width="16.77734375" style="8" customWidth="1"/>
    <col min="253" max="253" width="9.33203125" style="8" customWidth="1"/>
    <col min="254" max="254" width="10.44140625" style="8" customWidth="1"/>
    <col min="255" max="255" width="8.88671875" style="8" customWidth="1"/>
    <col min="256" max="256" width="14.109375" style="8" customWidth="1"/>
    <col min="257" max="257" width="9" style="8" customWidth="1"/>
    <col min="258" max="258" width="4.88671875" style="8" customWidth="1"/>
    <col min="259" max="259" width="14.6640625" style="8" customWidth="1"/>
    <col min="260" max="260" width="14" style="8" customWidth="1"/>
    <col min="261" max="261" width="35.33203125" style="8" customWidth="1"/>
    <col min="262" max="262" width="18.6640625" style="8" customWidth="1"/>
    <col min="263" max="263" width="11.6640625" style="8" customWidth="1"/>
    <col min="264" max="505" width="9" style="8"/>
    <col min="506" max="506" width="6.6640625" style="8" customWidth="1"/>
    <col min="507" max="507" width="28.6640625" style="8" customWidth="1"/>
    <col min="508" max="508" width="16.77734375" style="8" customWidth="1"/>
    <col min="509" max="509" width="9.33203125" style="8" customWidth="1"/>
    <col min="510" max="510" width="10.44140625" style="8" customWidth="1"/>
    <col min="511" max="511" width="8.88671875" style="8" customWidth="1"/>
    <col min="512" max="512" width="14.109375" style="8" customWidth="1"/>
    <col min="513" max="513" width="9" style="8" customWidth="1"/>
    <col min="514" max="514" width="4.88671875" style="8" customWidth="1"/>
    <col min="515" max="515" width="14.6640625" style="8" customWidth="1"/>
    <col min="516" max="516" width="14" style="8" customWidth="1"/>
    <col min="517" max="517" width="35.33203125" style="8" customWidth="1"/>
    <col min="518" max="518" width="18.6640625" style="8" customWidth="1"/>
    <col min="519" max="519" width="11.6640625" style="8" customWidth="1"/>
    <col min="520" max="761" width="9" style="8"/>
    <col min="762" max="762" width="6.6640625" style="8" customWidth="1"/>
    <col min="763" max="763" width="28.6640625" style="8" customWidth="1"/>
    <col min="764" max="764" width="16.77734375" style="8" customWidth="1"/>
    <col min="765" max="765" width="9.33203125" style="8" customWidth="1"/>
    <col min="766" max="766" width="10.44140625" style="8" customWidth="1"/>
    <col min="767" max="767" width="8.88671875" style="8" customWidth="1"/>
    <col min="768" max="768" width="14.109375" style="8" customWidth="1"/>
    <col min="769" max="769" width="9" style="8" customWidth="1"/>
    <col min="770" max="770" width="4.88671875" style="8" customWidth="1"/>
    <col min="771" max="771" width="14.6640625" style="8" customWidth="1"/>
    <col min="772" max="772" width="14" style="8" customWidth="1"/>
    <col min="773" max="773" width="35.33203125" style="8" customWidth="1"/>
    <col min="774" max="774" width="18.6640625" style="8" customWidth="1"/>
    <col min="775" max="775" width="11.6640625" style="8" customWidth="1"/>
    <col min="776" max="1017" width="9" style="8"/>
    <col min="1018" max="1018" width="6.6640625" style="8" customWidth="1"/>
    <col min="1019" max="1019" width="28.6640625" style="8" customWidth="1"/>
    <col min="1020" max="1020" width="16.77734375" style="8" customWidth="1"/>
    <col min="1021" max="1021" width="9.33203125" style="8" customWidth="1"/>
    <col min="1022" max="1022" width="10.44140625" style="8" customWidth="1"/>
    <col min="1023" max="1023" width="8.88671875" style="8" customWidth="1"/>
    <col min="1024" max="1024" width="14.109375" style="8" customWidth="1"/>
    <col min="1025" max="1025" width="9" style="8" customWidth="1"/>
    <col min="1026" max="1026" width="4.88671875" style="8" customWidth="1"/>
    <col min="1027" max="1027" width="14.6640625" style="8" customWidth="1"/>
    <col min="1028" max="1028" width="14" style="8" customWidth="1"/>
    <col min="1029" max="1029" width="35.33203125" style="8" customWidth="1"/>
    <col min="1030" max="1030" width="18.6640625" style="8" customWidth="1"/>
    <col min="1031" max="1031" width="11.6640625" style="8" customWidth="1"/>
    <col min="1032" max="1273" width="9" style="8"/>
    <col min="1274" max="1274" width="6.6640625" style="8" customWidth="1"/>
    <col min="1275" max="1275" width="28.6640625" style="8" customWidth="1"/>
    <col min="1276" max="1276" width="16.77734375" style="8" customWidth="1"/>
    <col min="1277" max="1277" width="9.33203125" style="8" customWidth="1"/>
    <col min="1278" max="1278" width="10.44140625" style="8" customWidth="1"/>
    <col min="1279" max="1279" width="8.88671875" style="8" customWidth="1"/>
    <col min="1280" max="1280" width="14.109375" style="8" customWidth="1"/>
    <col min="1281" max="1281" width="9" style="8" customWidth="1"/>
    <col min="1282" max="1282" width="4.88671875" style="8" customWidth="1"/>
    <col min="1283" max="1283" width="14.6640625" style="8" customWidth="1"/>
    <col min="1284" max="1284" width="14" style="8" customWidth="1"/>
    <col min="1285" max="1285" width="35.33203125" style="8" customWidth="1"/>
    <col min="1286" max="1286" width="18.6640625" style="8" customWidth="1"/>
    <col min="1287" max="1287" width="11.6640625" style="8" customWidth="1"/>
    <col min="1288" max="1529" width="9" style="8"/>
    <col min="1530" max="1530" width="6.6640625" style="8" customWidth="1"/>
    <col min="1531" max="1531" width="28.6640625" style="8" customWidth="1"/>
    <col min="1532" max="1532" width="16.77734375" style="8" customWidth="1"/>
    <col min="1533" max="1533" width="9.33203125" style="8" customWidth="1"/>
    <col min="1534" max="1534" width="10.44140625" style="8" customWidth="1"/>
    <col min="1535" max="1535" width="8.88671875" style="8" customWidth="1"/>
    <col min="1536" max="1536" width="14.109375" style="8" customWidth="1"/>
    <col min="1537" max="1537" width="9" style="8" customWidth="1"/>
    <col min="1538" max="1538" width="4.88671875" style="8" customWidth="1"/>
    <col min="1539" max="1539" width="14.6640625" style="8" customWidth="1"/>
    <col min="1540" max="1540" width="14" style="8" customWidth="1"/>
    <col min="1541" max="1541" width="35.33203125" style="8" customWidth="1"/>
    <col min="1542" max="1542" width="18.6640625" style="8" customWidth="1"/>
    <col min="1543" max="1543" width="11.6640625" style="8" customWidth="1"/>
    <col min="1544" max="1785" width="9" style="8"/>
    <col min="1786" max="1786" width="6.6640625" style="8" customWidth="1"/>
    <col min="1787" max="1787" width="28.6640625" style="8" customWidth="1"/>
    <col min="1788" max="1788" width="16.77734375" style="8" customWidth="1"/>
    <col min="1789" max="1789" width="9.33203125" style="8" customWidth="1"/>
    <col min="1790" max="1790" width="10.44140625" style="8" customWidth="1"/>
    <col min="1791" max="1791" width="8.88671875" style="8" customWidth="1"/>
    <col min="1792" max="1792" width="14.109375" style="8" customWidth="1"/>
    <col min="1793" max="1793" width="9" style="8" customWidth="1"/>
    <col min="1794" max="1794" width="4.88671875" style="8" customWidth="1"/>
    <col min="1795" max="1795" width="14.6640625" style="8" customWidth="1"/>
    <col min="1796" max="1796" width="14" style="8" customWidth="1"/>
    <col min="1797" max="1797" width="35.33203125" style="8" customWidth="1"/>
    <col min="1798" max="1798" width="18.6640625" style="8" customWidth="1"/>
    <col min="1799" max="1799" width="11.6640625" style="8" customWidth="1"/>
    <col min="1800" max="2041" width="9" style="8"/>
    <col min="2042" max="2042" width="6.6640625" style="8" customWidth="1"/>
    <col min="2043" max="2043" width="28.6640625" style="8" customWidth="1"/>
    <col min="2044" max="2044" width="16.77734375" style="8" customWidth="1"/>
    <col min="2045" max="2045" width="9.33203125" style="8" customWidth="1"/>
    <col min="2046" max="2046" width="10.44140625" style="8" customWidth="1"/>
    <col min="2047" max="2047" width="8.88671875" style="8" customWidth="1"/>
    <col min="2048" max="2048" width="14.109375" style="8" customWidth="1"/>
    <col min="2049" max="2049" width="9" style="8" customWidth="1"/>
    <col min="2050" max="2050" width="4.88671875" style="8" customWidth="1"/>
    <col min="2051" max="2051" width="14.6640625" style="8" customWidth="1"/>
    <col min="2052" max="2052" width="14" style="8" customWidth="1"/>
    <col min="2053" max="2053" width="35.33203125" style="8" customWidth="1"/>
    <col min="2054" max="2054" width="18.6640625" style="8" customWidth="1"/>
    <col min="2055" max="2055" width="11.6640625" style="8" customWidth="1"/>
    <col min="2056" max="2297" width="9" style="8"/>
    <col min="2298" max="2298" width="6.6640625" style="8" customWidth="1"/>
    <col min="2299" max="2299" width="28.6640625" style="8" customWidth="1"/>
    <col min="2300" max="2300" width="16.77734375" style="8" customWidth="1"/>
    <col min="2301" max="2301" width="9.33203125" style="8" customWidth="1"/>
    <col min="2302" max="2302" width="10.44140625" style="8" customWidth="1"/>
    <col min="2303" max="2303" width="8.88671875" style="8" customWidth="1"/>
    <col min="2304" max="2304" width="14.109375" style="8" customWidth="1"/>
    <col min="2305" max="2305" width="9" style="8" customWidth="1"/>
    <col min="2306" max="2306" width="4.88671875" style="8" customWidth="1"/>
    <col min="2307" max="2307" width="14.6640625" style="8" customWidth="1"/>
    <col min="2308" max="2308" width="14" style="8" customWidth="1"/>
    <col min="2309" max="2309" width="35.33203125" style="8" customWidth="1"/>
    <col min="2310" max="2310" width="18.6640625" style="8" customWidth="1"/>
    <col min="2311" max="2311" width="11.6640625" style="8" customWidth="1"/>
    <col min="2312" max="2553" width="9" style="8"/>
    <col min="2554" max="2554" width="6.6640625" style="8" customWidth="1"/>
    <col min="2555" max="2555" width="28.6640625" style="8" customWidth="1"/>
    <col min="2556" max="2556" width="16.77734375" style="8" customWidth="1"/>
    <col min="2557" max="2557" width="9.33203125" style="8" customWidth="1"/>
    <col min="2558" max="2558" width="10.44140625" style="8" customWidth="1"/>
    <col min="2559" max="2559" width="8.88671875" style="8" customWidth="1"/>
    <col min="2560" max="2560" width="14.109375" style="8" customWidth="1"/>
    <col min="2561" max="2561" width="9" style="8" customWidth="1"/>
    <col min="2562" max="2562" width="4.88671875" style="8" customWidth="1"/>
    <col min="2563" max="2563" width="14.6640625" style="8" customWidth="1"/>
    <col min="2564" max="2564" width="14" style="8" customWidth="1"/>
    <col min="2565" max="2565" width="35.33203125" style="8" customWidth="1"/>
    <col min="2566" max="2566" width="18.6640625" style="8" customWidth="1"/>
    <col min="2567" max="2567" width="11.6640625" style="8" customWidth="1"/>
    <col min="2568" max="2809" width="9" style="8"/>
    <col min="2810" max="2810" width="6.6640625" style="8" customWidth="1"/>
    <col min="2811" max="2811" width="28.6640625" style="8" customWidth="1"/>
    <col min="2812" max="2812" width="16.77734375" style="8" customWidth="1"/>
    <col min="2813" max="2813" width="9.33203125" style="8" customWidth="1"/>
    <col min="2814" max="2814" width="10.44140625" style="8" customWidth="1"/>
    <col min="2815" max="2815" width="8.88671875" style="8" customWidth="1"/>
    <col min="2816" max="2816" width="14.109375" style="8" customWidth="1"/>
    <col min="2817" max="2817" width="9" style="8" customWidth="1"/>
    <col min="2818" max="2818" width="4.88671875" style="8" customWidth="1"/>
    <col min="2819" max="2819" width="14.6640625" style="8" customWidth="1"/>
    <col min="2820" max="2820" width="14" style="8" customWidth="1"/>
    <col min="2821" max="2821" width="35.33203125" style="8" customWidth="1"/>
    <col min="2822" max="2822" width="18.6640625" style="8" customWidth="1"/>
    <col min="2823" max="2823" width="11.6640625" style="8" customWidth="1"/>
    <col min="2824" max="3065" width="9" style="8"/>
    <col min="3066" max="3066" width="6.6640625" style="8" customWidth="1"/>
    <col min="3067" max="3067" width="28.6640625" style="8" customWidth="1"/>
    <col min="3068" max="3068" width="16.77734375" style="8" customWidth="1"/>
    <col min="3069" max="3069" width="9.33203125" style="8" customWidth="1"/>
    <col min="3070" max="3070" width="10.44140625" style="8" customWidth="1"/>
    <col min="3071" max="3071" width="8.88671875" style="8" customWidth="1"/>
    <col min="3072" max="3072" width="14.109375" style="8" customWidth="1"/>
    <col min="3073" max="3073" width="9" style="8" customWidth="1"/>
    <col min="3074" max="3074" width="4.88671875" style="8" customWidth="1"/>
    <col min="3075" max="3075" width="14.6640625" style="8" customWidth="1"/>
    <col min="3076" max="3076" width="14" style="8" customWidth="1"/>
    <col min="3077" max="3077" width="35.33203125" style="8" customWidth="1"/>
    <col min="3078" max="3078" width="18.6640625" style="8" customWidth="1"/>
    <col min="3079" max="3079" width="11.6640625" style="8" customWidth="1"/>
    <col min="3080" max="3321" width="9" style="8"/>
    <col min="3322" max="3322" width="6.6640625" style="8" customWidth="1"/>
    <col min="3323" max="3323" width="28.6640625" style="8" customWidth="1"/>
    <col min="3324" max="3324" width="16.77734375" style="8" customWidth="1"/>
    <col min="3325" max="3325" width="9.33203125" style="8" customWidth="1"/>
    <col min="3326" max="3326" width="10.44140625" style="8" customWidth="1"/>
    <col min="3327" max="3327" width="8.88671875" style="8" customWidth="1"/>
    <col min="3328" max="3328" width="14.109375" style="8" customWidth="1"/>
    <col min="3329" max="3329" width="9" style="8" customWidth="1"/>
    <col min="3330" max="3330" width="4.88671875" style="8" customWidth="1"/>
    <col min="3331" max="3331" width="14.6640625" style="8" customWidth="1"/>
    <col min="3332" max="3332" width="14" style="8" customWidth="1"/>
    <col min="3333" max="3333" width="35.33203125" style="8" customWidth="1"/>
    <col min="3334" max="3334" width="18.6640625" style="8" customWidth="1"/>
    <col min="3335" max="3335" width="11.6640625" style="8" customWidth="1"/>
    <col min="3336" max="3577" width="9" style="8"/>
    <col min="3578" max="3578" width="6.6640625" style="8" customWidth="1"/>
    <col min="3579" max="3579" width="28.6640625" style="8" customWidth="1"/>
    <col min="3580" max="3580" width="16.77734375" style="8" customWidth="1"/>
    <col min="3581" max="3581" width="9.33203125" style="8" customWidth="1"/>
    <col min="3582" max="3582" width="10.44140625" style="8" customWidth="1"/>
    <col min="3583" max="3583" width="8.88671875" style="8" customWidth="1"/>
    <col min="3584" max="3584" width="14.109375" style="8" customWidth="1"/>
    <col min="3585" max="3585" width="9" style="8" customWidth="1"/>
    <col min="3586" max="3586" width="4.88671875" style="8" customWidth="1"/>
    <col min="3587" max="3587" width="14.6640625" style="8" customWidth="1"/>
    <col min="3588" max="3588" width="14" style="8" customWidth="1"/>
    <col min="3589" max="3589" width="35.33203125" style="8" customWidth="1"/>
    <col min="3590" max="3590" width="18.6640625" style="8" customWidth="1"/>
    <col min="3591" max="3591" width="11.6640625" style="8" customWidth="1"/>
    <col min="3592" max="3833" width="9" style="8"/>
    <col min="3834" max="3834" width="6.6640625" style="8" customWidth="1"/>
    <col min="3835" max="3835" width="28.6640625" style="8" customWidth="1"/>
    <col min="3836" max="3836" width="16.77734375" style="8" customWidth="1"/>
    <col min="3837" max="3837" width="9.33203125" style="8" customWidth="1"/>
    <col min="3838" max="3838" width="10.44140625" style="8" customWidth="1"/>
    <col min="3839" max="3839" width="8.88671875" style="8" customWidth="1"/>
    <col min="3840" max="3840" width="14.109375" style="8" customWidth="1"/>
    <col min="3841" max="3841" width="9" style="8" customWidth="1"/>
    <col min="3842" max="3842" width="4.88671875" style="8" customWidth="1"/>
    <col min="3843" max="3843" width="14.6640625" style="8" customWidth="1"/>
    <col min="3844" max="3844" width="14" style="8" customWidth="1"/>
    <col min="3845" max="3845" width="35.33203125" style="8" customWidth="1"/>
    <col min="3846" max="3846" width="18.6640625" style="8" customWidth="1"/>
    <col min="3847" max="3847" width="11.6640625" style="8" customWidth="1"/>
    <col min="3848" max="4089" width="9" style="8"/>
    <col min="4090" max="4090" width="6.6640625" style="8" customWidth="1"/>
    <col min="4091" max="4091" width="28.6640625" style="8" customWidth="1"/>
    <col min="4092" max="4092" width="16.77734375" style="8" customWidth="1"/>
    <col min="4093" max="4093" width="9.33203125" style="8" customWidth="1"/>
    <col min="4094" max="4094" width="10.44140625" style="8" customWidth="1"/>
    <col min="4095" max="4095" width="8.88671875" style="8" customWidth="1"/>
    <col min="4096" max="4096" width="14.109375" style="8" customWidth="1"/>
    <col min="4097" max="4097" width="9" style="8" customWidth="1"/>
    <col min="4098" max="4098" width="4.88671875" style="8" customWidth="1"/>
    <col min="4099" max="4099" width="14.6640625" style="8" customWidth="1"/>
    <col min="4100" max="4100" width="14" style="8" customWidth="1"/>
    <col min="4101" max="4101" width="35.33203125" style="8" customWidth="1"/>
    <col min="4102" max="4102" width="18.6640625" style="8" customWidth="1"/>
    <col min="4103" max="4103" width="11.6640625" style="8" customWidth="1"/>
    <col min="4104" max="4345" width="9" style="8"/>
    <col min="4346" max="4346" width="6.6640625" style="8" customWidth="1"/>
    <col min="4347" max="4347" width="28.6640625" style="8" customWidth="1"/>
    <col min="4348" max="4348" width="16.77734375" style="8" customWidth="1"/>
    <col min="4349" max="4349" width="9.33203125" style="8" customWidth="1"/>
    <col min="4350" max="4350" width="10.44140625" style="8" customWidth="1"/>
    <col min="4351" max="4351" width="8.88671875" style="8" customWidth="1"/>
    <col min="4352" max="4352" width="14.109375" style="8" customWidth="1"/>
    <col min="4353" max="4353" width="9" style="8" customWidth="1"/>
    <col min="4354" max="4354" width="4.88671875" style="8" customWidth="1"/>
    <col min="4355" max="4355" width="14.6640625" style="8" customWidth="1"/>
    <col min="4356" max="4356" width="14" style="8" customWidth="1"/>
    <col min="4357" max="4357" width="35.33203125" style="8" customWidth="1"/>
    <col min="4358" max="4358" width="18.6640625" style="8" customWidth="1"/>
    <col min="4359" max="4359" width="11.6640625" style="8" customWidth="1"/>
    <col min="4360" max="4601" width="9" style="8"/>
    <col min="4602" max="4602" width="6.6640625" style="8" customWidth="1"/>
    <col min="4603" max="4603" width="28.6640625" style="8" customWidth="1"/>
    <col min="4604" max="4604" width="16.77734375" style="8" customWidth="1"/>
    <col min="4605" max="4605" width="9.33203125" style="8" customWidth="1"/>
    <col min="4606" max="4606" width="10.44140625" style="8" customWidth="1"/>
    <col min="4607" max="4607" width="8.88671875" style="8" customWidth="1"/>
    <col min="4608" max="4608" width="14.109375" style="8" customWidth="1"/>
    <col min="4609" max="4609" width="9" style="8" customWidth="1"/>
    <col min="4610" max="4610" width="4.88671875" style="8" customWidth="1"/>
    <col min="4611" max="4611" width="14.6640625" style="8" customWidth="1"/>
    <col min="4612" max="4612" width="14" style="8" customWidth="1"/>
    <col min="4613" max="4613" width="35.33203125" style="8" customWidth="1"/>
    <col min="4614" max="4614" width="18.6640625" style="8" customWidth="1"/>
    <col min="4615" max="4615" width="11.6640625" style="8" customWidth="1"/>
    <col min="4616" max="4857" width="9" style="8"/>
    <col min="4858" max="4858" width="6.6640625" style="8" customWidth="1"/>
    <col min="4859" max="4859" width="28.6640625" style="8" customWidth="1"/>
    <col min="4860" max="4860" width="16.77734375" style="8" customWidth="1"/>
    <col min="4861" max="4861" width="9.33203125" style="8" customWidth="1"/>
    <col min="4862" max="4862" width="10.44140625" style="8" customWidth="1"/>
    <col min="4863" max="4863" width="8.88671875" style="8" customWidth="1"/>
    <col min="4864" max="4864" width="14.109375" style="8" customWidth="1"/>
    <col min="4865" max="4865" width="9" style="8" customWidth="1"/>
    <col min="4866" max="4866" width="4.88671875" style="8" customWidth="1"/>
    <col min="4867" max="4867" width="14.6640625" style="8" customWidth="1"/>
    <col min="4868" max="4868" width="14" style="8" customWidth="1"/>
    <col min="4869" max="4869" width="35.33203125" style="8" customWidth="1"/>
    <col min="4870" max="4870" width="18.6640625" style="8" customWidth="1"/>
    <col min="4871" max="4871" width="11.6640625" style="8" customWidth="1"/>
    <col min="4872" max="5113" width="9" style="8"/>
    <col min="5114" max="5114" width="6.6640625" style="8" customWidth="1"/>
    <col min="5115" max="5115" width="28.6640625" style="8" customWidth="1"/>
    <col min="5116" max="5116" width="16.77734375" style="8" customWidth="1"/>
    <col min="5117" max="5117" width="9.33203125" style="8" customWidth="1"/>
    <col min="5118" max="5118" width="10.44140625" style="8" customWidth="1"/>
    <col min="5119" max="5119" width="8.88671875" style="8" customWidth="1"/>
    <col min="5120" max="5120" width="14.109375" style="8" customWidth="1"/>
    <col min="5121" max="5121" width="9" style="8" customWidth="1"/>
    <col min="5122" max="5122" width="4.88671875" style="8" customWidth="1"/>
    <col min="5123" max="5123" width="14.6640625" style="8" customWidth="1"/>
    <col min="5124" max="5124" width="14" style="8" customWidth="1"/>
    <col min="5125" max="5125" width="35.33203125" style="8" customWidth="1"/>
    <col min="5126" max="5126" width="18.6640625" style="8" customWidth="1"/>
    <col min="5127" max="5127" width="11.6640625" style="8" customWidth="1"/>
    <col min="5128" max="5369" width="9" style="8"/>
    <col min="5370" max="5370" width="6.6640625" style="8" customWidth="1"/>
    <col min="5371" max="5371" width="28.6640625" style="8" customWidth="1"/>
    <col min="5372" max="5372" width="16.77734375" style="8" customWidth="1"/>
    <col min="5373" max="5373" width="9.33203125" style="8" customWidth="1"/>
    <col min="5374" max="5374" width="10.44140625" style="8" customWidth="1"/>
    <col min="5375" max="5375" width="8.88671875" style="8" customWidth="1"/>
    <col min="5376" max="5376" width="14.109375" style="8" customWidth="1"/>
    <col min="5377" max="5377" width="9" style="8" customWidth="1"/>
    <col min="5378" max="5378" width="4.88671875" style="8" customWidth="1"/>
    <col min="5379" max="5379" width="14.6640625" style="8" customWidth="1"/>
    <col min="5380" max="5380" width="14" style="8" customWidth="1"/>
    <col min="5381" max="5381" width="35.33203125" style="8" customWidth="1"/>
    <col min="5382" max="5382" width="18.6640625" style="8" customWidth="1"/>
    <col min="5383" max="5383" width="11.6640625" style="8" customWidth="1"/>
    <col min="5384" max="5625" width="9" style="8"/>
    <col min="5626" max="5626" width="6.6640625" style="8" customWidth="1"/>
    <col min="5627" max="5627" width="28.6640625" style="8" customWidth="1"/>
    <col min="5628" max="5628" width="16.77734375" style="8" customWidth="1"/>
    <col min="5629" max="5629" width="9.33203125" style="8" customWidth="1"/>
    <col min="5630" max="5630" width="10.44140625" style="8" customWidth="1"/>
    <col min="5631" max="5631" width="8.88671875" style="8" customWidth="1"/>
    <col min="5632" max="5632" width="14.109375" style="8" customWidth="1"/>
    <col min="5633" max="5633" width="9" style="8" customWidth="1"/>
    <col min="5634" max="5634" width="4.88671875" style="8" customWidth="1"/>
    <col min="5635" max="5635" width="14.6640625" style="8" customWidth="1"/>
    <col min="5636" max="5636" width="14" style="8" customWidth="1"/>
    <col min="5637" max="5637" width="35.33203125" style="8" customWidth="1"/>
    <col min="5638" max="5638" width="18.6640625" style="8" customWidth="1"/>
    <col min="5639" max="5639" width="11.6640625" style="8" customWidth="1"/>
    <col min="5640" max="5881" width="9" style="8"/>
    <col min="5882" max="5882" width="6.6640625" style="8" customWidth="1"/>
    <col min="5883" max="5883" width="28.6640625" style="8" customWidth="1"/>
    <col min="5884" max="5884" width="16.77734375" style="8" customWidth="1"/>
    <col min="5885" max="5885" width="9.33203125" style="8" customWidth="1"/>
    <col min="5886" max="5886" width="10.44140625" style="8" customWidth="1"/>
    <col min="5887" max="5887" width="8.88671875" style="8" customWidth="1"/>
    <col min="5888" max="5888" width="14.109375" style="8" customWidth="1"/>
    <col min="5889" max="5889" width="9" style="8" customWidth="1"/>
    <col min="5890" max="5890" width="4.88671875" style="8" customWidth="1"/>
    <col min="5891" max="5891" width="14.6640625" style="8" customWidth="1"/>
    <col min="5892" max="5892" width="14" style="8" customWidth="1"/>
    <col min="5893" max="5893" width="35.33203125" style="8" customWidth="1"/>
    <col min="5894" max="5894" width="18.6640625" style="8" customWidth="1"/>
    <col min="5895" max="5895" width="11.6640625" style="8" customWidth="1"/>
    <col min="5896" max="6137" width="9" style="8"/>
    <col min="6138" max="6138" width="6.6640625" style="8" customWidth="1"/>
    <col min="6139" max="6139" width="28.6640625" style="8" customWidth="1"/>
    <col min="6140" max="6140" width="16.77734375" style="8" customWidth="1"/>
    <col min="6141" max="6141" width="9.33203125" style="8" customWidth="1"/>
    <col min="6142" max="6142" width="10.44140625" style="8" customWidth="1"/>
    <col min="6143" max="6143" width="8.88671875" style="8" customWidth="1"/>
    <col min="6144" max="6144" width="14.109375" style="8" customWidth="1"/>
    <col min="6145" max="6145" width="9" style="8" customWidth="1"/>
    <col min="6146" max="6146" width="4.88671875" style="8" customWidth="1"/>
    <col min="6147" max="6147" width="14.6640625" style="8" customWidth="1"/>
    <col min="6148" max="6148" width="14" style="8" customWidth="1"/>
    <col min="6149" max="6149" width="35.33203125" style="8" customWidth="1"/>
    <col min="6150" max="6150" width="18.6640625" style="8" customWidth="1"/>
    <col min="6151" max="6151" width="11.6640625" style="8" customWidth="1"/>
    <col min="6152" max="6393" width="9" style="8"/>
    <col min="6394" max="6394" width="6.6640625" style="8" customWidth="1"/>
    <col min="6395" max="6395" width="28.6640625" style="8" customWidth="1"/>
    <col min="6396" max="6396" width="16.77734375" style="8" customWidth="1"/>
    <col min="6397" max="6397" width="9.33203125" style="8" customWidth="1"/>
    <col min="6398" max="6398" width="10.44140625" style="8" customWidth="1"/>
    <col min="6399" max="6399" width="8.88671875" style="8" customWidth="1"/>
    <col min="6400" max="6400" width="14.109375" style="8" customWidth="1"/>
    <col min="6401" max="6401" width="9" style="8" customWidth="1"/>
    <col min="6402" max="6402" width="4.88671875" style="8" customWidth="1"/>
    <col min="6403" max="6403" width="14.6640625" style="8" customWidth="1"/>
    <col min="6404" max="6404" width="14" style="8" customWidth="1"/>
    <col min="6405" max="6405" width="35.33203125" style="8" customWidth="1"/>
    <col min="6406" max="6406" width="18.6640625" style="8" customWidth="1"/>
    <col min="6407" max="6407" width="11.6640625" style="8" customWidth="1"/>
    <col min="6408" max="6649" width="9" style="8"/>
    <col min="6650" max="6650" width="6.6640625" style="8" customWidth="1"/>
    <col min="6651" max="6651" width="28.6640625" style="8" customWidth="1"/>
    <col min="6652" max="6652" width="16.77734375" style="8" customWidth="1"/>
    <col min="6653" max="6653" width="9.33203125" style="8" customWidth="1"/>
    <col min="6654" max="6654" width="10.44140625" style="8" customWidth="1"/>
    <col min="6655" max="6655" width="8.88671875" style="8" customWidth="1"/>
    <col min="6656" max="6656" width="14.109375" style="8" customWidth="1"/>
    <col min="6657" max="6657" width="9" style="8" customWidth="1"/>
    <col min="6658" max="6658" width="4.88671875" style="8" customWidth="1"/>
    <col min="6659" max="6659" width="14.6640625" style="8" customWidth="1"/>
    <col min="6660" max="6660" width="14" style="8" customWidth="1"/>
    <col min="6661" max="6661" width="35.33203125" style="8" customWidth="1"/>
    <col min="6662" max="6662" width="18.6640625" style="8" customWidth="1"/>
    <col min="6663" max="6663" width="11.6640625" style="8" customWidth="1"/>
    <col min="6664" max="6905" width="9" style="8"/>
    <col min="6906" max="6906" width="6.6640625" style="8" customWidth="1"/>
    <col min="6907" max="6907" width="28.6640625" style="8" customWidth="1"/>
    <col min="6908" max="6908" width="16.77734375" style="8" customWidth="1"/>
    <col min="6909" max="6909" width="9.33203125" style="8" customWidth="1"/>
    <col min="6910" max="6910" width="10.44140625" style="8" customWidth="1"/>
    <col min="6911" max="6911" width="8.88671875" style="8" customWidth="1"/>
    <col min="6912" max="6912" width="14.109375" style="8" customWidth="1"/>
    <col min="6913" max="6913" width="9" style="8" customWidth="1"/>
    <col min="6914" max="6914" width="4.88671875" style="8" customWidth="1"/>
    <col min="6915" max="6915" width="14.6640625" style="8" customWidth="1"/>
    <col min="6916" max="6916" width="14" style="8" customWidth="1"/>
    <col min="6917" max="6917" width="35.33203125" style="8" customWidth="1"/>
    <col min="6918" max="6918" width="18.6640625" style="8" customWidth="1"/>
    <col min="6919" max="6919" width="11.6640625" style="8" customWidth="1"/>
    <col min="6920" max="7161" width="9" style="8"/>
    <col min="7162" max="7162" width="6.6640625" style="8" customWidth="1"/>
    <col min="7163" max="7163" width="28.6640625" style="8" customWidth="1"/>
    <col min="7164" max="7164" width="16.77734375" style="8" customWidth="1"/>
    <col min="7165" max="7165" width="9.33203125" style="8" customWidth="1"/>
    <col min="7166" max="7166" width="10.44140625" style="8" customWidth="1"/>
    <col min="7167" max="7167" width="8.88671875" style="8" customWidth="1"/>
    <col min="7168" max="7168" width="14.109375" style="8" customWidth="1"/>
    <col min="7169" max="7169" width="9" style="8" customWidth="1"/>
    <col min="7170" max="7170" width="4.88671875" style="8" customWidth="1"/>
    <col min="7171" max="7171" width="14.6640625" style="8" customWidth="1"/>
    <col min="7172" max="7172" width="14" style="8" customWidth="1"/>
    <col min="7173" max="7173" width="35.33203125" style="8" customWidth="1"/>
    <col min="7174" max="7174" width="18.6640625" style="8" customWidth="1"/>
    <col min="7175" max="7175" width="11.6640625" style="8" customWidth="1"/>
    <col min="7176" max="7417" width="9" style="8"/>
    <col min="7418" max="7418" width="6.6640625" style="8" customWidth="1"/>
    <col min="7419" max="7419" width="28.6640625" style="8" customWidth="1"/>
    <col min="7420" max="7420" width="16.77734375" style="8" customWidth="1"/>
    <col min="7421" max="7421" width="9.33203125" style="8" customWidth="1"/>
    <col min="7422" max="7422" width="10.44140625" style="8" customWidth="1"/>
    <col min="7423" max="7423" width="8.88671875" style="8" customWidth="1"/>
    <col min="7424" max="7424" width="14.109375" style="8" customWidth="1"/>
    <col min="7425" max="7425" width="9" style="8" customWidth="1"/>
    <col min="7426" max="7426" width="4.88671875" style="8" customWidth="1"/>
    <col min="7427" max="7427" width="14.6640625" style="8" customWidth="1"/>
    <col min="7428" max="7428" width="14" style="8" customWidth="1"/>
    <col min="7429" max="7429" width="35.33203125" style="8" customWidth="1"/>
    <col min="7430" max="7430" width="18.6640625" style="8" customWidth="1"/>
    <col min="7431" max="7431" width="11.6640625" style="8" customWidth="1"/>
    <col min="7432" max="7673" width="9" style="8"/>
    <col min="7674" max="7674" width="6.6640625" style="8" customWidth="1"/>
    <col min="7675" max="7675" width="28.6640625" style="8" customWidth="1"/>
    <col min="7676" max="7676" width="16.77734375" style="8" customWidth="1"/>
    <col min="7677" max="7677" width="9.33203125" style="8" customWidth="1"/>
    <col min="7678" max="7678" width="10.44140625" style="8" customWidth="1"/>
    <col min="7679" max="7679" width="8.88671875" style="8" customWidth="1"/>
    <col min="7680" max="7680" width="14.109375" style="8" customWidth="1"/>
    <col min="7681" max="7681" width="9" style="8" customWidth="1"/>
    <col min="7682" max="7682" width="4.88671875" style="8" customWidth="1"/>
    <col min="7683" max="7683" width="14.6640625" style="8" customWidth="1"/>
    <col min="7684" max="7684" width="14" style="8" customWidth="1"/>
    <col min="7685" max="7685" width="35.33203125" style="8" customWidth="1"/>
    <col min="7686" max="7686" width="18.6640625" style="8" customWidth="1"/>
    <col min="7687" max="7687" width="11.6640625" style="8" customWidth="1"/>
    <col min="7688" max="7929" width="9" style="8"/>
    <col min="7930" max="7930" width="6.6640625" style="8" customWidth="1"/>
    <col min="7931" max="7931" width="28.6640625" style="8" customWidth="1"/>
    <col min="7932" max="7932" width="16.77734375" style="8" customWidth="1"/>
    <col min="7933" max="7933" width="9.33203125" style="8" customWidth="1"/>
    <col min="7934" max="7934" width="10.44140625" style="8" customWidth="1"/>
    <col min="7935" max="7935" width="8.88671875" style="8" customWidth="1"/>
    <col min="7936" max="7936" width="14.109375" style="8" customWidth="1"/>
    <col min="7937" max="7937" width="9" style="8" customWidth="1"/>
    <col min="7938" max="7938" width="4.88671875" style="8" customWidth="1"/>
    <col min="7939" max="7939" width="14.6640625" style="8" customWidth="1"/>
    <col min="7940" max="7940" width="14" style="8" customWidth="1"/>
    <col min="7941" max="7941" width="35.33203125" style="8" customWidth="1"/>
    <col min="7942" max="7942" width="18.6640625" style="8" customWidth="1"/>
    <col min="7943" max="7943" width="11.6640625" style="8" customWidth="1"/>
    <col min="7944" max="8185" width="9" style="8"/>
    <col min="8186" max="8186" width="6.6640625" style="8" customWidth="1"/>
    <col min="8187" max="8187" width="28.6640625" style="8" customWidth="1"/>
    <col min="8188" max="8188" width="16.77734375" style="8" customWidth="1"/>
    <col min="8189" max="8189" width="9.33203125" style="8" customWidth="1"/>
    <col min="8190" max="8190" width="10.44140625" style="8" customWidth="1"/>
    <col min="8191" max="8191" width="8.88671875" style="8" customWidth="1"/>
    <col min="8192" max="8192" width="14.109375" style="8" customWidth="1"/>
    <col min="8193" max="8193" width="9" style="8" customWidth="1"/>
    <col min="8194" max="8194" width="4.88671875" style="8" customWidth="1"/>
    <col min="8195" max="8195" width="14.6640625" style="8" customWidth="1"/>
    <col min="8196" max="8196" width="14" style="8" customWidth="1"/>
    <col min="8197" max="8197" width="35.33203125" style="8" customWidth="1"/>
    <col min="8198" max="8198" width="18.6640625" style="8" customWidth="1"/>
    <col min="8199" max="8199" width="11.6640625" style="8" customWidth="1"/>
    <col min="8200" max="8441" width="9" style="8"/>
    <col min="8442" max="8442" width="6.6640625" style="8" customWidth="1"/>
    <col min="8443" max="8443" width="28.6640625" style="8" customWidth="1"/>
    <col min="8444" max="8444" width="16.77734375" style="8" customWidth="1"/>
    <col min="8445" max="8445" width="9.33203125" style="8" customWidth="1"/>
    <col min="8446" max="8446" width="10.44140625" style="8" customWidth="1"/>
    <col min="8447" max="8447" width="8.88671875" style="8" customWidth="1"/>
    <col min="8448" max="8448" width="14.109375" style="8" customWidth="1"/>
    <col min="8449" max="8449" width="9" style="8" customWidth="1"/>
    <col min="8450" max="8450" width="4.88671875" style="8" customWidth="1"/>
    <col min="8451" max="8451" width="14.6640625" style="8" customWidth="1"/>
    <col min="8452" max="8452" width="14" style="8" customWidth="1"/>
    <col min="8453" max="8453" width="35.33203125" style="8" customWidth="1"/>
    <col min="8454" max="8454" width="18.6640625" style="8" customWidth="1"/>
    <col min="8455" max="8455" width="11.6640625" style="8" customWidth="1"/>
    <col min="8456" max="8697" width="9" style="8"/>
    <col min="8698" max="8698" width="6.6640625" style="8" customWidth="1"/>
    <col min="8699" max="8699" width="28.6640625" style="8" customWidth="1"/>
    <col min="8700" max="8700" width="16.77734375" style="8" customWidth="1"/>
    <col min="8701" max="8701" width="9.33203125" style="8" customWidth="1"/>
    <col min="8702" max="8702" width="10.44140625" style="8" customWidth="1"/>
    <col min="8703" max="8703" width="8.88671875" style="8" customWidth="1"/>
    <col min="8704" max="8704" width="14.109375" style="8" customWidth="1"/>
    <col min="8705" max="8705" width="9" style="8" customWidth="1"/>
    <col min="8706" max="8706" width="4.88671875" style="8" customWidth="1"/>
    <col min="8707" max="8707" width="14.6640625" style="8" customWidth="1"/>
    <col min="8708" max="8708" width="14" style="8" customWidth="1"/>
    <col min="8709" max="8709" width="35.33203125" style="8" customWidth="1"/>
    <col min="8710" max="8710" width="18.6640625" style="8" customWidth="1"/>
    <col min="8711" max="8711" width="11.6640625" style="8" customWidth="1"/>
    <col min="8712" max="8953" width="9" style="8"/>
    <col min="8954" max="8954" width="6.6640625" style="8" customWidth="1"/>
    <col min="8955" max="8955" width="28.6640625" style="8" customWidth="1"/>
    <col min="8956" max="8956" width="16.77734375" style="8" customWidth="1"/>
    <col min="8957" max="8957" width="9.33203125" style="8" customWidth="1"/>
    <col min="8958" max="8958" width="10.44140625" style="8" customWidth="1"/>
    <col min="8959" max="8959" width="8.88671875" style="8" customWidth="1"/>
    <col min="8960" max="8960" width="14.109375" style="8" customWidth="1"/>
    <col min="8961" max="8961" width="9" style="8" customWidth="1"/>
    <col min="8962" max="8962" width="4.88671875" style="8" customWidth="1"/>
    <col min="8963" max="8963" width="14.6640625" style="8" customWidth="1"/>
    <col min="8964" max="8964" width="14" style="8" customWidth="1"/>
    <col min="8965" max="8965" width="35.33203125" style="8" customWidth="1"/>
    <col min="8966" max="8966" width="18.6640625" style="8" customWidth="1"/>
    <col min="8967" max="8967" width="11.6640625" style="8" customWidth="1"/>
    <col min="8968" max="9209" width="9" style="8"/>
    <col min="9210" max="9210" width="6.6640625" style="8" customWidth="1"/>
    <col min="9211" max="9211" width="28.6640625" style="8" customWidth="1"/>
    <col min="9212" max="9212" width="16.77734375" style="8" customWidth="1"/>
    <col min="9213" max="9213" width="9.33203125" style="8" customWidth="1"/>
    <col min="9214" max="9214" width="10.44140625" style="8" customWidth="1"/>
    <col min="9215" max="9215" width="8.88671875" style="8" customWidth="1"/>
    <col min="9216" max="9216" width="14.109375" style="8" customWidth="1"/>
    <col min="9217" max="9217" width="9" style="8" customWidth="1"/>
    <col min="9218" max="9218" width="4.88671875" style="8" customWidth="1"/>
    <col min="9219" max="9219" width="14.6640625" style="8" customWidth="1"/>
    <col min="9220" max="9220" width="14" style="8" customWidth="1"/>
    <col min="9221" max="9221" width="35.33203125" style="8" customWidth="1"/>
    <col min="9222" max="9222" width="18.6640625" style="8" customWidth="1"/>
    <col min="9223" max="9223" width="11.6640625" style="8" customWidth="1"/>
    <col min="9224" max="9465" width="9" style="8"/>
    <col min="9466" max="9466" width="6.6640625" style="8" customWidth="1"/>
    <col min="9467" max="9467" width="28.6640625" style="8" customWidth="1"/>
    <col min="9468" max="9468" width="16.77734375" style="8" customWidth="1"/>
    <col min="9469" max="9469" width="9.33203125" style="8" customWidth="1"/>
    <col min="9470" max="9470" width="10.44140625" style="8" customWidth="1"/>
    <col min="9471" max="9471" width="8.88671875" style="8" customWidth="1"/>
    <col min="9472" max="9472" width="14.109375" style="8" customWidth="1"/>
    <col min="9473" max="9473" width="9" style="8" customWidth="1"/>
    <col min="9474" max="9474" width="4.88671875" style="8" customWidth="1"/>
    <col min="9475" max="9475" width="14.6640625" style="8" customWidth="1"/>
    <col min="9476" max="9476" width="14" style="8" customWidth="1"/>
    <col min="9477" max="9477" width="35.33203125" style="8" customWidth="1"/>
    <col min="9478" max="9478" width="18.6640625" style="8" customWidth="1"/>
    <col min="9479" max="9479" width="11.6640625" style="8" customWidth="1"/>
    <col min="9480" max="9721" width="9" style="8"/>
    <col min="9722" max="9722" width="6.6640625" style="8" customWidth="1"/>
    <col min="9723" max="9723" width="28.6640625" style="8" customWidth="1"/>
    <col min="9724" max="9724" width="16.77734375" style="8" customWidth="1"/>
    <col min="9725" max="9725" width="9.33203125" style="8" customWidth="1"/>
    <col min="9726" max="9726" width="10.44140625" style="8" customWidth="1"/>
    <col min="9727" max="9727" width="8.88671875" style="8" customWidth="1"/>
    <col min="9728" max="9728" width="14.109375" style="8" customWidth="1"/>
    <col min="9729" max="9729" width="9" style="8" customWidth="1"/>
    <col min="9730" max="9730" width="4.88671875" style="8" customWidth="1"/>
    <col min="9731" max="9731" width="14.6640625" style="8" customWidth="1"/>
    <col min="9732" max="9732" width="14" style="8" customWidth="1"/>
    <col min="9733" max="9733" width="35.33203125" style="8" customWidth="1"/>
    <col min="9734" max="9734" width="18.6640625" style="8" customWidth="1"/>
    <col min="9735" max="9735" width="11.6640625" style="8" customWidth="1"/>
    <col min="9736" max="9977" width="9" style="8"/>
    <col min="9978" max="9978" width="6.6640625" style="8" customWidth="1"/>
    <col min="9979" max="9979" width="28.6640625" style="8" customWidth="1"/>
    <col min="9980" max="9980" width="16.77734375" style="8" customWidth="1"/>
    <col min="9981" max="9981" width="9.33203125" style="8" customWidth="1"/>
    <col min="9982" max="9982" width="10.44140625" style="8" customWidth="1"/>
    <col min="9983" max="9983" width="8.88671875" style="8" customWidth="1"/>
    <col min="9984" max="9984" width="14.109375" style="8" customWidth="1"/>
    <col min="9985" max="9985" width="9" style="8" customWidth="1"/>
    <col min="9986" max="9986" width="4.88671875" style="8" customWidth="1"/>
    <col min="9987" max="9987" width="14.6640625" style="8" customWidth="1"/>
    <col min="9988" max="9988" width="14" style="8" customWidth="1"/>
    <col min="9989" max="9989" width="35.33203125" style="8" customWidth="1"/>
    <col min="9990" max="9990" width="18.6640625" style="8" customWidth="1"/>
    <col min="9991" max="9991" width="11.6640625" style="8" customWidth="1"/>
    <col min="9992" max="10233" width="9" style="8"/>
    <col min="10234" max="10234" width="6.6640625" style="8" customWidth="1"/>
    <col min="10235" max="10235" width="28.6640625" style="8" customWidth="1"/>
    <col min="10236" max="10236" width="16.77734375" style="8" customWidth="1"/>
    <col min="10237" max="10237" width="9.33203125" style="8" customWidth="1"/>
    <col min="10238" max="10238" width="10.44140625" style="8" customWidth="1"/>
    <col min="10239" max="10239" width="8.88671875" style="8" customWidth="1"/>
    <col min="10240" max="10240" width="14.109375" style="8" customWidth="1"/>
    <col min="10241" max="10241" width="9" style="8" customWidth="1"/>
    <col min="10242" max="10242" width="4.88671875" style="8" customWidth="1"/>
    <col min="10243" max="10243" width="14.6640625" style="8" customWidth="1"/>
    <col min="10244" max="10244" width="14" style="8" customWidth="1"/>
    <col min="10245" max="10245" width="35.33203125" style="8" customWidth="1"/>
    <col min="10246" max="10246" width="18.6640625" style="8" customWidth="1"/>
    <col min="10247" max="10247" width="11.6640625" style="8" customWidth="1"/>
    <col min="10248" max="10489" width="9" style="8"/>
    <col min="10490" max="10490" width="6.6640625" style="8" customWidth="1"/>
    <col min="10491" max="10491" width="28.6640625" style="8" customWidth="1"/>
    <col min="10492" max="10492" width="16.77734375" style="8" customWidth="1"/>
    <col min="10493" max="10493" width="9.33203125" style="8" customWidth="1"/>
    <col min="10494" max="10494" width="10.44140625" style="8" customWidth="1"/>
    <col min="10495" max="10495" width="8.88671875" style="8" customWidth="1"/>
    <col min="10496" max="10496" width="14.109375" style="8" customWidth="1"/>
    <col min="10497" max="10497" width="9" style="8" customWidth="1"/>
    <col min="10498" max="10498" width="4.88671875" style="8" customWidth="1"/>
    <col min="10499" max="10499" width="14.6640625" style="8" customWidth="1"/>
    <col min="10500" max="10500" width="14" style="8" customWidth="1"/>
    <col min="10501" max="10501" width="35.33203125" style="8" customWidth="1"/>
    <col min="10502" max="10502" width="18.6640625" style="8" customWidth="1"/>
    <col min="10503" max="10503" width="11.6640625" style="8" customWidth="1"/>
    <col min="10504" max="10745" width="9" style="8"/>
    <col min="10746" max="10746" width="6.6640625" style="8" customWidth="1"/>
    <col min="10747" max="10747" width="28.6640625" style="8" customWidth="1"/>
    <col min="10748" max="10748" width="16.77734375" style="8" customWidth="1"/>
    <col min="10749" max="10749" width="9.33203125" style="8" customWidth="1"/>
    <col min="10750" max="10750" width="10.44140625" style="8" customWidth="1"/>
    <col min="10751" max="10751" width="8.88671875" style="8" customWidth="1"/>
    <col min="10752" max="10752" width="14.109375" style="8" customWidth="1"/>
    <col min="10753" max="10753" width="9" style="8" customWidth="1"/>
    <col min="10754" max="10754" width="4.88671875" style="8" customWidth="1"/>
    <col min="10755" max="10755" width="14.6640625" style="8" customWidth="1"/>
    <col min="10756" max="10756" width="14" style="8" customWidth="1"/>
    <col min="10757" max="10757" width="35.33203125" style="8" customWidth="1"/>
    <col min="10758" max="10758" width="18.6640625" style="8" customWidth="1"/>
    <col min="10759" max="10759" width="11.6640625" style="8" customWidth="1"/>
    <col min="10760" max="11001" width="9" style="8"/>
    <col min="11002" max="11002" width="6.6640625" style="8" customWidth="1"/>
    <col min="11003" max="11003" width="28.6640625" style="8" customWidth="1"/>
    <col min="11004" max="11004" width="16.77734375" style="8" customWidth="1"/>
    <col min="11005" max="11005" width="9.33203125" style="8" customWidth="1"/>
    <col min="11006" max="11006" width="10.44140625" style="8" customWidth="1"/>
    <col min="11007" max="11007" width="8.88671875" style="8" customWidth="1"/>
    <col min="11008" max="11008" width="14.109375" style="8" customWidth="1"/>
    <col min="11009" max="11009" width="9" style="8" customWidth="1"/>
    <col min="11010" max="11010" width="4.88671875" style="8" customWidth="1"/>
    <col min="11011" max="11011" width="14.6640625" style="8" customWidth="1"/>
    <col min="11012" max="11012" width="14" style="8" customWidth="1"/>
    <col min="11013" max="11013" width="35.33203125" style="8" customWidth="1"/>
    <col min="11014" max="11014" width="18.6640625" style="8" customWidth="1"/>
    <col min="11015" max="11015" width="11.6640625" style="8" customWidth="1"/>
    <col min="11016" max="11257" width="9" style="8"/>
    <col min="11258" max="11258" width="6.6640625" style="8" customWidth="1"/>
    <col min="11259" max="11259" width="28.6640625" style="8" customWidth="1"/>
    <col min="11260" max="11260" width="16.77734375" style="8" customWidth="1"/>
    <col min="11261" max="11261" width="9.33203125" style="8" customWidth="1"/>
    <col min="11262" max="11262" width="10.44140625" style="8" customWidth="1"/>
    <col min="11263" max="11263" width="8.88671875" style="8" customWidth="1"/>
    <col min="11264" max="11264" width="14.109375" style="8" customWidth="1"/>
    <col min="11265" max="11265" width="9" style="8" customWidth="1"/>
    <col min="11266" max="11266" width="4.88671875" style="8" customWidth="1"/>
    <col min="11267" max="11267" width="14.6640625" style="8" customWidth="1"/>
    <col min="11268" max="11268" width="14" style="8" customWidth="1"/>
    <col min="11269" max="11269" width="35.33203125" style="8" customWidth="1"/>
    <col min="11270" max="11270" width="18.6640625" style="8" customWidth="1"/>
    <col min="11271" max="11271" width="11.6640625" style="8" customWidth="1"/>
    <col min="11272" max="11513" width="9" style="8"/>
    <col min="11514" max="11514" width="6.6640625" style="8" customWidth="1"/>
    <col min="11515" max="11515" width="28.6640625" style="8" customWidth="1"/>
    <col min="11516" max="11516" width="16.77734375" style="8" customWidth="1"/>
    <col min="11517" max="11517" width="9.33203125" style="8" customWidth="1"/>
    <col min="11518" max="11518" width="10.44140625" style="8" customWidth="1"/>
    <col min="11519" max="11519" width="8.88671875" style="8" customWidth="1"/>
    <col min="11520" max="11520" width="14.109375" style="8" customWidth="1"/>
    <col min="11521" max="11521" width="9" style="8" customWidth="1"/>
    <col min="11522" max="11522" width="4.88671875" style="8" customWidth="1"/>
    <col min="11523" max="11523" width="14.6640625" style="8" customWidth="1"/>
    <col min="11524" max="11524" width="14" style="8" customWidth="1"/>
    <col min="11525" max="11525" width="35.33203125" style="8" customWidth="1"/>
    <col min="11526" max="11526" width="18.6640625" style="8" customWidth="1"/>
    <col min="11527" max="11527" width="11.6640625" style="8" customWidth="1"/>
    <col min="11528" max="11769" width="9" style="8"/>
    <col min="11770" max="11770" width="6.6640625" style="8" customWidth="1"/>
    <col min="11771" max="11771" width="28.6640625" style="8" customWidth="1"/>
    <col min="11772" max="11772" width="16.77734375" style="8" customWidth="1"/>
    <col min="11773" max="11773" width="9.33203125" style="8" customWidth="1"/>
    <col min="11774" max="11774" width="10.44140625" style="8" customWidth="1"/>
    <col min="11775" max="11775" width="8.88671875" style="8" customWidth="1"/>
    <col min="11776" max="11776" width="14.109375" style="8" customWidth="1"/>
    <col min="11777" max="11777" width="9" style="8" customWidth="1"/>
    <col min="11778" max="11778" width="4.88671875" style="8" customWidth="1"/>
    <col min="11779" max="11779" width="14.6640625" style="8" customWidth="1"/>
    <col min="11780" max="11780" width="14" style="8" customWidth="1"/>
    <col min="11781" max="11781" width="35.33203125" style="8" customWidth="1"/>
    <col min="11782" max="11782" width="18.6640625" style="8" customWidth="1"/>
    <col min="11783" max="11783" width="11.6640625" style="8" customWidth="1"/>
    <col min="11784" max="12025" width="9" style="8"/>
    <col min="12026" max="12026" width="6.6640625" style="8" customWidth="1"/>
    <col min="12027" max="12027" width="28.6640625" style="8" customWidth="1"/>
    <col min="12028" max="12028" width="16.77734375" style="8" customWidth="1"/>
    <col min="12029" max="12029" width="9.33203125" style="8" customWidth="1"/>
    <col min="12030" max="12030" width="10.44140625" style="8" customWidth="1"/>
    <col min="12031" max="12031" width="8.88671875" style="8" customWidth="1"/>
    <col min="12032" max="12032" width="14.109375" style="8" customWidth="1"/>
    <col min="12033" max="12033" width="9" style="8" customWidth="1"/>
    <col min="12034" max="12034" width="4.88671875" style="8" customWidth="1"/>
    <col min="12035" max="12035" width="14.6640625" style="8" customWidth="1"/>
    <col min="12036" max="12036" width="14" style="8" customWidth="1"/>
    <col min="12037" max="12037" width="35.33203125" style="8" customWidth="1"/>
    <col min="12038" max="12038" width="18.6640625" style="8" customWidth="1"/>
    <col min="12039" max="12039" width="11.6640625" style="8" customWidth="1"/>
    <col min="12040" max="12281" width="9" style="8"/>
    <col min="12282" max="12282" width="6.6640625" style="8" customWidth="1"/>
    <col min="12283" max="12283" width="28.6640625" style="8" customWidth="1"/>
    <col min="12284" max="12284" width="16.77734375" style="8" customWidth="1"/>
    <col min="12285" max="12285" width="9.33203125" style="8" customWidth="1"/>
    <col min="12286" max="12286" width="10.44140625" style="8" customWidth="1"/>
    <col min="12287" max="12287" width="8.88671875" style="8" customWidth="1"/>
    <col min="12288" max="12288" width="14.109375" style="8" customWidth="1"/>
    <col min="12289" max="12289" width="9" style="8" customWidth="1"/>
    <col min="12290" max="12290" width="4.88671875" style="8" customWidth="1"/>
    <col min="12291" max="12291" width="14.6640625" style="8" customWidth="1"/>
    <col min="12292" max="12292" width="14" style="8" customWidth="1"/>
    <col min="12293" max="12293" width="35.33203125" style="8" customWidth="1"/>
    <col min="12294" max="12294" width="18.6640625" style="8" customWidth="1"/>
    <col min="12295" max="12295" width="11.6640625" style="8" customWidth="1"/>
    <col min="12296" max="12537" width="9" style="8"/>
    <col min="12538" max="12538" width="6.6640625" style="8" customWidth="1"/>
    <col min="12539" max="12539" width="28.6640625" style="8" customWidth="1"/>
    <col min="12540" max="12540" width="16.77734375" style="8" customWidth="1"/>
    <col min="12541" max="12541" width="9.33203125" style="8" customWidth="1"/>
    <col min="12542" max="12542" width="10.44140625" style="8" customWidth="1"/>
    <col min="12543" max="12543" width="8.88671875" style="8" customWidth="1"/>
    <col min="12544" max="12544" width="14.109375" style="8" customWidth="1"/>
    <col min="12545" max="12545" width="9" style="8" customWidth="1"/>
    <col min="12546" max="12546" width="4.88671875" style="8" customWidth="1"/>
    <col min="12547" max="12547" width="14.6640625" style="8" customWidth="1"/>
    <col min="12548" max="12548" width="14" style="8" customWidth="1"/>
    <col min="12549" max="12549" width="35.33203125" style="8" customWidth="1"/>
    <col min="12550" max="12550" width="18.6640625" style="8" customWidth="1"/>
    <col min="12551" max="12551" width="11.6640625" style="8" customWidth="1"/>
    <col min="12552" max="12793" width="9" style="8"/>
    <col min="12794" max="12794" width="6.6640625" style="8" customWidth="1"/>
    <col min="12795" max="12795" width="28.6640625" style="8" customWidth="1"/>
    <col min="12796" max="12796" width="16.77734375" style="8" customWidth="1"/>
    <col min="12797" max="12797" width="9.33203125" style="8" customWidth="1"/>
    <col min="12798" max="12798" width="10.44140625" style="8" customWidth="1"/>
    <col min="12799" max="12799" width="8.88671875" style="8" customWidth="1"/>
    <col min="12800" max="12800" width="14.109375" style="8" customWidth="1"/>
    <col min="12801" max="12801" width="9" style="8" customWidth="1"/>
    <col min="12802" max="12802" width="4.88671875" style="8" customWidth="1"/>
    <col min="12803" max="12803" width="14.6640625" style="8" customWidth="1"/>
    <col min="12804" max="12804" width="14" style="8" customWidth="1"/>
    <col min="12805" max="12805" width="35.33203125" style="8" customWidth="1"/>
    <col min="12806" max="12806" width="18.6640625" style="8" customWidth="1"/>
    <col min="12807" max="12807" width="11.6640625" style="8" customWidth="1"/>
    <col min="12808" max="13049" width="9" style="8"/>
    <col min="13050" max="13050" width="6.6640625" style="8" customWidth="1"/>
    <col min="13051" max="13051" width="28.6640625" style="8" customWidth="1"/>
    <col min="13052" max="13052" width="16.77734375" style="8" customWidth="1"/>
    <col min="13053" max="13053" width="9.33203125" style="8" customWidth="1"/>
    <col min="13054" max="13054" width="10.44140625" style="8" customWidth="1"/>
    <col min="13055" max="13055" width="8.88671875" style="8" customWidth="1"/>
    <col min="13056" max="13056" width="14.109375" style="8" customWidth="1"/>
    <col min="13057" max="13057" width="9" style="8" customWidth="1"/>
    <col min="13058" max="13058" width="4.88671875" style="8" customWidth="1"/>
    <col min="13059" max="13059" width="14.6640625" style="8" customWidth="1"/>
    <col min="13060" max="13060" width="14" style="8" customWidth="1"/>
    <col min="13061" max="13061" width="35.33203125" style="8" customWidth="1"/>
    <col min="13062" max="13062" width="18.6640625" style="8" customWidth="1"/>
    <col min="13063" max="13063" width="11.6640625" style="8" customWidth="1"/>
    <col min="13064" max="13305" width="9" style="8"/>
    <col min="13306" max="13306" width="6.6640625" style="8" customWidth="1"/>
    <col min="13307" max="13307" width="28.6640625" style="8" customWidth="1"/>
    <col min="13308" max="13308" width="16.77734375" style="8" customWidth="1"/>
    <col min="13309" max="13309" width="9.33203125" style="8" customWidth="1"/>
    <col min="13310" max="13310" width="10.44140625" style="8" customWidth="1"/>
    <col min="13311" max="13311" width="8.88671875" style="8" customWidth="1"/>
    <col min="13312" max="13312" width="14.109375" style="8" customWidth="1"/>
    <col min="13313" max="13313" width="9" style="8" customWidth="1"/>
    <col min="13314" max="13314" width="4.88671875" style="8" customWidth="1"/>
    <col min="13315" max="13315" width="14.6640625" style="8" customWidth="1"/>
    <col min="13316" max="13316" width="14" style="8" customWidth="1"/>
    <col min="13317" max="13317" width="35.33203125" style="8" customWidth="1"/>
    <col min="13318" max="13318" width="18.6640625" style="8" customWidth="1"/>
    <col min="13319" max="13319" width="11.6640625" style="8" customWidth="1"/>
    <col min="13320" max="13561" width="9" style="8"/>
    <col min="13562" max="13562" width="6.6640625" style="8" customWidth="1"/>
    <col min="13563" max="13563" width="28.6640625" style="8" customWidth="1"/>
    <col min="13564" max="13564" width="16.77734375" style="8" customWidth="1"/>
    <col min="13565" max="13565" width="9.33203125" style="8" customWidth="1"/>
    <col min="13566" max="13566" width="10.44140625" style="8" customWidth="1"/>
    <col min="13567" max="13567" width="8.88671875" style="8" customWidth="1"/>
    <col min="13568" max="13568" width="14.109375" style="8" customWidth="1"/>
    <col min="13569" max="13569" width="9" style="8" customWidth="1"/>
    <col min="13570" max="13570" width="4.88671875" style="8" customWidth="1"/>
    <col min="13571" max="13571" width="14.6640625" style="8" customWidth="1"/>
    <col min="13572" max="13572" width="14" style="8" customWidth="1"/>
    <col min="13573" max="13573" width="35.33203125" style="8" customWidth="1"/>
    <col min="13574" max="13574" width="18.6640625" style="8" customWidth="1"/>
    <col min="13575" max="13575" width="11.6640625" style="8" customWidth="1"/>
    <col min="13576" max="13817" width="9" style="8"/>
    <col min="13818" max="13818" width="6.6640625" style="8" customWidth="1"/>
    <col min="13819" max="13819" width="28.6640625" style="8" customWidth="1"/>
    <col min="13820" max="13820" width="16.77734375" style="8" customWidth="1"/>
    <col min="13821" max="13821" width="9.33203125" style="8" customWidth="1"/>
    <col min="13822" max="13822" width="10.44140625" style="8" customWidth="1"/>
    <col min="13823" max="13823" width="8.88671875" style="8" customWidth="1"/>
    <col min="13824" max="13824" width="14.109375" style="8" customWidth="1"/>
    <col min="13825" max="13825" width="9" style="8" customWidth="1"/>
    <col min="13826" max="13826" width="4.88671875" style="8" customWidth="1"/>
    <col min="13827" max="13827" width="14.6640625" style="8" customWidth="1"/>
    <col min="13828" max="13828" width="14" style="8" customWidth="1"/>
    <col min="13829" max="13829" width="35.33203125" style="8" customWidth="1"/>
    <col min="13830" max="13830" width="18.6640625" style="8" customWidth="1"/>
    <col min="13831" max="13831" width="11.6640625" style="8" customWidth="1"/>
    <col min="13832" max="14073" width="9" style="8"/>
    <col min="14074" max="14074" width="6.6640625" style="8" customWidth="1"/>
    <col min="14075" max="14075" width="28.6640625" style="8" customWidth="1"/>
    <col min="14076" max="14076" width="16.77734375" style="8" customWidth="1"/>
    <col min="14077" max="14077" width="9.33203125" style="8" customWidth="1"/>
    <col min="14078" max="14078" width="10.44140625" style="8" customWidth="1"/>
    <col min="14079" max="14079" width="8.88671875" style="8" customWidth="1"/>
    <col min="14080" max="14080" width="14.109375" style="8" customWidth="1"/>
    <col min="14081" max="14081" width="9" style="8" customWidth="1"/>
    <col min="14082" max="14082" width="4.88671875" style="8" customWidth="1"/>
    <col min="14083" max="14083" width="14.6640625" style="8" customWidth="1"/>
    <col min="14084" max="14084" width="14" style="8" customWidth="1"/>
    <col min="14085" max="14085" width="35.33203125" style="8" customWidth="1"/>
    <col min="14086" max="14086" width="18.6640625" style="8" customWidth="1"/>
    <col min="14087" max="14087" width="11.6640625" style="8" customWidth="1"/>
    <col min="14088" max="14329" width="9" style="8"/>
    <col min="14330" max="14330" width="6.6640625" style="8" customWidth="1"/>
    <col min="14331" max="14331" width="28.6640625" style="8" customWidth="1"/>
    <col min="14332" max="14332" width="16.77734375" style="8" customWidth="1"/>
    <col min="14333" max="14333" width="9.33203125" style="8" customWidth="1"/>
    <col min="14334" max="14334" width="10.44140625" style="8" customWidth="1"/>
    <col min="14335" max="14335" width="8.88671875" style="8" customWidth="1"/>
    <col min="14336" max="14336" width="14.109375" style="8" customWidth="1"/>
    <col min="14337" max="14337" width="9" style="8" customWidth="1"/>
    <col min="14338" max="14338" width="4.88671875" style="8" customWidth="1"/>
    <col min="14339" max="14339" width="14.6640625" style="8" customWidth="1"/>
    <col min="14340" max="14340" width="14" style="8" customWidth="1"/>
    <col min="14341" max="14341" width="35.33203125" style="8" customWidth="1"/>
    <col min="14342" max="14342" width="18.6640625" style="8" customWidth="1"/>
    <col min="14343" max="14343" width="11.6640625" style="8" customWidth="1"/>
    <col min="14344" max="14585" width="9" style="8"/>
    <col min="14586" max="14586" width="6.6640625" style="8" customWidth="1"/>
    <col min="14587" max="14587" width="28.6640625" style="8" customWidth="1"/>
    <col min="14588" max="14588" width="16.77734375" style="8" customWidth="1"/>
    <col min="14589" max="14589" width="9.33203125" style="8" customWidth="1"/>
    <col min="14590" max="14590" width="10.44140625" style="8" customWidth="1"/>
    <col min="14591" max="14591" width="8.88671875" style="8" customWidth="1"/>
    <col min="14592" max="14592" width="14.109375" style="8" customWidth="1"/>
    <col min="14593" max="14593" width="9" style="8" customWidth="1"/>
    <col min="14594" max="14594" width="4.88671875" style="8" customWidth="1"/>
    <col min="14595" max="14595" width="14.6640625" style="8" customWidth="1"/>
    <col min="14596" max="14596" width="14" style="8" customWidth="1"/>
    <col min="14597" max="14597" width="35.33203125" style="8" customWidth="1"/>
    <col min="14598" max="14598" width="18.6640625" style="8" customWidth="1"/>
    <col min="14599" max="14599" width="11.6640625" style="8" customWidth="1"/>
    <col min="14600" max="14841" width="9" style="8"/>
    <col min="14842" max="14842" width="6.6640625" style="8" customWidth="1"/>
    <col min="14843" max="14843" width="28.6640625" style="8" customWidth="1"/>
    <col min="14844" max="14844" width="16.77734375" style="8" customWidth="1"/>
    <col min="14845" max="14845" width="9.33203125" style="8" customWidth="1"/>
    <col min="14846" max="14846" width="10.44140625" style="8" customWidth="1"/>
    <col min="14847" max="14847" width="8.88671875" style="8" customWidth="1"/>
    <col min="14848" max="14848" width="14.109375" style="8" customWidth="1"/>
    <col min="14849" max="14849" width="9" style="8" customWidth="1"/>
    <col min="14850" max="14850" width="4.88671875" style="8" customWidth="1"/>
    <col min="14851" max="14851" width="14.6640625" style="8" customWidth="1"/>
    <col min="14852" max="14852" width="14" style="8" customWidth="1"/>
    <col min="14853" max="14853" width="35.33203125" style="8" customWidth="1"/>
    <col min="14854" max="14854" width="18.6640625" style="8" customWidth="1"/>
    <col min="14855" max="14855" width="11.6640625" style="8" customWidth="1"/>
    <col min="14856" max="15097" width="9" style="8"/>
    <col min="15098" max="15098" width="6.6640625" style="8" customWidth="1"/>
    <col min="15099" max="15099" width="28.6640625" style="8" customWidth="1"/>
    <col min="15100" max="15100" width="16.77734375" style="8" customWidth="1"/>
    <col min="15101" max="15101" width="9.33203125" style="8" customWidth="1"/>
    <col min="15102" max="15102" width="10.44140625" style="8" customWidth="1"/>
    <col min="15103" max="15103" width="8.88671875" style="8" customWidth="1"/>
    <col min="15104" max="15104" width="14.109375" style="8" customWidth="1"/>
    <col min="15105" max="15105" width="9" style="8" customWidth="1"/>
    <col min="15106" max="15106" width="4.88671875" style="8" customWidth="1"/>
    <col min="15107" max="15107" width="14.6640625" style="8" customWidth="1"/>
    <col min="15108" max="15108" width="14" style="8" customWidth="1"/>
    <col min="15109" max="15109" width="35.33203125" style="8" customWidth="1"/>
    <col min="15110" max="15110" width="18.6640625" style="8" customWidth="1"/>
    <col min="15111" max="15111" width="11.6640625" style="8" customWidth="1"/>
    <col min="15112" max="15353" width="9" style="8"/>
    <col min="15354" max="15354" width="6.6640625" style="8" customWidth="1"/>
    <col min="15355" max="15355" width="28.6640625" style="8" customWidth="1"/>
    <col min="15356" max="15356" width="16.77734375" style="8" customWidth="1"/>
    <col min="15357" max="15357" width="9.33203125" style="8" customWidth="1"/>
    <col min="15358" max="15358" width="10.44140625" style="8" customWidth="1"/>
    <col min="15359" max="15359" width="8.88671875" style="8" customWidth="1"/>
    <col min="15360" max="15360" width="14.109375" style="8" customWidth="1"/>
    <col min="15361" max="15361" width="9" style="8" customWidth="1"/>
    <col min="15362" max="15362" width="4.88671875" style="8" customWidth="1"/>
    <col min="15363" max="15363" width="14.6640625" style="8" customWidth="1"/>
    <col min="15364" max="15364" width="14" style="8" customWidth="1"/>
    <col min="15365" max="15365" width="35.33203125" style="8" customWidth="1"/>
    <col min="15366" max="15366" width="18.6640625" style="8" customWidth="1"/>
    <col min="15367" max="15367" width="11.6640625" style="8" customWidth="1"/>
    <col min="15368" max="15609" width="9" style="8"/>
    <col min="15610" max="15610" width="6.6640625" style="8" customWidth="1"/>
    <col min="15611" max="15611" width="28.6640625" style="8" customWidth="1"/>
    <col min="15612" max="15612" width="16.77734375" style="8" customWidth="1"/>
    <col min="15613" max="15613" width="9.33203125" style="8" customWidth="1"/>
    <col min="15614" max="15614" width="10.44140625" style="8" customWidth="1"/>
    <col min="15615" max="15615" width="8.88671875" style="8" customWidth="1"/>
    <col min="15616" max="15616" width="14.109375" style="8" customWidth="1"/>
    <col min="15617" max="15617" width="9" style="8" customWidth="1"/>
    <col min="15618" max="15618" width="4.88671875" style="8" customWidth="1"/>
    <col min="15619" max="15619" width="14.6640625" style="8" customWidth="1"/>
    <col min="15620" max="15620" width="14" style="8" customWidth="1"/>
    <col min="15621" max="15621" width="35.33203125" style="8" customWidth="1"/>
    <col min="15622" max="15622" width="18.6640625" style="8" customWidth="1"/>
    <col min="15623" max="15623" width="11.6640625" style="8" customWidth="1"/>
    <col min="15624" max="15865" width="9" style="8"/>
    <col min="15866" max="15866" width="6.6640625" style="8" customWidth="1"/>
    <col min="15867" max="15867" width="28.6640625" style="8" customWidth="1"/>
    <col min="15868" max="15868" width="16.77734375" style="8" customWidth="1"/>
    <col min="15869" max="15869" width="9.33203125" style="8" customWidth="1"/>
    <col min="15870" max="15870" width="10.44140625" style="8" customWidth="1"/>
    <col min="15871" max="15871" width="8.88671875" style="8" customWidth="1"/>
    <col min="15872" max="15872" width="14.109375" style="8" customWidth="1"/>
    <col min="15873" max="15873" width="9" style="8" customWidth="1"/>
    <col min="15874" max="15874" width="4.88671875" style="8" customWidth="1"/>
    <col min="15875" max="15875" width="14.6640625" style="8" customWidth="1"/>
    <col min="15876" max="15876" width="14" style="8" customWidth="1"/>
    <col min="15877" max="15877" width="35.33203125" style="8" customWidth="1"/>
    <col min="15878" max="15878" width="18.6640625" style="8" customWidth="1"/>
    <col min="15879" max="15879" width="11.6640625" style="8" customWidth="1"/>
    <col min="15880" max="16121" width="9" style="8"/>
    <col min="16122" max="16122" width="6.6640625" style="8" customWidth="1"/>
    <col min="16123" max="16123" width="28.6640625" style="8" customWidth="1"/>
    <col min="16124" max="16124" width="16.77734375" style="8" customWidth="1"/>
    <col min="16125" max="16125" width="9.33203125" style="8" customWidth="1"/>
    <col min="16126" max="16126" width="10.44140625" style="8" customWidth="1"/>
    <col min="16127" max="16127" width="8.88671875" style="8" customWidth="1"/>
    <col min="16128" max="16128" width="14.109375" style="8" customWidth="1"/>
    <col min="16129" max="16129" width="9" style="8" customWidth="1"/>
    <col min="16130" max="16130" width="4.88671875" style="8" customWidth="1"/>
    <col min="16131" max="16131" width="14.6640625" style="8" customWidth="1"/>
    <col min="16132" max="16132" width="14" style="8" customWidth="1"/>
    <col min="16133" max="16133" width="35.33203125" style="8" customWidth="1"/>
    <col min="16134" max="16134" width="18.6640625" style="8" customWidth="1"/>
    <col min="16135" max="16135" width="11.6640625" style="8" customWidth="1"/>
    <col min="16136" max="16384" width="9" style="8"/>
  </cols>
  <sheetData>
    <row r="1" spans="1:9" ht="30" customHeight="1" x14ac:dyDescent="0.25">
      <c r="A1" s="88" t="s">
        <v>43</v>
      </c>
      <c r="B1" s="88"/>
      <c r="C1" s="88"/>
      <c r="D1" s="88"/>
      <c r="E1" s="88"/>
      <c r="F1" s="88"/>
      <c r="G1" s="88"/>
      <c r="H1" s="88"/>
    </row>
    <row r="2" spans="1:9" s="3" customFormat="1" ht="30" customHeight="1" x14ac:dyDescent="0.25">
      <c r="A2" s="89" t="s">
        <v>44</v>
      </c>
      <c r="B2" s="89"/>
      <c r="C2" s="90" t="str">
        <f>工程的基本信息!B1</f>
        <v>东莞市横沥镇新四小坑尾村神前南路（明月厂）旁边道路建设工程</v>
      </c>
      <c r="D2" s="90"/>
      <c r="E2" s="89" t="s">
        <v>45</v>
      </c>
      <c r="F2" s="89"/>
      <c r="G2" s="89" t="str">
        <f>工程的基本信息!B2</f>
        <v>HLAHLC12500628</v>
      </c>
      <c r="H2" s="89"/>
    </row>
    <row r="3" spans="1:9" s="4" customFormat="1" ht="30" customHeight="1" x14ac:dyDescent="0.25">
      <c r="A3" s="90" t="s">
        <v>46</v>
      </c>
      <c r="B3" s="90"/>
      <c r="C3" s="90">
        <v>766</v>
      </c>
      <c r="D3" s="90"/>
      <c r="E3" s="90" t="s">
        <v>47</v>
      </c>
      <c r="F3" s="90"/>
      <c r="G3" s="90">
        <f>COUNT(D8:D666)</f>
        <v>659</v>
      </c>
      <c r="H3" s="90"/>
    </row>
    <row r="4" spans="1:9" s="4" customFormat="1" ht="30" customHeight="1" x14ac:dyDescent="0.25">
      <c r="A4" s="91" t="s">
        <v>48</v>
      </c>
      <c r="B4" s="91"/>
      <c r="C4" s="92">
        <f>下浮率、M、N!D8</f>
        <v>7.0000000000000001E-3</v>
      </c>
      <c r="D4" s="92"/>
      <c r="E4" s="91" t="str">
        <f>下浮率、M、N!A16</f>
        <v>有效评标价平均值（元）</v>
      </c>
      <c r="F4" s="91"/>
      <c r="G4" s="93">
        <f>下浮率、M、N!D16</f>
        <v>2428539.6522374488</v>
      </c>
      <c r="H4" s="93"/>
    </row>
    <row r="5" spans="1:9" s="4" customFormat="1" ht="30" customHeight="1" x14ac:dyDescent="0.25">
      <c r="A5" s="94" t="s">
        <v>49</v>
      </c>
      <c r="B5" s="94"/>
      <c r="C5" s="95">
        <f>下浮率、M、N!D14</f>
        <v>1</v>
      </c>
      <c r="D5" s="95"/>
      <c r="E5" s="91" t="s">
        <v>26</v>
      </c>
      <c r="F5" s="91"/>
      <c r="G5" s="93">
        <f>下浮率、M、N!AI17</f>
        <v>2472345</v>
      </c>
      <c r="H5" s="93"/>
    </row>
    <row r="6" spans="1:9" s="4" customFormat="1" ht="30" customHeight="1" x14ac:dyDescent="0.25">
      <c r="A6" s="94" t="s">
        <v>50</v>
      </c>
      <c r="B6" s="94"/>
      <c r="C6" s="95">
        <f>下浮率、M、N!D15</f>
        <v>0</v>
      </c>
      <c r="D6" s="95"/>
      <c r="E6" s="91" t="s">
        <v>51</v>
      </c>
      <c r="F6" s="91"/>
      <c r="G6" s="91">
        <f>工程的基本信息!B8</f>
        <v>1</v>
      </c>
      <c r="H6" s="91"/>
      <c r="I6" s="9"/>
    </row>
    <row r="7" spans="1:9" s="4" customFormat="1" ht="36" customHeight="1" x14ac:dyDescent="0.25">
      <c r="A7" s="96" t="s">
        <v>52</v>
      </c>
      <c r="B7" s="97" t="s">
        <v>53</v>
      </c>
      <c r="C7" s="98"/>
      <c r="D7" s="99" t="s">
        <v>54</v>
      </c>
      <c r="E7" s="99" t="s">
        <v>55</v>
      </c>
      <c r="F7" s="99" t="s">
        <v>56</v>
      </c>
      <c r="G7" s="100" t="s">
        <v>57</v>
      </c>
      <c r="H7" s="100" t="s">
        <v>58</v>
      </c>
      <c r="I7" s="80"/>
    </row>
    <row r="8" spans="1:9" ht="19.05" customHeight="1" x14ac:dyDescent="0.25">
      <c r="A8" s="101">
        <v>1</v>
      </c>
      <c r="B8" s="102" t="s">
        <v>856</v>
      </c>
      <c r="C8" s="103"/>
      <c r="D8" s="104">
        <v>2472221.39</v>
      </c>
      <c r="E8" s="46">
        <f>IF(D8&gt;$G$5,$G$6*3,$G$6)</f>
        <v>1</v>
      </c>
      <c r="F8" s="47">
        <f>ROUND(100-ABS(D8-$G$5)*100/$G$5*E8,2)</f>
        <v>100</v>
      </c>
      <c r="G8" s="48">
        <f>RANK(F8,$F$8:$F$666,0)</f>
        <v>1</v>
      </c>
      <c r="H8" s="50" t="s">
        <v>857</v>
      </c>
      <c r="I8" s="80"/>
    </row>
    <row r="9" spans="1:9" ht="19.05" customHeight="1" x14ac:dyDescent="0.25">
      <c r="A9" s="101">
        <v>2</v>
      </c>
      <c r="B9" s="103" t="s">
        <v>185</v>
      </c>
      <c r="C9" s="103" t="s">
        <v>185</v>
      </c>
      <c r="D9" s="104">
        <v>2361046.58</v>
      </c>
      <c r="E9" s="46">
        <f t="shared" ref="E9:E53" si="0">IF(D9&gt;$G$5,$G$6*3,$G$6)</f>
        <v>1</v>
      </c>
      <c r="F9" s="47">
        <f t="shared" ref="F9:F53" si="1">ROUND(100-ABS(D9-$G$5)*100/$G$5*E9,2)</f>
        <v>95.5</v>
      </c>
      <c r="G9" s="48">
        <f>RANK(F9,$F$8:$F$666,0)</f>
        <v>589</v>
      </c>
      <c r="H9" s="49"/>
      <c r="I9" s="80"/>
    </row>
    <row r="10" spans="1:9" ht="19.05" customHeight="1" x14ac:dyDescent="0.25">
      <c r="A10" s="101">
        <v>3</v>
      </c>
      <c r="B10" s="103" t="s">
        <v>186</v>
      </c>
      <c r="C10" s="103" t="s">
        <v>186</v>
      </c>
      <c r="D10" s="104">
        <v>2461140.62</v>
      </c>
      <c r="E10" s="46">
        <f t="shared" si="0"/>
        <v>1</v>
      </c>
      <c r="F10" s="47">
        <f t="shared" si="1"/>
        <v>99.55</v>
      </c>
      <c r="G10" s="48">
        <f>RANK(F10,$F$8:$F$666,0)</f>
        <v>123</v>
      </c>
      <c r="H10" s="50"/>
      <c r="I10" s="80"/>
    </row>
    <row r="11" spans="1:9" ht="19.05" customHeight="1" x14ac:dyDescent="0.25">
      <c r="A11" s="101">
        <v>4</v>
      </c>
      <c r="B11" s="103" t="s">
        <v>187</v>
      </c>
      <c r="C11" s="103" t="s">
        <v>187</v>
      </c>
      <c r="D11" s="104">
        <v>2409127.54</v>
      </c>
      <c r="E11" s="46">
        <f t="shared" si="0"/>
        <v>1</v>
      </c>
      <c r="F11" s="47">
        <f t="shared" si="1"/>
        <v>97.44</v>
      </c>
      <c r="G11" s="48">
        <f>RANK(F11,$F$8:$F$666,0)</f>
        <v>530</v>
      </c>
      <c r="H11" s="49"/>
      <c r="I11" s="80"/>
    </row>
    <row r="12" spans="1:9" ht="19.05" customHeight="1" x14ac:dyDescent="0.25">
      <c r="A12" s="101">
        <v>5</v>
      </c>
      <c r="B12" s="103" t="s">
        <v>188</v>
      </c>
      <c r="C12" s="103" t="s">
        <v>188</v>
      </c>
      <c r="D12" s="104">
        <v>2467241.64</v>
      </c>
      <c r="E12" s="46">
        <f t="shared" si="0"/>
        <v>1</v>
      </c>
      <c r="F12" s="47">
        <f t="shared" si="1"/>
        <v>99.79</v>
      </c>
      <c r="G12" s="48">
        <f>RANK(F12,$F$8:$F$666,0)</f>
        <v>54</v>
      </c>
      <c r="H12" s="49"/>
      <c r="I12" s="80"/>
    </row>
    <row r="13" spans="1:9" ht="19.05" customHeight="1" x14ac:dyDescent="0.25">
      <c r="A13" s="101">
        <v>6</v>
      </c>
      <c r="B13" s="103" t="s">
        <v>189</v>
      </c>
      <c r="C13" s="103" t="s">
        <v>189</v>
      </c>
      <c r="D13" s="104">
        <v>2422427.88</v>
      </c>
      <c r="E13" s="46">
        <f t="shared" si="0"/>
        <v>1</v>
      </c>
      <c r="F13" s="47">
        <f t="shared" si="1"/>
        <v>97.98</v>
      </c>
      <c r="G13" s="48">
        <f>RANK(F13,$F$8:$F$666,0)</f>
        <v>457</v>
      </c>
      <c r="H13" s="49"/>
      <c r="I13" s="80"/>
    </row>
    <row r="14" spans="1:9" ht="19.05" customHeight="1" x14ac:dyDescent="0.25">
      <c r="A14" s="101">
        <v>7</v>
      </c>
      <c r="B14" s="103" t="s">
        <v>190</v>
      </c>
      <c r="C14" s="103" t="s">
        <v>190</v>
      </c>
      <c r="D14" s="104">
        <v>2462262.89</v>
      </c>
      <c r="E14" s="46">
        <f t="shared" si="0"/>
        <v>1</v>
      </c>
      <c r="F14" s="47">
        <f t="shared" si="1"/>
        <v>99.59</v>
      </c>
      <c r="G14" s="48">
        <f>RANK(F14,$F$8:$F$666,0)</f>
        <v>106</v>
      </c>
      <c r="H14" s="49"/>
      <c r="I14" s="80"/>
    </row>
    <row r="15" spans="1:9" ht="19.05" customHeight="1" x14ac:dyDescent="0.25">
      <c r="A15" s="101">
        <v>8</v>
      </c>
      <c r="B15" s="103" t="s">
        <v>191</v>
      </c>
      <c r="C15" s="103" t="s">
        <v>191</v>
      </c>
      <c r="D15" s="104">
        <v>2454231.1800000002</v>
      </c>
      <c r="E15" s="46">
        <f t="shared" si="0"/>
        <v>1</v>
      </c>
      <c r="F15" s="47">
        <f t="shared" si="1"/>
        <v>99.27</v>
      </c>
      <c r="G15" s="48">
        <f>RANK(F15,$F$8:$F$666,0)</f>
        <v>195</v>
      </c>
      <c r="H15" s="49"/>
      <c r="I15" s="80"/>
    </row>
    <row r="16" spans="1:9" ht="19.05" customHeight="1" x14ac:dyDescent="0.25">
      <c r="A16" s="101">
        <v>9</v>
      </c>
      <c r="B16" s="103" t="s">
        <v>192</v>
      </c>
      <c r="C16" s="103" t="s">
        <v>192</v>
      </c>
      <c r="D16" s="104">
        <v>2458401.73</v>
      </c>
      <c r="E16" s="46">
        <f t="shared" si="0"/>
        <v>1</v>
      </c>
      <c r="F16" s="47">
        <f t="shared" si="1"/>
        <v>99.44</v>
      </c>
      <c r="G16" s="48">
        <f>RANK(F16,$F$8:$F$666,0)</f>
        <v>147</v>
      </c>
      <c r="H16" s="49"/>
      <c r="I16" s="80"/>
    </row>
    <row r="17" spans="1:9" ht="19.05" customHeight="1" x14ac:dyDescent="0.25">
      <c r="A17" s="101">
        <v>10</v>
      </c>
      <c r="B17" s="103" t="s">
        <v>118</v>
      </c>
      <c r="C17" s="103" t="s">
        <v>118</v>
      </c>
      <c r="D17" s="104">
        <v>2435620.04</v>
      </c>
      <c r="E17" s="46">
        <f t="shared" si="0"/>
        <v>1</v>
      </c>
      <c r="F17" s="47">
        <f t="shared" si="1"/>
        <v>98.51</v>
      </c>
      <c r="G17" s="48">
        <f>RANK(F17,$F$8:$F$666,0)</f>
        <v>364</v>
      </c>
      <c r="H17" s="49"/>
      <c r="I17" s="80"/>
    </row>
    <row r="18" spans="1:9" ht="19.05" customHeight="1" x14ac:dyDescent="0.25">
      <c r="A18" s="101">
        <v>11</v>
      </c>
      <c r="B18" s="103" t="s">
        <v>193</v>
      </c>
      <c r="C18" s="103" t="s">
        <v>193</v>
      </c>
      <c r="D18" s="104">
        <v>2438441.41</v>
      </c>
      <c r="E18" s="46">
        <f t="shared" si="0"/>
        <v>1</v>
      </c>
      <c r="F18" s="47">
        <f t="shared" si="1"/>
        <v>98.63</v>
      </c>
      <c r="G18" s="48">
        <f>RANK(F18,$F$8:$F$666,0)</f>
        <v>345</v>
      </c>
      <c r="H18" s="49"/>
      <c r="I18" s="80"/>
    </row>
    <row r="19" spans="1:9" ht="19.05" customHeight="1" x14ac:dyDescent="0.25">
      <c r="A19" s="101">
        <v>12</v>
      </c>
      <c r="B19" s="103" t="s">
        <v>194</v>
      </c>
      <c r="C19" s="103" t="s">
        <v>194</v>
      </c>
      <c r="D19" s="104">
        <v>2469728.5099999998</v>
      </c>
      <c r="E19" s="46">
        <f t="shared" si="0"/>
        <v>1</v>
      </c>
      <c r="F19" s="47">
        <f t="shared" si="1"/>
        <v>99.89</v>
      </c>
      <c r="G19" s="48">
        <f>RANK(F19,$F$8:$F$666,0)</f>
        <v>24</v>
      </c>
      <c r="H19" s="48"/>
      <c r="I19" s="80"/>
    </row>
    <row r="20" spans="1:9" ht="19.05" customHeight="1" x14ac:dyDescent="0.25">
      <c r="A20" s="101">
        <v>13</v>
      </c>
      <c r="B20" s="103" t="s">
        <v>195</v>
      </c>
      <c r="C20" s="103" t="s">
        <v>195</v>
      </c>
      <c r="D20" s="104">
        <v>2414959.25</v>
      </c>
      <c r="E20" s="46">
        <f t="shared" si="0"/>
        <v>1</v>
      </c>
      <c r="F20" s="47">
        <f t="shared" si="1"/>
        <v>97.68</v>
      </c>
      <c r="G20" s="48">
        <f>RANK(F20,$F$8:$F$666,0)</f>
        <v>513</v>
      </c>
      <c r="H20" s="49"/>
      <c r="I20" s="80"/>
    </row>
    <row r="21" spans="1:9" ht="19.05" customHeight="1" x14ac:dyDescent="0.25">
      <c r="A21" s="101">
        <v>14</v>
      </c>
      <c r="B21" s="103" t="s">
        <v>196</v>
      </c>
      <c r="C21" s="103" t="s">
        <v>196</v>
      </c>
      <c r="D21" s="104">
        <v>2340281.66</v>
      </c>
      <c r="E21" s="46">
        <f t="shared" si="0"/>
        <v>1</v>
      </c>
      <c r="F21" s="47">
        <f t="shared" si="1"/>
        <v>94.66</v>
      </c>
      <c r="G21" s="48">
        <f>RANK(F21,$F$8:$F$666,0)</f>
        <v>633</v>
      </c>
      <c r="H21" s="49"/>
      <c r="I21" s="80"/>
    </row>
    <row r="22" spans="1:9" ht="19.05" customHeight="1" x14ac:dyDescent="0.25">
      <c r="A22" s="101">
        <v>15</v>
      </c>
      <c r="B22" s="103" t="s">
        <v>197</v>
      </c>
      <c r="C22" s="103" t="s">
        <v>197</v>
      </c>
      <c r="D22" s="104">
        <v>2447324.63</v>
      </c>
      <c r="E22" s="46">
        <f t="shared" si="0"/>
        <v>1</v>
      </c>
      <c r="F22" s="47">
        <f t="shared" si="1"/>
        <v>98.99</v>
      </c>
      <c r="G22" s="48">
        <f>RANK(F22,$F$8:$F$666,0)</f>
        <v>249</v>
      </c>
      <c r="H22" s="49"/>
      <c r="I22" s="80"/>
    </row>
    <row r="23" spans="1:9" ht="19.05" customHeight="1" x14ac:dyDescent="0.25">
      <c r="A23" s="101">
        <v>16</v>
      </c>
      <c r="B23" s="103" t="s">
        <v>198</v>
      </c>
      <c r="C23" s="103" t="s">
        <v>198</v>
      </c>
      <c r="D23" s="104">
        <v>2351155.3199999998</v>
      </c>
      <c r="E23" s="46">
        <f t="shared" si="0"/>
        <v>1</v>
      </c>
      <c r="F23" s="47">
        <f t="shared" si="1"/>
        <v>95.1</v>
      </c>
      <c r="G23" s="48">
        <f>RANK(F23,$F$8:$F$666,0)</f>
        <v>612</v>
      </c>
      <c r="H23" s="49"/>
      <c r="I23" s="80"/>
    </row>
    <row r="24" spans="1:9" ht="19.05" customHeight="1" x14ac:dyDescent="0.25">
      <c r="A24" s="101">
        <v>17</v>
      </c>
      <c r="B24" s="103" t="s">
        <v>199</v>
      </c>
      <c r="C24" s="103" t="s">
        <v>199</v>
      </c>
      <c r="D24" s="104">
        <v>2452304.38</v>
      </c>
      <c r="E24" s="46">
        <f t="shared" si="0"/>
        <v>1</v>
      </c>
      <c r="F24" s="47">
        <f t="shared" si="1"/>
        <v>99.19</v>
      </c>
      <c r="G24" s="48">
        <f>RANK(F24,$F$8:$F$666,0)</f>
        <v>202</v>
      </c>
      <c r="H24" s="50"/>
      <c r="I24" s="80"/>
    </row>
    <row r="25" spans="1:9" ht="19.05" customHeight="1" x14ac:dyDescent="0.25">
      <c r="A25" s="101">
        <v>18</v>
      </c>
      <c r="B25" s="103" t="s">
        <v>200</v>
      </c>
      <c r="C25" s="103" t="s">
        <v>200</v>
      </c>
      <c r="D25" s="104">
        <v>2449814.5099999998</v>
      </c>
      <c r="E25" s="46">
        <f t="shared" si="0"/>
        <v>1</v>
      </c>
      <c r="F25" s="47">
        <f t="shared" si="1"/>
        <v>99.09</v>
      </c>
      <c r="G25" s="48">
        <f>RANK(F25,$F$8:$F$666,0)</f>
        <v>227</v>
      </c>
      <c r="H25" s="49"/>
      <c r="I25" s="80"/>
    </row>
    <row r="26" spans="1:9" ht="19.05" customHeight="1" x14ac:dyDescent="0.25">
      <c r="A26" s="101">
        <v>19</v>
      </c>
      <c r="B26" s="103" t="s">
        <v>201</v>
      </c>
      <c r="C26" s="103" t="s">
        <v>201</v>
      </c>
      <c r="D26" s="104">
        <v>2433423.2799999998</v>
      </c>
      <c r="E26" s="46">
        <f t="shared" si="0"/>
        <v>1</v>
      </c>
      <c r="F26" s="47">
        <f t="shared" si="1"/>
        <v>98.43</v>
      </c>
      <c r="G26" s="48">
        <f>RANK(F26,$F$8:$F$666,0)</f>
        <v>383</v>
      </c>
      <c r="H26" s="49"/>
      <c r="I26" s="80"/>
    </row>
    <row r="27" spans="1:9" ht="19.05" customHeight="1" x14ac:dyDescent="0.25">
      <c r="A27" s="101">
        <v>20</v>
      </c>
      <c r="B27" s="103" t="s">
        <v>202</v>
      </c>
      <c r="C27" s="103" t="s">
        <v>202</v>
      </c>
      <c r="D27" s="104">
        <v>2467365.23</v>
      </c>
      <c r="E27" s="46">
        <f t="shared" si="0"/>
        <v>1</v>
      </c>
      <c r="F27" s="47">
        <f t="shared" si="1"/>
        <v>99.8</v>
      </c>
      <c r="G27" s="48">
        <f>RANK(F27,$F$8:$F$666,0)</f>
        <v>51</v>
      </c>
      <c r="H27" s="49"/>
      <c r="I27" s="80"/>
    </row>
    <row r="28" spans="1:9" ht="19.05" customHeight="1" x14ac:dyDescent="0.25">
      <c r="A28" s="101">
        <v>21</v>
      </c>
      <c r="B28" s="103" t="s">
        <v>204</v>
      </c>
      <c r="C28" s="103" t="s">
        <v>204</v>
      </c>
      <c r="D28" s="104">
        <v>2429897.5</v>
      </c>
      <c r="E28" s="46">
        <f t="shared" si="0"/>
        <v>1</v>
      </c>
      <c r="F28" s="47">
        <f t="shared" si="1"/>
        <v>98.28</v>
      </c>
      <c r="G28" s="48">
        <f>RANK(F28,$F$8:$F$666,0)</f>
        <v>406</v>
      </c>
      <c r="H28" s="49"/>
      <c r="I28" s="80"/>
    </row>
    <row r="29" spans="1:9" ht="19.05" customHeight="1" x14ac:dyDescent="0.25">
      <c r="A29" s="101">
        <v>22</v>
      </c>
      <c r="B29" s="103" t="s">
        <v>205</v>
      </c>
      <c r="C29" s="103" t="s">
        <v>205</v>
      </c>
      <c r="D29" s="104">
        <v>2449814.5099999998</v>
      </c>
      <c r="E29" s="46">
        <f t="shared" si="0"/>
        <v>1</v>
      </c>
      <c r="F29" s="47">
        <f t="shared" si="1"/>
        <v>99.09</v>
      </c>
      <c r="G29" s="48">
        <f>RANK(F29,$F$8:$F$666,0)</f>
        <v>227</v>
      </c>
      <c r="H29" s="49"/>
      <c r="I29" s="80"/>
    </row>
    <row r="30" spans="1:9" ht="19.05" customHeight="1" x14ac:dyDescent="0.25">
      <c r="A30" s="101">
        <v>23</v>
      </c>
      <c r="B30" s="103" t="s">
        <v>206</v>
      </c>
      <c r="C30" s="103" t="s">
        <v>206</v>
      </c>
      <c r="D30" s="104">
        <v>2364661.34</v>
      </c>
      <c r="E30" s="46">
        <f t="shared" si="0"/>
        <v>1</v>
      </c>
      <c r="F30" s="47">
        <f t="shared" si="1"/>
        <v>95.64</v>
      </c>
      <c r="G30" s="48">
        <f>RANK(F30,$F$8:$F$666,0)</f>
        <v>580</v>
      </c>
      <c r="H30" s="49"/>
      <c r="I30" s="80"/>
    </row>
    <row r="31" spans="1:9" ht="19.05" customHeight="1" x14ac:dyDescent="0.25">
      <c r="A31" s="101">
        <v>24</v>
      </c>
      <c r="B31" s="103" t="s">
        <v>74</v>
      </c>
      <c r="C31" s="103" t="s">
        <v>74</v>
      </c>
      <c r="D31" s="104">
        <v>2353468.6</v>
      </c>
      <c r="E31" s="46">
        <f t="shared" si="0"/>
        <v>1</v>
      </c>
      <c r="F31" s="47">
        <f t="shared" si="1"/>
        <v>95.19</v>
      </c>
      <c r="G31" s="48">
        <f>RANK(F31,$F$8:$F$666,0)</f>
        <v>607</v>
      </c>
      <c r="H31" s="49"/>
      <c r="I31" s="80"/>
    </row>
    <row r="32" spans="1:9" ht="19.05" customHeight="1" x14ac:dyDescent="0.25">
      <c r="A32" s="101">
        <v>25</v>
      </c>
      <c r="B32" s="103" t="s">
        <v>207</v>
      </c>
      <c r="C32" s="103" t="s">
        <v>207</v>
      </c>
      <c r="D32" s="104">
        <v>2444834.7599999998</v>
      </c>
      <c r="E32" s="46">
        <f t="shared" si="0"/>
        <v>1</v>
      </c>
      <c r="F32" s="47">
        <f t="shared" si="1"/>
        <v>98.89</v>
      </c>
      <c r="G32" s="48">
        <f>RANK(F32,$F$8:$F$666,0)</f>
        <v>278</v>
      </c>
      <c r="H32" s="49"/>
      <c r="I32" s="80"/>
    </row>
    <row r="33" spans="1:9" ht="19.05" customHeight="1" x14ac:dyDescent="0.25">
      <c r="A33" s="101">
        <v>26</v>
      </c>
      <c r="B33" s="103" t="s">
        <v>208</v>
      </c>
      <c r="C33" s="103" t="s">
        <v>208</v>
      </c>
      <c r="D33" s="104">
        <v>2356659.33</v>
      </c>
      <c r="E33" s="46">
        <f t="shared" si="0"/>
        <v>1</v>
      </c>
      <c r="F33" s="47">
        <f t="shared" si="1"/>
        <v>95.32</v>
      </c>
      <c r="G33" s="48">
        <f>RANK(F33,$F$8:$F$666,0)</f>
        <v>599</v>
      </c>
      <c r="H33" s="49"/>
      <c r="I33" s="80"/>
    </row>
    <row r="34" spans="1:9" ht="19.05" customHeight="1" x14ac:dyDescent="0.25">
      <c r="A34" s="101">
        <v>27</v>
      </c>
      <c r="B34" s="103" t="s">
        <v>209</v>
      </c>
      <c r="C34" s="103" t="s">
        <v>209</v>
      </c>
      <c r="D34" s="104">
        <v>2446999.9900000002</v>
      </c>
      <c r="E34" s="46">
        <f t="shared" si="0"/>
        <v>1</v>
      </c>
      <c r="F34" s="47">
        <f t="shared" si="1"/>
        <v>98.97</v>
      </c>
      <c r="G34" s="48">
        <f>RANK(F34,$F$8:$F$666,0)</f>
        <v>266</v>
      </c>
      <c r="H34" s="49"/>
      <c r="I34" s="80"/>
    </row>
    <row r="35" spans="1:9" ht="19.05" customHeight="1" x14ac:dyDescent="0.25">
      <c r="A35" s="101">
        <v>28</v>
      </c>
      <c r="B35" s="103" t="s">
        <v>210</v>
      </c>
      <c r="C35" s="103" t="s">
        <v>210</v>
      </c>
      <c r="D35" s="104">
        <v>2438663.33</v>
      </c>
      <c r="E35" s="46">
        <f t="shared" si="0"/>
        <v>1</v>
      </c>
      <c r="F35" s="47">
        <f t="shared" si="1"/>
        <v>98.64</v>
      </c>
      <c r="G35" s="48">
        <f>RANK(F35,$F$8:$F$666,0)</f>
        <v>343</v>
      </c>
      <c r="H35" s="49"/>
      <c r="I35" s="80"/>
    </row>
    <row r="36" spans="1:9" ht="19.05" customHeight="1" x14ac:dyDescent="0.25">
      <c r="A36" s="101">
        <v>29</v>
      </c>
      <c r="B36" s="103" t="s">
        <v>211</v>
      </c>
      <c r="C36" s="103" t="s">
        <v>211</v>
      </c>
      <c r="D36" s="104">
        <v>2467241.64</v>
      </c>
      <c r="E36" s="46">
        <f t="shared" si="0"/>
        <v>1</v>
      </c>
      <c r="F36" s="47">
        <f t="shared" si="1"/>
        <v>99.79</v>
      </c>
      <c r="G36" s="48">
        <f>RANK(F36,$F$8:$F$666,0)</f>
        <v>54</v>
      </c>
      <c r="H36" s="49"/>
      <c r="I36" s="80"/>
    </row>
    <row r="37" spans="1:9" ht="19.05" customHeight="1" x14ac:dyDescent="0.25">
      <c r="A37" s="101">
        <v>30</v>
      </c>
      <c r="B37" s="103" t="s">
        <v>212</v>
      </c>
      <c r="C37" s="103" t="s">
        <v>212</v>
      </c>
      <c r="D37" s="104">
        <v>2434876.2599999998</v>
      </c>
      <c r="E37" s="46">
        <f t="shared" si="0"/>
        <v>1</v>
      </c>
      <c r="F37" s="47">
        <f t="shared" si="1"/>
        <v>98.48</v>
      </c>
      <c r="G37" s="48">
        <f>RANK(F37,$F$8:$F$666,0)</f>
        <v>371</v>
      </c>
      <c r="H37" s="49"/>
      <c r="I37" s="80"/>
    </row>
    <row r="38" spans="1:9" ht="19.05" customHeight="1" x14ac:dyDescent="0.25">
      <c r="A38" s="101">
        <v>31</v>
      </c>
      <c r="B38" s="103" t="s">
        <v>213</v>
      </c>
      <c r="C38" s="103" t="s">
        <v>213</v>
      </c>
      <c r="D38" s="104">
        <v>2422427.88</v>
      </c>
      <c r="E38" s="46">
        <f t="shared" si="0"/>
        <v>1</v>
      </c>
      <c r="F38" s="47">
        <f t="shared" si="1"/>
        <v>97.98</v>
      </c>
      <c r="G38" s="48">
        <f>RANK(F38,$F$8:$F$666,0)</f>
        <v>457</v>
      </c>
      <c r="H38" s="49"/>
      <c r="I38" s="80"/>
    </row>
    <row r="39" spans="1:9" ht="19.05" customHeight="1" x14ac:dyDescent="0.25">
      <c r="A39" s="101">
        <v>32</v>
      </c>
      <c r="B39" s="103" t="s">
        <v>214</v>
      </c>
      <c r="C39" s="103" t="s">
        <v>214</v>
      </c>
      <c r="D39" s="104">
        <v>2376626.5699999998</v>
      </c>
      <c r="E39" s="46">
        <f t="shared" si="0"/>
        <v>1</v>
      </c>
      <c r="F39" s="47">
        <f t="shared" si="1"/>
        <v>96.13</v>
      </c>
      <c r="G39" s="48">
        <f>RANK(F39,$F$8:$F$666,0)</f>
        <v>560</v>
      </c>
      <c r="H39" s="49"/>
      <c r="I39" s="80"/>
    </row>
    <row r="40" spans="1:9" ht="19.05" customHeight="1" x14ac:dyDescent="0.25">
      <c r="A40" s="101">
        <v>33</v>
      </c>
      <c r="B40" s="103" t="s">
        <v>215</v>
      </c>
      <c r="C40" s="103" t="s">
        <v>215</v>
      </c>
      <c r="D40" s="104">
        <v>2371441.64</v>
      </c>
      <c r="E40" s="46">
        <f t="shared" si="0"/>
        <v>1</v>
      </c>
      <c r="F40" s="47">
        <f t="shared" si="1"/>
        <v>95.92</v>
      </c>
      <c r="G40" s="48">
        <f>RANK(F40,$F$8:$F$666,0)</f>
        <v>571</v>
      </c>
      <c r="H40" s="50"/>
      <c r="I40" s="80"/>
    </row>
    <row r="41" spans="1:9" ht="19.05" customHeight="1" x14ac:dyDescent="0.25">
      <c r="A41" s="101">
        <v>34</v>
      </c>
      <c r="B41" s="103" t="s">
        <v>216</v>
      </c>
      <c r="C41" s="103" t="s">
        <v>216</v>
      </c>
      <c r="D41" s="104">
        <v>2463630.63</v>
      </c>
      <c r="E41" s="46">
        <f t="shared" si="0"/>
        <v>1</v>
      </c>
      <c r="F41" s="47">
        <f t="shared" si="1"/>
        <v>99.65</v>
      </c>
      <c r="G41" s="48">
        <f>RANK(F41,$F$8:$F$666,0)</f>
        <v>96</v>
      </c>
      <c r="H41" s="49"/>
      <c r="I41" s="80"/>
    </row>
    <row r="42" spans="1:9" ht="19.05" customHeight="1" x14ac:dyDescent="0.25">
      <c r="A42" s="101">
        <v>35</v>
      </c>
      <c r="B42" s="103" t="s">
        <v>217</v>
      </c>
      <c r="C42" s="103" t="s">
        <v>217</v>
      </c>
      <c r="D42" s="104">
        <v>2444834.7599999998</v>
      </c>
      <c r="E42" s="46">
        <f t="shared" si="0"/>
        <v>1</v>
      </c>
      <c r="F42" s="47">
        <f t="shared" si="1"/>
        <v>98.89</v>
      </c>
      <c r="G42" s="48">
        <f>RANK(F42,$F$8:$F$666,0)</f>
        <v>278</v>
      </c>
      <c r="H42" s="49"/>
      <c r="I42" s="80"/>
    </row>
    <row r="43" spans="1:9" ht="19.05" customHeight="1" x14ac:dyDescent="0.25">
      <c r="A43" s="101">
        <v>36</v>
      </c>
      <c r="B43" s="103" t="s">
        <v>218</v>
      </c>
      <c r="C43" s="103" t="s">
        <v>218</v>
      </c>
      <c r="D43" s="104">
        <v>2468233.37</v>
      </c>
      <c r="E43" s="46">
        <f t="shared" si="0"/>
        <v>1</v>
      </c>
      <c r="F43" s="47">
        <f t="shared" si="1"/>
        <v>99.83</v>
      </c>
      <c r="G43" s="48">
        <f>RANK(F43,$F$8:$F$666,0)</f>
        <v>49</v>
      </c>
      <c r="H43" s="49"/>
      <c r="I43" s="80"/>
    </row>
    <row r="44" spans="1:9" ht="19.05" customHeight="1" x14ac:dyDescent="0.25">
      <c r="A44" s="101">
        <v>37</v>
      </c>
      <c r="B44" s="103" t="s">
        <v>219</v>
      </c>
      <c r="C44" s="103" t="s">
        <v>219</v>
      </c>
      <c r="D44" s="104">
        <v>2453920.63</v>
      </c>
      <c r="E44" s="46">
        <f t="shared" si="0"/>
        <v>1</v>
      </c>
      <c r="F44" s="47">
        <f t="shared" si="1"/>
        <v>99.25</v>
      </c>
      <c r="G44" s="48">
        <f>RANK(F44,$F$8:$F$666,0)</f>
        <v>198</v>
      </c>
      <c r="H44" s="49"/>
      <c r="I44" s="80"/>
    </row>
    <row r="45" spans="1:9" ht="19.05" customHeight="1" x14ac:dyDescent="0.25">
      <c r="A45" s="101">
        <v>38</v>
      </c>
      <c r="B45" s="103" t="s">
        <v>60</v>
      </c>
      <c r="C45" s="103" t="s">
        <v>60</v>
      </c>
      <c r="D45" s="104">
        <v>2464751.7599999998</v>
      </c>
      <c r="E45" s="46">
        <f t="shared" si="0"/>
        <v>1</v>
      </c>
      <c r="F45" s="47">
        <f t="shared" si="1"/>
        <v>99.69</v>
      </c>
      <c r="G45" s="48">
        <f>RANK(F45,$F$8:$F$666,0)</f>
        <v>78</v>
      </c>
      <c r="H45" s="49"/>
      <c r="I45" s="80"/>
    </row>
    <row r="46" spans="1:9" ht="19.05" customHeight="1" x14ac:dyDescent="0.25">
      <c r="A46" s="101">
        <v>39</v>
      </c>
      <c r="B46" s="103" t="s">
        <v>220</v>
      </c>
      <c r="C46" s="103" t="s">
        <v>220</v>
      </c>
      <c r="D46" s="104">
        <v>2435055.44</v>
      </c>
      <c r="E46" s="46">
        <f t="shared" si="0"/>
        <v>1</v>
      </c>
      <c r="F46" s="47">
        <f t="shared" si="1"/>
        <v>98.49</v>
      </c>
      <c r="G46" s="48">
        <f>RANK(F46,$F$8:$F$666,0)</f>
        <v>366</v>
      </c>
      <c r="H46" s="49"/>
      <c r="I46" s="80"/>
    </row>
    <row r="47" spans="1:9" ht="19.05" customHeight="1" x14ac:dyDescent="0.25">
      <c r="A47" s="101">
        <v>40</v>
      </c>
      <c r="B47" s="103" t="s">
        <v>221</v>
      </c>
      <c r="C47" s="103" t="s">
        <v>221</v>
      </c>
      <c r="D47" s="104">
        <v>2377823.1</v>
      </c>
      <c r="E47" s="46">
        <f t="shared" si="0"/>
        <v>1</v>
      </c>
      <c r="F47" s="47">
        <f t="shared" si="1"/>
        <v>96.18</v>
      </c>
      <c r="G47" s="48">
        <f>RANK(F47,$F$8:$F$666,0)</f>
        <v>558</v>
      </c>
      <c r="H47" s="49"/>
      <c r="I47" s="80"/>
    </row>
    <row r="48" spans="1:9" ht="19.05" customHeight="1" x14ac:dyDescent="0.25">
      <c r="A48" s="101">
        <v>41</v>
      </c>
      <c r="B48" s="103" t="s">
        <v>222</v>
      </c>
      <c r="C48" s="103" t="s">
        <v>222</v>
      </c>
      <c r="D48" s="104">
        <v>2462262.89</v>
      </c>
      <c r="E48" s="46">
        <f t="shared" si="0"/>
        <v>1</v>
      </c>
      <c r="F48" s="47">
        <f t="shared" si="1"/>
        <v>99.59</v>
      </c>
      <c r="G48" s="48">
        <f>RANK(F48,$F$8:$F$666,0)</f>
        <v>106</v>
      </c>
      <c r="H48" s="49"/>
      <c r="I48" s="80"/>
    </row>
    <row r="49" spans="1:9" ht="19.05" customHeight="1" x14ac:dyDescent="0.25">
      <c r="A49" s="101">
        <v>42</v>
      </c>
      <c r="B49" s="103" t="s">
        <v>223</v>
      </c>
      <c r="C49" s="103" t="s">
        <v>223</v>
      </c>
      <c r="D49" s="104">
        <v>2427407.63</v>
      </c>
      <c r="E49" s="46">
        <f t="shared" si="0"/>
        <v>1</v>
      </c>
      <c r="F49" s="47">
        <f t="shared" si="1"/>
        <v>98.18</v>
      </c>
      <c r="G49" s="48">
        <f>RANK(F49,$F$8:$F$666,0)</f>
        <v>425</v>
      </c>
      <c r="H49" s="49"/>
      <c r="I49" s="80"/>
    </row>
    <row r="50" spans="1:9" ht="19.05" customHeight="1" x14ac:dyDescent="0.25">
      <c r="A50" s="101">
        <v>43</v>
      </c>
      <c r="B50" s="103" t="s">
        <v>224</v>
      </c>
      <c r="C50" s="103" t="s">
        <v>224</v>
      </c>
      <c r="D50" s="104">
        <v>2468551.5699999998</v>
      </c>
      <c r="E50" s="46">
        <f t="shared" si="0"/>
        <v>1</v>
      </c>
      <c r="F50" s="47">
        <f t="shared" si="1"/>
        <v>99.85</v>
      </c>
      <c r="G50" s="48">
        <f>RANK(F50,$F$8:$F$666,0)</f>
        <v>44</v>
      </c>
      <c r="H50" s="49"/>
      <c r="I50" s="80"/>
    </row>
    <row r="51" spans="1:9" ht="19.05" customHeight="1" x14ac:dyDescent="0.25">
      <c r="A51" s="101">
        <v>44</v>
      </c>
      <c r="B51" s="103" t="s">
        <v>225</v>
      </c>
      <c r="C51" s="103" t="s">
        <v>225</v>
      </c>
      <c r="D51" s="104">
        <v>2437366.13</v>
      </c>
      <c r="E51" s="46">
        <f t="shared" si="0"/>
        <v>1</v>
      </c>
      <c r="F51" s="47">
        <f t="shared" si="1"/>
        <v>98.59</v>
      </c>
      <c r="G51" s="48">
        <f>RANK(F51,$F$8:$F$666,0)</f>
        <v>349</v>
      </c>
      <c r="H51" s="49"/>
      <c r="I51" s="80"/>
    </row>
    <row r="52" spans="1:9" ht="19.05" customHeight="1" x14ac:dyDescent="0.25">
      <c r="A52" s="101">
        <v>45</v>
      </c>
      <c r="B52" s="103" t="s">
        <v>226</v>
      </c>
      <c r="C52" s="103" t="s">
        <v>226</v>
      </c>
      <c r="D52" s="104">
        <v>2457283.13</v>
      </c>
      <c r="E52" s="46">
        <f t="shared" si="0"/>
        <v>1</v>
      </c>
      <c r="F52" s="47">
        <f t="shared" si="1"/>
        <v>99.39</v>
      </c>
      <c r="G52" s="48">
        <f>RANK(F52,$F$8:$F$666,0)</f>
        <v>151</v>
      </c>
      <c r="H52" s="49"/>
      <c r="I52" s="80"/>
    </row>
    <row r="53" spans="1:9" ht="19.05" customHeight="1" x14ac:dyDescent="0.25">
      <c r="A53" s="101">
        <v>46</v>
      </c>
      <c r="B53" s="103" t="s">
        <v>227</v>
      </c>
      <c r="C53" s="103" t="s">
        <v>227</v>
      </c>
      <c r="D53" s="104">
        <v>2424996.6800000002</v>
      </c>
      <c r="E53" s="46">
        <f t="shared" si="0"/>
        <v>1</v>
      </c>
      <c r="F53" s="47">
        <f t="shared" si="1"/>
        <v>98.08</v>
      </c>
      <c r="G53" s="48">
        <f>RANK(F53,$F$8:$F$666,0)</f>
        <v>439</v>
      </c>
      <c r="H53" s="49"/>
      <c r="I53" s="80"/>
    </row>
    <row r="54" spans="1:9" ht="19.05" customHeight="1" x14ac:dyDescent="0.25">
      <c r="A54" s="101">
        <v>47</v>
      </c>
      <c r="B54" s="103" t="s">
        <v>228</v>
      </c>
      <c r="C54" s="103" t="s">
        <v>228</v>
      </c>
      <c r="D54" s="104">
        <v>2436551.7799999998</v>
      </c>
      <c r="E54" s="46">
        <f t="shared" ref="E54:E59" si="2">IF(D54&gt;$G$5,$G$6*3,$G$6)</f>
        <v>1</v>
      </c>
      <c r="F54" s="47">
        <f t="shared" ref="F54:F59" si="3">ROUND(100-ABS(D54-$G$5)*100/$G$5*E54,2)</f>
        <v>98.55</v>
      </c>
      <c r="G54" s="48">
        <f>RANK(F54,$F$8:$F$666,0)</f>
        <v>359</v>
      </c>
      <c r="H54" s="49"/>
      <c r="I54" s="80"/>
    </row>
    <row r="55" spans="1:9" ht="19.05" customHeight="1" x14ac:dyDescent="0.25">
      <c r="A55" s="101">
        <v>48</v>
      </c>
      <c r="B55" s="103" t="s">
        <v>229</v>
      </c>
      <c r="C55" s="103" t="s">
        <v>229</v>
      </c>
      <c r="D55" s="104">
        <v>2466134.34</v>
      </c>
      <c r="E55" s="46">
        <f t="shared" si="2"/>
        <v>1</v>
      </c>
      <c r="F55" s="47">
        <f t="shared" si="3"/>
        <v>99.75</v>
      </c>
      <c r="G55" s="48">
        <f>RANK(F55,$F$8:$F$666,0)</f>
        <v>70</v>
      </c>
      <c r="H55" s="49"/>
      <c r="I55" s="80"/>
    </row>
    <row r="56" spans="1:9" ht="19.05" customHeight="1" x14ac:dyDescent="0.25">
      <c r="A56" s="101">
        <v>49</v>
      </c>
      <c r="B56" s="103" t="s">
        <v>231</v>
      </c>
      <c r="C56" s="103" t="s">
        <v>231</v>
      </c>
      <c r="D56" s="104">
        <v>2419939</v>
      </c>
      <c r="E56" s="46">
        <f t="shared" si="2"/>
        <v>1</v>
      </c>
      <c r="F56" s="47">
        <f t="shared" si="3"/>
        <v>97.88</v>
      </c>
      <c r="G56" s="48">
        <f>RANK(F56,$F$8:$F$666,0)</f>
        <v>480</v>
      </c>
      <c r="H56" s="49"/>
      <c r="I56" s="80"/>
    </row>
    <row r="57" spans="1:9" ht="19.05" customHeight="1" x14ac:dyDescent="0.25">
      <c r="A57" s="101">
        <v>50</v>
      </c>
      <c r="B57" s="103" t="s">
        <v>232</v>
      </c>
      <c r="C57" s="103" t="s">
        <v>232</v>
      </c>
      <c r="D57" s="104">
        <v>2437961.02</v>
      </c>
      <c r="E57" s="46">
        <f t="shared" si="2"/>
        <v>1</v>
      </c>
      <c r="F57" s="47">
        <f t="shared" si="3"/>
        <v>98.61</v>
      </c>
      <c r="G57" s="48">
        <f>RANK(F57,$F$8:$F$666,0)</f>
        <v>348</v>
      </c>
      <c r="H57" s="49"/>
      <c r="I57" s="80"/>
    </row>
    <row r="58" spans="1:9" ht="19.05" customHeight="1" x14ac:dyDescent="0.25">
      <c r="A58" s="101">
        <v>51</v>
      </c>
      <c r="B58" s="103" t="s">
        <v>233</v>
      </c>
      <c r="C58" s="103" t="s">
        <v>233</v>
      </c>
      <c r="D58" s="104">
        <v>2465124.73</v>
      </c>
      <c r="E58" s="46">
        <f t="shared" si="2"/>
        <v>1</v>
      </c>
      <c r="F58" s="47">
        <f t="shared" si="3"/>
        <v>99.71</v>
      </c>
      <c r="G58" s="48">
        <f>RANK(F58,$F$8:$F$666,0)</f>
        <v>75</v>
      </c>
      <c r="H58" s="49"/>
      <c r="I58" s="80"/>
    </row>
    <row r="59" spans="1:9" ht="19.05" customHeight="1" x14ac:dyDescent="0.25">
      <c r="A59" s="101">
        <v>52</v>
      </c>
      <c r="B59" s="103" t="s">
        <v>75</v>
      </c>
      <c r="C59" s="103" t="s">
        <v>75</v>
      </c>
      <c r="D59" s="104">
        <v>2469018.54</v>
      </c>
      <c r="E59" s="46">
        <f t="shared" si="2"/>
        <v>1</v>
      </c>
      <c r="F59" s="47">
        <f t="shared" si="3"/>
        <v>99.87</v>
      </c>
      <c r="G59" s="48">
        <f>RANK(F59,$F$8:$F$666,0)</f>
        <v>42</v>
      </c>
      <c r="H59" s="49"/>
      <c r="I59" s="80"/>
    </row>
    <row r="60" spans="1:9" ht="19.05" customHeight="1" x14ac:dyDescent="0.25">
      <c r="A60" s="101">
        <v>53</v>
      </c>
      <c r="B60" s="103" t="s">
        <v>234</v>
      </c>
      <c r="C60" s="103" t="s">
        <v>234</v>
      </c>
      <c r="D60" s="104">
        <v>2437366.13</v>
      </c>
      <c r="E60" s="46">
        <f t="shared" ref="E60:E66" si="4">IF(D60&gt;$G$5,$G$6*3,$G$6)</f>
        <v>1</v>
      </c>
      <c r="F60" s="47">
        <f t="shared" ref="F60:F66" si="5">ROUND(100-ABS(D60-$G$5)*100/$G$5*E60,2)</f>
        <v>98.59</v>
      </c>
      <c r="G60" s="48">
        <f>RANK(F60,$F$8:$F$666,0)</f>
        <v>349</v>
      </c>
      <c r="H60" s="49"/>
      <c r="I60" s="80"/>
    </row>
    <row r="61" spans="1:9" ht="19.05" customHeight="1" x14ac:dyDescent="0.25">
      <c r="A61" s="101">
        <v>54</v>
      </c>
      <c r="B61" s="103" t="s">
        <v>236</v>
      </c>
      <c r="C61" s="103" t="s">
        <v>236</v>
      </c>
      <c r="D61" s="104">
        <v>2432386.38</v>
      </c>
      <c r="E61" s="46">
        <f t="shared" si="4"/>
        <v>1</v>
      </c>
      <c r="F61" s="47">
        <f t="shared" si="5"/>
        <v>98.38</v>
      </c>
      <c r="G61" s="48">
        <f>RANK(F61,$F$8:$F$666,0)</f>
        <v>387</v>
      </c>
      <c r="H61" s="49"/>
      <c r="I61" s="80"/>
    </row>
    <row r="62" spans="1:9" ht="19.05" customHeight="1" x14ac:dyDescent="0.25">
      <c r="A62" s="101">
        <v>55</v>
      </c>
      <c r="B62" s="103" t="s">
        <v>237</v>
      </c>
      <c r="C62" s="103" t="s">
        <v>237</v>
      </c>
      <c r="D62" s="104">
        <v>2440475.54</v>
      </c>
      <c r="E62" s="46">
        <f t="shared" si="4"/>
        <v>1</v>
      </c>
      <c r="F62" s="47">
        <f t="shared" si="5"/>
        <v>98.71</v>
      </c>
      <c r="G62" s="48">
        <f>RANK(F62,$F$8:$F$666,0)</f>
        <v>317</v>
      </c>
      <c r="H62" s="49"/>
      <c r="I62" s="80"/>
    </row>
    <row r="63" spans="1:9" ht="19.05" customHeight="1" x14ac:dyDescent="0.25">
      <c r="A63" s="101">
        <v>56</v>
      </c>
      <c r="B63" s="103" t="s">
        <v>238</v>
      </c>
      <c r="C63" s="103" t="s">
        <v>238</v>
      </c>
      <c r="D63" s="104">
        <v>2447447.0499999998</v>
      </c>
      <c r="E63" s="46">
        <f t="shared" si="4"/>
        <v>1</v>
      </c>
      <c r="F63" s="47">
        <f t="shared" si="5"/>
        <v>98.99</v>
      </c>
      <c r="G63" s="48">
        <f>RANK(F63,$F$8:$F$666,0)</f>
        <v>249</v>
      </c>
      <c r="H63" s="49"/>
      <c r="I63" s="80"/>
    </row>
    <row r="64" spans="1:9" ht="19.05" customHeight="1" x14ac:dyDescent="0.25">
      <c r="A64" s="101">
        <v>57</v>
      </c>
      <c r="B64" s="103" t="s">
        <v>239</v>
      </c>
      <c r="C64" s="103" t="s">
        <v>239</v>
      </c>
      <c r="D64" s="104">
        <v>2457283.13</v>
      </c>
      <c r="E64" s="46">
        <f t="shared" si="4"/>
        <v>1</v>
      </c>
      <c r="F64" s="47">
        <f t="shared" si="5"/>
        <v>99.39</v>
      </c>
      <c r="G64" s="48">
        <f>RANK(F64,$F$8:$F$666,0)</f>
        <v>151</v>
      </c>
      <c r="H64" s="49"/>
      <c r="I64" s="80"/>
    </row>
    <row r="65" spans="1:9" ht="19.05" customHeight="1" x14ac:dyDescent="0.25">
      <c r="A65" s="101">
        <v>58</v>
      </c>
      <c r="B65" s="103" t="s">
        <v>240</v>
      </c>
      <c r="C65" s="103" t="s">
        <v>240</v>
      </c>
      <c r="D65" s="104">
        <v>2364041.35</v>
      </c>
      <c r="E65" s="46">
        <f t="shared" si="4"/>
        <v>1</v>
      </c>
      <c r="F65" s="47">
        <f t="shared" si="5"/>
        <v>95.62</v>
      </c>
      <c r="G65" s="48">
        <f>RANK(F65,$F$8:$F$666,0)</f>
        <v>581</v>
      </c>
      <c r="H65" s="49"/>
      <c r="I65" s="80"/>
    </row>
    <row r="66" spans="1:9" ht="19.05" customHeight="1" x14ac:dyDescent="0.25">
      <c r="A66" s="101">
        <v>59</v>
      </c>
      <c r="B66" s="103" t="s">
        <v>241</v>
      </c>
      <c r="C66" s="103" t="s">
        <v>241</v>
      </c>
      <c r="D66" s="104">
        <v>2434988.86</v>
      </c>
      <c r="E66" s="46">
        <f t="shared" si="4"/>
        <v>1</v>
      </c>
      <c r="F66" s="47">
        <f t="shared" si="5"/>
        <v>98.49</v>
      </c>
      <c r="G66" s="48">
        <f>RANK(F66,$F$8:$F$666,0)</f>
        <v>366</v>
      </c>
      <c r="H66" s="49"/>
      <c r="I66" s="80"/>
    </row>
    <row r="67" spans="1:9" ht="19.05" customHeight="1" x14ac:dyDescent="0.25">
      <c r="A67" s="101">
        <v>60</v>
      </c>
      <c r="B67" s="103" t="s">
        <v>242</v>
      </c>
      <c r="C67" s="103" t="s">
        <v>242</v>
      </c>
      <c r="D67" s="104">
        <v>2466358.5</v>
      </c>
      <c r="E67" s="46">
        <f t="shared" ref="E67:E108" si="6">IF(D67&gt;$G$5,$G$6*3,$G$6)</f>
        <v>1</v>
      </c>
      <c r="F67" s="47">
        <f t="shared" ref="F67:F108" si="7">ROUND(100-ABS(D67-$G$5)*100/$G$5*E67,2)</f>
        <v>99.76</v>
      </c>
      <c r="G67" s="48">
        <f>RANK(F67,$F$8:$F$666,0)</f>
        <v>68</v>
      </c>
      <c r="H67" s="49"/>
      <c r="I67" s="80"/>
    </row>
    <row r="68" spans="1:9" ht="19.05" customHeight="1" x14ac:dyDescent="0.25">
      <c r="A68" s="101">
        <v>61</v>
      </c>
      <c r="B68" s="103" t="s">
        <v>243</v>
      </c>
      <c r="C68" s="103" t="s">
        <v>243</v>
      </c>
      <c r="D68" s="104">
        <v>2416019.58</v>
      </c>
      <c r="E68" s="46">
        <f t="shared" si="6"/>
        <v>1</v>
      </c>
      <c r="F68" s="47">
        <f t="shared" si="7"/>
        <v>97.72</v>
      </c>
      <c r="G68" s="48">
        <f>RANK(F68,$F$8:$F$666,0)</f>
        <v>510</v>
      </c>
      <c r="H68" s="49"/>
      <c r="I68" s="80"/>
    </row>
    <row r="69" spans="1:9" ht="19.05" customHeight="1" x14ac:dyDescent="0.25">
      <c r="A69" s="101">
        <v>62</v>
      </c>
      <c r="B69" s="103" t="s">
        <v>244</v>
      </c>
      <c r="C69" s="103" t="s">
        <v>244</v>
      </c>
      <c r="D69" s="104">
        <v>2432386.38</v>
      </c>
      <c r="E69" s="46">
        <f t="shared" si="6"/>
        <v>1</v>
      </c>
      <c r="F69" s="47">
        <f t="shared" si="7"/>
        <v>98.38</v>
      </c>
      <c r="G69" s="48">
        <f>RANK(F69,$F$8:$F$666,0)</f>
        <v>387</v>
      </c>
      <c r="H69" s="49"/>
      <c r="I69" s="80"/>
    </row>
    <row r="70" spans="1:9" ht="19.05" customHeight="1" x14ac:dyDescent="0.25">
      <c r="A70" s="101">
        <v>63</v>
      </c>
      <c r="B70" s="103" t="s">
        <v>245</v>
      </c>
      <c r="C70" s="103" t="s">
        <v>245</v>
      </c>
      <c r="D70" s="104">
        <v>2454793.2599999998</v>
      </c>
      <c r="E70" s="46">
        <f t="shared" si="6"/>
        <v>1</v>
      </c>
      <c r="F70" s="47">
        <f t="shared" si="7"/>
        <v>99.29</v>
      </c>
      <c r="G70" s="48">
        <f>RANK(F70,$F$8:$F$666,0)</f>
        <v>182</v>
      </c>
      <c r="H70" s="49"/>
      <c r="I70" s="80"/>
    </row>
    <row r="71" spans="1:9" ht="19.05" customHeight="1" x14ac:dyDescent="0.25">
      <c r="A71" s="101">
        <v>64</v>
      </c>
      <c r="B71" s="103" t="s">
        <v>138</v>
      </c>
      <c r="C71" s="103" t="s">
        <v>138</v>
      </c>
      <c r="D71" s="104">
        <v>2446366.6800000002</v>
      </c>
      <c r="E71" s="46">
        <f t="shared" si="6"/>
        <v>1</v>
      </c>
      <c r="F71" s="47">
        <f t="shared" si="7"/>
        <v>98.95</v>
      </c>
      <c r="G71" s="48">
        <f>RANK(F71,$F$8:$F$666,0)</f>
        <v>268</v>
      </c>
      <c r="H71" s="49"/>
      <c r="I71" s="80"/>
    </row>
    <row r="72" spans="1:9" ht="19.05" customHeight="1" x14ac:dyDescent="0.25">
      <c r="A72" s="101">
        <v>65</v>
      </c>
      <c r="B72" s="103" t="s">
        <v>246</v>
      </c>
      <c r="C72" s="103" t="s">
        <v>246</v>
      </c>
      <c r="D72" s="104">
        <v>2439856.0099999998</v>
      </c>
      <c r="E72" s="46">
        <f t="shared" si="6"/>
        <v>1</v>
      </c>
      <c r="F72" s="47">
        <f t="shared" si="7"/>
        <v>98.69</v>
      </c>
      <c r="G72" s="48">
        <f>RANK(F72,$F$8:$F$666,0)</f>
        <v>323</v>
      </c>
      <c r="H72" s="49"/>
      <c r="I72" s="80"/>
    </row>
    <row r="73" spans="1:9" ht="19.05" customHeight="1" x14ac:dyDescent="0.25">
      <c r="A73" s="101">
        <v>66</v>
      </c>
      <c r="B73" s="103" t="s">
        <v>248</v>
      </c>
      <c r="C73" s="103" t="s">
        <v>248</v>
      </c>
      <c r="D73" s="104">
        <v>2472221.38</v>
      </c>
      <c r="E73" s="46">
        <f t="shared" si="6"/>
        <v>1</v>
      </c>
      <c r="F73" s="47">
        <f t="shared" si="7"/>
        <v>99.99</v>
      </c>
      <c r="G73" s="48">
        <f>RANK(F73,$F$8:$F$666,0)</f>
        <v>11</v>
      </c>
      <c r="H73" s="49"/>
      <c r="I73" s="80"/>
    </row>
    <row r="74" spans="1:9" ht="19.05" customHeight="1" x14ac:dyDescent="0.25">
      <c r="A74" s="101">
        <v>67</v>
      </c>
      <c r="B74" s="103" t="s">
        <v>249</v>
      </c>
      <c r="C74" s="103" t="s">
        <v>249</v>
      </c>
      <c r="D74" s="104">
        <v>2449814.5099999998</v>
      </c>
      <c r="E74" s="46">
        <f t="shared" si="6"/>
        <v>1</v>
      </c>
      <c r="F74" s="47">
        <f t="shared" si="7"/>
        <v>99.09</v>
      </c>
      <c r="G74" s="48">
        <f>RANK(F74,$F$8:$F$666,0)</f>
        <v>227</v>
      </c>
      <c r="H74" s="49"/>
      <c r="I74" s="80"/>
    </row>
    <row r="75" spans="1:9" ht="19.05" customHeight="1" x14ac:dyDescent="0.25">
      <c r="A75" s="101">
        <v>68</v>
      </c>
      <c r="B75" s="103" t="s">
        <v>250</v>
      </c>
      <c r="C75" s="103" t="s">
        <v>250</v>
      </c>
      <c r="D75" s="104">
        <v>2459439.4700000002</v>
      </c>
      <c r="E75" s="46">
        <f t="shared" si="6"/>
        <v>1</v>
      </c>
      <c r="F75" s="47">
        <f t="shared" si="7"/>
        <v>99.48</v>
      </c>
      <c r="G75" s="48">
        <f>RANK(F75,$F$8:$F$666,0)</f>
        <v>141</v>
      </c>
      <c r="H75" s="49"/>
      <c r="I75" s="80"/>
    </row>
    <row r="76" spans="1:9" ht="19.05" customHeight="1" x14ac:dyDescent="0.25">
      <c r="A76" s="101">
        <v>69</v>
      </c>
      <c r="B76" s="103" t="s">
        <v>251</v>
      </c>
      <c r="C76" s="103" t="s">
        <v>251</v>
      </c>
      <c r="D76" s="104">
        <v>2472221.39</v>
      </c>
      <c r="E76" s="46">
        <f t="shared" si="6"/>
        <v>1</v>
      </c>
      <c r="F76" s="47">
        <f t="shared" si="7"/>
        <v>100</v>
      </c>
      <c r="G76" s="48">
        <f>RANK(F76,$F$8:$F$666,0)</f>
        <v>1</v>
      </c>
      <c r="H76" s="50" t="s">
        <v>858</v>
      </c>
      <c r="I76" s="80"/>
    </row>
    <row r="77" spans="1:9" ht="19.05" customHeight="1" x14ac:dyDescent="0.25">
      <c r="A77" s="101">
        <v>70</v>
      </c>
      <c r="B77" s="103" t="s">
        <v>137</v>
      </c>
      <c r="C77" s="103" t="s">
        <v>137</v>
      </c>
      <c r="D77" s="104">
        <v>2439968.41</v>
      </c>
      <c r="E77" s="46">
        <f t="shared" si="6"/>
        <v>1</v>
      </c>
      <c r="F77" s="47">
        <f t="shared" si="7"/>
        <v>98.69</v>
      </c>
      <c r="G77" s="48">
        <f>RANK(F77,$F$8:$F$666,0)</f>
        <v>323</v>
      </c>
      <c r="H77" s="49"/>
      <c r="I77" s="80"/>
    </row>
    <row r="78" spans="1:9" ht="19.05" customHeight="1" x14ac:dyDescent="0.25">
      <c r="A78" s="101">
        <v>71</v>
      </c>
      <c r="B78" s="103" t="s">
        <v>252</v>
      </c>
      <c r="C78" s="103" t="s">
        <v>252</v>
      </c>
      <c r="D78" s="104">
        <v>2424917.75</v>
      </c>
      <c r="E78" s="46">
        <f t="shared" si="6"/>
        <v>1</v>
      </c>
      <c r="F78" s="47">
        <f t="shared" si="7"/>
        <v>98.08</v>
      </c>
      <c r="G78" s="48">
        <f>RANK(F78,$F$8:$F$666,0)</f>
        <v>439</v>
      </c>
      <c r="H78" s="49"/>
      <c r="I78" s="80"/>
    </row>
    <row r="79" spans="1:9" ht="19.05" customHeight="1" x14ac:dyDescent="0.25">
      <c r="A79" s="101">
        <v>72</v>
      </c>
      <c r="B79" s="103" t="s">
        <v>253</v>
      </c>
      <c r="C79" s="103" t="s">
        <v>253</v>
      </c>
      <c r="D79" s="104">
        <v>2424917.75</v>
      </c>
      <c r="E79" s="46">
        <f t="shared" si="6"/>
        <v>1</v>
      </c>
      <c r="F79" s="47">
        <f t="shared" si="7"/>
        <v>98.08</v>
      </c>
      <c r="G79" s="48">
        <f>RANK(F79,$F$8:$F$666,0)</f>
        <v>439</v>
      </c>
      <c r="H79" s="49"/>
      <c r="I79" s="80"/>
    </row>
    <row r="80" spans="1:9" ht="19.05" customHeight="1" x14ac:dyDescent="0.25">
      <c r="A80" s="101">
        <v>73</v>
      </c>
      <c r="B80" s="103" t="s">
        <v>254</v>
      </c>
      <c r="C80" s="103" t="s">
        <v>254</v>
      </c>
      <c r="D80" s="104">
        <v>2416556.17</v>
      </c>
      <c r="E80" s="46">
        <f t="shared" si="6"/>
        <v>1</v>
      </c>
      <c r="F80" s="47">
        <f t="shared" si="7"/>
        <v>97.74</v>
      </c>
      <c r="G80" s="48">
        <f>RANK(F80,$F$8:$F$666,0)</f>
        <v>509</v>
      </c>
      <c r="H80" s="49"/>
      <c r="I80" s="80"/>
    </row>
    <row r="81" spans="1:9" ht="19.05" customHeight="1" x14ac:dyDescent="0.25">
      <c r="A81" s="101">
        <v>74</v>
      </c>
      <c r="B81" s="103" t="s">
        <v>255</v>
      </c>
      <c r="C81" s="103" t="s">
        <v>255</v>
      </c>
      <c r="D81" s="104">
        <v>2464006.54</v>
      </c>
      <c r="E81" s="46">
        <f t="shared" si="6"/>
        <v>1</v>
      </c>
      <c r="F81" s="47">
        <f t="shared" si="7"/>
        <v>99.66</v>
      </c>
      <c r="G81" s="48">
        <f>RANK(F81,$F$8:$F$666,0)</f>
        <v>94</v>
      </c>
      <c r="H81" s="49"/>
      <c r="I81" s="80"/>
    </row>
    <row r="82" spans="1:9" ht="19.05" customHeight="1" x14ac:dyDescent="0.25">
      <c r="A82" s="101">
        <v>75</v>
      </c>
      <c r="B82" s="103" t="s">
        <v>257</v>
      </c>
      <c r="C82" s="103" t="s">
        <v>257</v>
      </c>
      <c r="D82" s="104">
        <v>2375871.23</v>
      </c>
      <c r="E82" s="46">
        <f t="shared" si="6"/>
        <v>1</v>
      </c>
      <c r="F82" s="47">
        <f t="shared" si="7"/>
        <v>96.1</v>
      </c>
      <c r="G82" s="48">
        <f>RANK(F82,$F$8:$F$666,0)</f>
        <v>562</v>
      </c>
      <c r="H82" s="49"/>
      <c r="I82" s="80"/>
    </row>
    <row r="83" spans="1:9" ht="19.05" customHeight="1" x14ac:dyDescent="0.25">
      <c r="A83" s="101">
        <v>76</v>
      </c>
      <c r="B83" s="103" t="s">
        <v>258</v>
      </c>
      <c r="C83" s="103" t="s">
        <v>258</v>
      </c>
      <c r="D83" s="104">
        <v>2467241.64</v>
      </c>
      <c r="E83" s="46">
        <f t="shared" si="6"/>
        <v>1</v>
      </c>
      <c r="F83" s="47">
        <f t="shared" si="7"/>
        <v>99.79</v>
      </c>
      <c r="G83" s="48">
        <f>RANK(F83,$F$8:$F$666,0)</f>
        <v>54</v>
      </c>
      <c r="H83" s="49"/>
      <c r="I83" s="80"/>
    </row>
    <row r="84" spans="1:9" ht="19.05" customHeight="1" x14ac:dyDescent="0.25">
      <c r="A84" s="101">
        <v>77</v>
      </c>
      <c r="B84" s="103" t="s">
        <v>111</v>
      </c>
      <c r="C84" s="103" t="s">
        <v>111</v>
      </c>
      <c r="D84" s="104">
        <v>2425983.62</v>
      </c>
      <c r="E84" s="46">
        <f t="shared" si="6"/>
        <v>1</v>
      </c>
      <c r="F84" s="47">
        <f t="shared" si="7"/>
        <v>98.12</v>
      </c>
      <c r="G84" s="48">
        <f>RANK(F84,$F$8:$F$666,0)</f>
        <v>436</v>
      </c>
      <c r="H84" s="49"/>
      <c r="I84" s="80"/>
    </row>
    <row r="85" spans="1:9" ht="19.05" customHeight="1" x14ac:dyDescent="0.25">
      <c r="A85" s="101">
        <v>78</v>
      </c>
      <c r="B85" s="103" t="s">
        <v>259</v>
      </c>
      <c r="C85" s="103" t="s">
        <v>259</v>
      </c>
      <c r="D85" s="104">
        <v>2327518.75</v>
      </c>
      <c r="E85" s="46">
        <f t="shared" si="6"/>
        <v>1</v>
      </c>
      <c r="F85" s="47">
        <f t="shared" si="7"/>
        <v>94.14</v>
      </c>
      <c r="G85" s="48">
        <f>RANK(F85,$F$8:$F$666,0)</f>
        <v>649</v>
      </c>
      <c r="H85" s="49"/>
      <c r="I85" s="80"/>
    </row>
    <row r="86" spans="1:9" ht="19.05" customHeight="1" x14ac:dyDescent="0.25">
      <c r="A86" s="101">
        <v>79</v>
      </c>
      <c r="B86" s="103" t="s">
        <v>260</v>
      </c>
      <c r="C86" s="103" t="s">
        <v>260</v>
      </c>
      <c r="D86" s="104">
        <v>2424917.75</v>
      </c>
      <c r="E86" s="46">
        <f t="shared" si="6"/>
        <v>1</v>
      </c>
      <c r="F86" s="47">
        <f t="shared" si="7"/>
        <v>98.08</v>
      </c>
      <c r="G86" s="48">
        <f>RANK(F86,$F$8:$F$666,0)</f>
        <v>439</v>
      </c>
      <c r="H86" s="49"/>
      <c r="I86" s="80"/>
    </row>
    <row r="87" spans="1:9" ht="19.05" customHeight="1" x14ac:dyDescent="0.25">
      <c r="A87" s="101">
        <v>80</v>
      </c>
      <c r="B87" s="103" t="s">
        <v>261</v>
      </c>
      <c r="C87" s="103" t="s">
        <v>261</v>
      </c>
      <c r="D87" s="104">
        <v>2418742.44</v>
      </c>
      <c r="E87" s="46">
        <f t="shared" si="6"/>
        <v>1</v>
      </c>
      <c r="F87" s="47">
        <f t="shared" si="7"/>
        <v>97.83</v>
      </c>
      <c r="G87" s="48">
        <f>RANK(F87,$F$8:$F$666,0)</f>
        <v>492</v>
      </c>
      <c r="H87" s="49"/>
      <c r="I87" s="80"/>
    </row>
    <row r="88" spans="1:9" ht="19.05" customHeight="1" x14ac:dyDescent="0.25">
      <c r="A88" s="101">
        <v>81</v>
      </c>
      <c r="B88" s="103" t="s">
        <v>262</v>
      </c>
      <c r="C88" s="103" t="s">
        <v>262</v>
      </c>
      <c r="D88" s="104">
        <v>2354665.13</v>
      </c>
      <c r="E88" s="46">
        <f t="shared" si="6"/>
        <v>1</v>
      </c>
      <c r="F88" s="47">
        <f t="shared" si="7"/>
        <v>95.24</v>
      </c>
      <c r="G88" s="48">
        <f>RANK(F88,$F$8:$F$666,0)</f>
        <v>604</v>
      </c>
      <c r="H88" s="49"/>
      <c r="I88" s="80"/>
    </row>
    <row r="89" spans="1:9" ht="19.05" customHeight="1" x14ac:dyDescent="0.25">
      <c r="A89" s="101">
        <v>82</v>
      </c>
      <c r="B89" s="103" t="s">
        <v>263</v>
      </c>
      <c r="C89" s="103" t="s">
        <v>263</v>
      </c>
      <c r="D89" s="104">
        <v>2412872.67</v>
      </c>
      <c r="E89" s="46">
        <f t="shared" si="6"/>
        <v>1</v>
      </c>
      <c r="F89" s="47">
        <f t="shared" si="7"/>
        <v>97.59</v>
      </c>
      <c r="G89" s="48">
        <f>RANK(F89,$F$8:$F$666,0)</f>
        <v>526</v>
      </c>
      <c r="H89" s="49"/>
      <c r="I89" s="80"/>
    </row>
    <row r="90" spans="1:9" ht="19.05" customHeight="1" x14ac:dyDescent="0.25">
      <c r="A90" s="101">
        <v>83</v>
      </c>
      <c r="B90" s="103" t="s">
        <v>142</v>
      </c>
      <c r="C90" s="103" t="s">
        <v>142</v>
      </c>
      <c r="D90" s="104">
        <v>2437478.64</v>
      </c>
      <c r="E90" s="46">
        <f t="shared" si="6"/>
        <v>1</v>
      </c>
      <c r="F90" s="47">
        <f t="shared" si="7"/>
        <v>98.59</v>
      </c>
      <c r="G90" s="48">
        <f>RANK(F90,$F$8:$F$666,0)</f>
        <v>349</v>
      </c>
      <c r="H90" s="49"/>
      <c r="I90" s="80"/>
    </row>
    <row r="91" spans="1:9" ht="19.05" customHeight="1" x14ac:dyDescent="0.25">
      <c r="A91" s="101">
        <v>84</v>
      </c>
      <c r="B91" s="103" t="s">
        <v>265</v>
      </c>
      <c r="C91" s="103" t="s">
        <v>265</v>
      </c>
      <c r="D91" s="104">
        <v>2404922.52</v>
      </c>
      <c r="E91" s="46">
        <f t="shared" si="6"/>
        <v>1</v>
      </c>
      <c r="F91" s="47">
        <f t="shared" si="7"/>
        <v>97.27</v>
      </c>
      <c r="G91" s="48">
        <f>RANK(F91,$F$8:$F$666,0)</f>
        <v>535</v>
      </c>
      <c r="H91" s="49"/>
      <c r="I91" s="80"/>
    </row>
    <row r="92" spans="1:9" ht="19.05" customHeight="1" x14ac:dyDescent="0.25">
      <c r="A92" s="101">
        <v>85</v>
      </c>
      <c r="B92" s="103" t="s">
        <v>120</v>
      </c>
      <c r="C92" s="103" t="s">
        <v>120</v>
      </c>
      <c r="D92" s="104">
        <v>2439984.9500000002</v>
      </c>
      <c r="E92" s="46">
        <f t="shared" si="6"/>
        <v>1</v>
      </c>
      <c r="F92" s="47">
        <f t="shared" si="7"/>
        <v>98.69</v>
      </c>
      <c r="G92" s="48">
        <f>RANK(F92,$F$8:$F$666,0)</f>
        <v>323</v>
      </c>
      <c r="H92" s="49"/>
      <c r="I92" s="80"/>
    </row>
    <row r="93" spans="1:9" ht="19.05" customHeight="1" x14ac:dyDescent="0.25">
      <c r="A93" s="101">
        <v>86</v>
      </c>
      <c r="B93" s="103" t="s">
        <v>267</v>
      </c>
      <c r="C93" s="103" t="s">
        <v>267</v>
      </c>
      <c r="D93" s="104">
        <v>2414080.29</v>
      </c>
      <c r="E93" s="46">
        <f t="shared" si="6"/>
        <v>1</v>
      </c>
      <c r="F93" s="47">
        <f t="shared" si="7"/>
        <v>97.64</v>
      </c>
      <c r="G93" s="48">
        <f>RANK(F93,$F$8:$F$666,0)</f>
        <v>524</v>
      </c>
      <c r="H93" s="49"/>
      <c r="I93" s="80"/>
    </row>
    <row r="94" spans="1:9" ht="19.05" customHeight="1" x14ac:dyDescent="0.25">
      <c r="A94" s="101">
        <v>87</v>
      </c>
      <c r="B94" s="103" t="s">
        <v>149</v>
      </c>
      <c r="C94" s="103" t="s">
        <v>149</v>
      </c>
      <c r="D94" s="104">
        <v>2428765.5</v>
      </c>
      <c r="E94" s="46">
        <f t="shared" si="6"/>
        <v>1</v>
      </c>
      <c r="F94" s="47">
        <f t="shared" si="7"/>
        <v>98.24</v>
      </c>
      <c r="G94" s="48">
        <f>RANK(F94,$F$8:$F$666,0)</f>
        <v>417</v>
      </c>
      <c r="H94" s="49"/>
      <c r="I94" s="80"/>
    </row>
    <row r="95" spans="1:9" ht="19.05" customHeight="1" x14ac:dyDescent="0.25">
      <c r="A95" s="101">
        <v>88</v>
      </c>
      <c r="B95" s="103" t="s">
        <v>268</v>
      </c>
      <c r="C95" s="103" t="s">
        <v>268</v>
      </c>
      <c r="D95" s="104">
        <v>2422427.88</v>
      </c>
      <c r="E95" s="46">
        <f t="shared" si="6"/>
        <v>1</v>
      </c>
      <c r="F95" s="47">
        <f t="shared" si="7"/>
        <v>97.98</v>
      </c>
      <c r="G95" s="48">
        <f>RANK(F95,$F$8:$F$666,0)</f>
        <v>457</v>
      </c>
      <c r="H95" s="49"/>
      <c r="I95" s="80"/>
    </row>
    <row r="96" spans="1:9" ht="19.05" customHeight="1" x14ac:dyDescent="0.25">
      <c r="A96" s="101">
        <v>89</v>
      </c>
      <c r="B96" s="103" t="s">
        <v>269</v>
      </c>
      <c r="C96" s="103" t="s">
        <v>269</v>
      </c>
      <c r="D96" s="104">
        <v>2459583.42</v>
      </c>
      <c r="E96" s="46">
        <f t="shared" si="6"/>
        <v>1</v>
      </c>
      <c r="F96" s="47">
        <f t="shared" si="7"/>
        <v>99.48</v>
      </c>
      <c r="G96" s="48">
        <f>RANK(F96,$F$8:$F$666,0)</f>
        <v>141</v>
      </c>
      <c r="H96" s="49"/>
      <c r="I96" s="80"/>
    </row>
    <row r="97" spans="1:9" ht="19.05" customHeight="1" x14ac:dyDescent="0.25">
      <c r="A97" s="101">
        <v>90</v>
      </c>
      <c r="B97" s="103" t="s">
        <v>270</v>
      </c>
      <c r="C97" s="103" t="s">
        <v>270</v>
      </c>
      <c r="D97" s="104">
        <v>2297324.38</v>
      </c>
      <c r="E97" s="46">
        <f t="shared" si="6"/>
        <v>1</v>
      </c>
      <c r="F97" s="47">
        <f t="shared" si="7"/>
        <v>92.92</v>
      </c>
      <c r="G97" s="48">
        <f>RANK(F97,$F$8:$F$666,0)</f>
        <v>656</v>
      </c>
      <c r="H97" s="49"/>
      <c r="I97" s="80"/>
    </row>
    <row r="98" spans="1:9" ht="19.05" customHeight="1" x14ac:dyDescent="0.25">
      <c r="A98" s="101">
        <v>91</v>
      </c>
      <c r="B98" s="103" t="s">
        <v>271</v>
      </c>
      <c r="C98" s="103" t="s">
        <v>271</v>
      </c>
      <c r="D98" s="104">
        <v>2416901.59</v>
      </c>
      <c r="E98" s="46">
        <f t="shared" si="6"/>
        <v>1</v>
      </c>
      <c r="F98" s="47">
        <f t="shared" si="7"/>
        <v>97.76</v>
      </c>
      <c r="G98" s="48">
        <f>RANK(F98,$F$8:$F$666,0)</f>
        <v>507</v>
      </c>
      <c r="H98" s="49"/>
      <c r="I98" s="80"/>
    </row>
    <row r="99" spans="1:9" ht="19.05" customHeight="1" x14ac:dyDescent="0.25">
      <c r="A99" s="101">
        <v>92</v>
      </c>
      <c r="B99" s="103" t="s">
        <v>272</v>
      </c>
      <c r="C99" s="103" t="s">
        <v>272</v>
      </c>
      <c r="D99" s="104">
        <v>2464751.7599999998</v>
      </c>
      <c r="E99" s="46">
        <f t="shared" si="6"/>
        <v>1</v>
      </c>
      <c r="F99" s="47">
        <f t="shared" si="7"/>
        <v>99.69</v>
      </c>
      <c r="G99" s="48">
        <f>RANK(F99,$F$8:$F$666,0)</f>
        <v>78</v>
      </c>
      <c r="H99" s="49"/>
      <c r="I99" s="80"/>
    </row>
    <row r="100" spans="1:9" ht="19.05" customHeight="1" x14ac:dyDescent="0.25">
      <c r="A100" s="101">
        <v>93</v>
      </c>
      <c r="B100" s="103" t="s">
        <v>273</v>
      </c>
      <c r="C100" s="103" t="s">
        <v>273</v>
      </c>
      <c r="D100" s="104">
        <v>2432386.38</v>
      </c>
      <c r="E100" s="46">
        <f t="shared" si="6"/>
        <v>1</v>
      </c>
      <c r="F100" s="47">
        <f t="shared" si="7"/>
        <v>98.38</v>
      </c>
      <c r="G100" s="48">
        <f>RANK(F100,$F$8:$F$666,0)</f>
        <v>387</v>
      </c>
      <c r="H100" s="49"/>
      <c r="I100" s="80"/>
    </row>
    <row r="101" spans="1:9" ht="19.05" customHeight="1" x14ac:dyDescent="0.25">
      <c r="A101" s="101">
        <v>94</v>
      </c>
      <c r="B101" s="103" t="s">
        <v>276</v>
      </c>
      <c r="C101" s="103" t="s">
        <v>276</v>
      </c>
      <c r="D101" s="104">
        <v>2430245.48</v>
      </c>
      <c r="E101" s="46">
        <f t="shared" si="6"/>
        <v>1</v>
      </c>
      <c r="F101" s="47">
        <f t="shared" si="7"/>
        <v>98.3</v>
      </c>
      <c r="G101" s="48">
        <f>RANK(F101,$F$8:$F$666,0)</f>
        <v>403</v>
      </c>
      <c r="H101" s="49"/>
      <c r="I101" s="80"/>
    </row>
    <row r="102" spans="1:9" ht="19.05" customHeight="1" x14ac:dyDescent="0.25">
      <c r="A102" s="101">
        <v>95</v>
      </c>
      <c r="B102" s="103" t="s">
        <v>277</v>
      </c>
      <c r="C102" s="103" t="s">
        <v>277</v>
      </c>
      <c r="D102" s="104">
        <v>2460342.42</v>
      </c>
      <c r="E102" s="46">
        <f t="shared" si="6"/>
        <v>1</v>
      </c>
      <c r="F102" s="47">
        <f t="shared" si="7"/>
        <v>99.51</v>
      </c>
      <c r="G102" s="48">
        <f>RANK(F102,$F$8:$F$666,0)</f>
        <v>130</v>
      </c>
      <c r="H102" s="49"/>
      <c r="I102" s="80"/>
    </row>
    <row r="103" spans="1:9" ht="19.05" customHeight="1" x14ac:dyDescent="0.25">
      <c r="A103" s="101">
        <v>96</v>
      </c>
      <c r="B103" s="103" t="s">
        <v>278</v>
      </c>
      <c r="C103" s="103" t="s">
        <v>278</v>
      </c>
      <c r="D103" s="104">
        <v>2466178.84</v>
      </c>
      <c r="E103" s="46">
        <f t="shared" si="6"/>
        <v>1</v>
      </c>
      <c r="F103" s="47">
        <f t="shared" si="7"/>
        <v>99.75</v>
      </c>
      <c r="G103" s="48">
        <f>RANK(F103,$F$8:$F$666,0)</f>
        <v>70</v>
      </c>
      <c r="H103" s="49"/>
      <c r="I103" s="80"/>
    </row>
    <row r="104" spans="1:9" ht="19.05" customHeight="1" x14ac:dyDescent="0.25">
      <c r="A104" s="101">
        <v>97</v>
      </c>
      <c r="B104" s="103" t="s">
        <v>112</v>
      </c>
      <c r="C104" s="103" t="s">
        <v>112</v>
      </c>
      <c r="D104" s="104">
        <v>2439856.0099999998</v>
      </c>
      <c r="E104" s="46">
        <f t="shared" si="6"/>
        <v>1</v>
      </c>
      <c r="F104" s="47">
        <f t="shared" si="7"/>
        <v>98.69</v>
      </c>
      <c r="G104" s="48">
        <f>RANK(F104,$F$8:$F$666,0)</f>
        <v>323</v>
      </c>
      <c r="H104" s="49"/>
      <c r="I104" s="80"/>
    </row>
    <row r="105" spans="1:9" ht="19.05" customHeight="1" x14ac:dyDescent="0.25">
      <c r="A105" s="101">
        <v>98</v>
      </c>
      <c r="B105" s="103" t="s">
        <v>64</v>
      </c>
      <c r="C105" s="103" t="s">
        <v>64</v>
      </c>
      <c r="D105" s="104">
        <v>2440437</v>
      </c>
      <c r="E105" s="46">
        <f t="shared" si="6"/>
        <v>1</v>
      </c>
      <c r="F105" s="47">
        <f t="shared" si="7"/>
        <v>98.71</v>
      </c>
      <c r="G105" s="48">
        <f>RANK(F105,$F$8:$F$666,0)</f>
        <v>317</v>
      </c>
      <c r="H105" s="49"/>
      <c r="I105" s="80"/>
    </row>
    <row r="106" spans="1:9" ht="19.05" customHeight="1" x14ac:dyDescent="0.25">
      <c r="A106" s="101">
        <v>99</v>
      </c>
      <c r="B106" s="103" t="s">
        <v>280</v>
      </c>
      <c r="C106" s="103" t="s">
        <v>280</v>
      </c>
      <c r="D106" s="104">
        <v>2461124.94</v>
      </c>
      <c r="E106" s="46">
        <f t="shared" si="6"/>
        <v>1</v>
      </c>
      <c r="F106" s="47">
        <f t="shared" si="7"/>
        <v>99.55</v>
      </c>
      <c r="G106" s="48">
        <f>RANK(F106,$F$8:$F$666,0)</f>
        <v>123</v>
      </c>
      <c r="H106" s="49"/>
      <c r="I106" s="80"/>
    </row>
    <row r="107" spans="1:9" ht="19.05" customHeight="1" x14ac:dyDescent="0.25">
      <c r="A107" s="101">
        <v>100</v>
      </c>
      <c r="B107" s="103" t="s">
        <v>282</v>
      </c>
      <c r="C107" s="103" t="s">
        <v>282</v>
      </c>
      <c r="D107" s="104">
        <v>2457057.79</v>
      </c>
      <c r="E107" s="46">
        <f t="shared" si="6"/>
        <v>1</v>
      </c>
      <c r="F107" s="47">
        <f t="shared" si="7"/>
        <v>99.38</v>
      </c>
      <c r="G107" s="48">
        <f>RANK(F107,$F$8:$F$666,0)</f>
        <v>168</v>
      </c>
      <c r="H107" s="49"/>
      <c r="I107" s="80"/>
    </row>
    <row r="108" spans="1:9" ht="19.05" customHeight="1" x14ac:dyDescent="0.25">
      <c r="A108" s="101">
        <v>101</v>
      </c>
      <c r="B108" s="103" t="s">
        <v>283</v>
      </c>
      <c r="C108" s="103" t="s">
        <v>283</v>
      </c>
      <c r="D108" s="104">
        <v>2424917.75</v>
      </c>
      <c r="E108" s="46">
        <f t="shared" si="6"/>
        <v>1</v>
      </c>
      <c r="F108" s="47">
        <f t="shared" si="7"/>
        <v>98.08</v>
      </c>
      <c r="G108" s="48">
        <f>RANK(F108,$F$8:$F$666,0)</f>
        <v>439</v>
      </c>
      <c r="H108" s="50"/>
      <c r="I108" s="80"/>
    </row>
    <row r="109" spans="1:9" ht="19.05" customHeight="1" x14ac:dyDescent="0.25">
      <c r="A109" s="101">
        <v>102</v>
      </c>
      <c r="B109" s="103" t="s">
        <v>284</v>
      </c>
      <c r="C109" s="103" t="s">
        <v>284</v>
      </c>
      <c r="D109" s="104">
        <v>2450081.4900000002</v>
      </c>
      <c r="E109" s="46">
        <f t="shared" ref="E109:E172" si="8">IF(D109&gt;$G$5,$G$6*3,$G$6)</f>
        <v>1</v>
      </c>
      <c r="F109" s="47">
        <f t="shared" ref="F109:F172" si="9">ROUND(100-ABS(D109-$G$5)*100/$G$5*E109,2)</f>
        <v>99.1</v>
      </c>
      <c r="G109" s="48">
        <f>RANK(F109,$F$8:$F$666,0)</f>
        <v>226</v>
      </c>
      <c r="H109" s="49"/>
      <c r="I109" s="80"/>
    </row>
    <row r="110" spans="1:9" ht="19.05" customHeight="1" x14ac:dyDescent="0.25">
      <c r="A110" s="101">
        <v>103</v>
      </c>
      <c r="B110" s="103" t="s">
        <v>285</v>
      </c>
      <c r="C110" s="103" t="s">
        <v>285</v>
      </c>
      <c r="D110" s="104">
        <v>2447324.63</v>
      </c>
      <c r="E110" s="46">
        <f t="shared" si="8"/>
        <v>1</v>
      </c>
      <c r="F110" s="47">
        <f t="shared" si="9"/>
        <v>98.99</v>
      </c>
      <c r="G110" s="48">
        <f>RANK(F110,$F$8:$F$666,0)</f>
        <v>249</v>
      </c>
      <c r="H110" s="49"/>
      <c r="I110" s="80"/>
    </row>
    <row r="111" spans="1:9" ht="19.05" customHeight="1" x14ac:dyDescent="0.25">
      <c r="A111" s="101">
        <v>104</v>
      </c>
      <c r="B111" s="103" t="s">
        <v>286</v>
      </c>
      <c r="C111" s="103" t="s">
        <v>286</v>
      </c>
      <c r="D111" s="104">
        <v>2461794.98</v>
      </c>
      <c r="E111" s="46">
        <f t="shared" si="8"/>
        <v>1</v>
      </c>
      <c r="F111" s="47">
        <f t="shared" si="9"/>
        <v>99.57</v>
      </c>
      <c r="G111" s="48">
        <f>RANK(F111,$F$8:$F$666,0)</f>
        <v>120</v>
      </c>
      <c r="H111" s="49"/>
      <c r="I111" s="80"/>
    </row>
    <row r="112" spans="1:9" ht="19.05" customHeight="1" x14ac:dyDescent="0.25">
      <c r="A112" s="101">
        <v>105</v>
      </c>
      <c r="B112" s="103" t="s">
        <v>287</v>
      </c>
      <c r="C112" s="103" t="s">
        <v>287</v>
      </c>
      <c r="D112" s="104">
        <v>2456975.44</v>
      </c>
      <c r="E112" s="46">
        <f t="shared" si="8"/>
        <v>1</v>
      </c>
      <c r="F112" s="47">
        <f t="shared" si="9"/>
        <v>99.38</v>
      </c>
      <c r="G112" s="48">
        <f>RANK(F112,$F$8:$F$666,0)</f>
        <v>168</v>
      </c>
      <c r="H112" s="49"/>
      <c r="I112" s="80"/>
    </row>
    <row r="113" spans="1:9" ht="19.05" customHeight="1" x14ac:dyDescent="0.25">
      <c r="A113" s="101">
        <v>106</v>
      </c>
      <c r="B113" s="103" t="s">
        <v>288</v>
      </c>
      <c r="C113" s="103" t="s">
        <v>288</v>
      </c>
      <c r="D113" s="104">
        <v>2452304.38</v>
      </c>
      <c r="E113" s="46">
        <f t="shared" si="8"/>
        <v>1</v>
      </c>
      <c r="F113" s="47">
        <f t="shared" si="9"/>
        <v>99.19</v>
      </c>
      <c r="G113" s="48">
        <f>RANK(F113,$F$8:$F$666,0)</f>
        <v>202</v>
      </c>
      <c r="H113" s="49"/>
      <c r="I113" s="80"/>
    </row>
    <row r="114" spans="1:9" ht="19.05" customHeight="1" x14ac:dyDescent="0.25">
      <c r="A114" s="101">
        <v>107</v>
      </c>
      <c r="B114" s="103" t="s">
        <v>290</v>
      </c>
      <c r="C114" s="103" t="s">
        <v>290</v>
      </c>
      <c r="D114" s="104">
        <v>2471779.7200000002</v>
      </c>
      <c r="E114" s="46">
        <f t="shared" si="8"/>
        <v>1</v>
      </c>
      <c r="F114" s="47">
        <f t="shared" si="9"/>
        <v>99.98</v>
      </c>
      <c r="G114" s="48">
        <f>RANK(F114,$F$8:$F$666,0)</f>
        <v>14</v>
      </c>
      <c r="H114" s="49"/>
      <c r="I114" s="80"/>
    </row>
    <row r="115" spans="1:9" ht="19.05" customHeight="1" x14ac:dyDescent="0.25">
      <c r="A115" s="101">
        <v>108</v>
      </c>
      <c r="B115" s="103" t="s">
        <v>291</v>
      </c>
      <c r="C115" s="103" t="s">
        <v>291</v>
      </c>
      <c r="D115" s="104">
        <v>2439993.4300000002</v>
      </c>
      <c r="E115" s="46">
        <f t="shared" si="8"/>
        <v>1</v>
      </c>
      <c r="F115" s="47">
        <f t="shared" si="9"/>
        <v>98.69</v>
      </c>
      <c r="G115" s="48">
        <f>RANK(F115,$F$8:$F$666,0)</f>
        <v>323</v>
      </c>
      <c r="H115" s="49"/>
      <c r="I115" s="80"/>
    </row>
    <row r="116" spans="1:9" ht="19.05" customHeight="1" x14ac:dyDescent="0.25">
      <c r="A116" s="101">
        <v>109</v>
      </c>
      <c r="B116" s="103" t="s">
        <v>292</v>
      </c>
      <c r="C116" s="103" t="s">
        <v>292</v>
      </c>
      <c r="D116" s="104">
        <v>2449814.5099999998</v>
      </c>
      <c r="E116" s="46">
        <f t="shared" si="8"/>
        <v>1</v>
      </c>
      <c r="F116" s="47">
        <f t="shared" si="9"/>
        <v>99.09</v>
      </c>
      <c r="G116" s="48">
        <f>RANK(F116,$F$8:$F$666,0)</f>
        <v>227</v>
      </c>
      <c r="H116" s="49"/>
      <c r="I116" s="80"/>
    </row>
    <row r="117" spans="1:9" ht="19.05" customHeight="1" x14ac:dyDescent="0.25">
      <c r="A117" s="101">
        <v>110</v>
      </c>
      <c r="B117" s="103" t="s">
        <v>293</v>
      </c>
      <c r="C117" s="103" t="s">
        <v>293</v>
      </c>
      <c r="D117" s="104">
        <v>2433446.35</v>
      </c>
      <c r="E117" s="46">
        <f t="shared" si="8"/>
        <v>1</v>
      </c>
      <c r="F117" s="47">
        <f t="shared" si="9"/>
        <v>98.43</v>
      </c>
      <c r="G117" s="48">
        <f>RANK(F117,$F$8:$F$666,0)</f>
        <v>383</v>
      </c>
      <c r="H117" s="49"/>
      <c r="I117" s="80"/>
    </row>
    <row r="118" spans="1:9" ht="19.05" customHeight="1" x14ac:dyDescent="0.25">
      <c r="A118" s="101">
        <v>111</v>
      </c>
      <c r="B118" s="103" t="s">
        <v>294</v>
      </c>
      <c r="C118" s="103" t="s">
        <v>294</v>
      </c>
      <c r="D118" s="104">
        <v>2444914.4500000002</v>
      </c>
      <c r="E118" s="46">
        <f t="shared" si="8"/>
        <v>1</v>
      </c>
      <c r="F118" s="47">
        <f t="shared" si="9"/>
        <v>98.89</v>
      </c>
      <c r="G118" s="48">
        <f>RANK(F118,$F$8:$F$666,0)</f>
        <v>278</v>
      </c>
      <c r="H118" s="49"/>
      <c r="I118" s="80"/>
    </row>
    <row r="119" spans="1:9" ht="19.05" customHeight="1" x14ac:dyDescent="0.25">
      <c r="A119" s="101">
        <v>112</v>
      </c>
      <c r="B119" s="103" t="s">
        <v>295</v>
      </c>
      <c r="C119" s="103" t="s">
        <v>295</v>
      </c>
      <c r="D119" s="104">
        <v>2457283.13</v>
      </c>
      <c r="E119" s="46">
        <f t="shared" si="8"/>
        <v>1</v>
      </c>
      <c r="F119" s="47">
        <f t="shared" si="9"/>
        <v>99.39</v>
      </c>
      <c r="G119" s="48">
        <f>RANK(F119,$F$8:$F$666,0)</f>
        <v>151</v>
      </c>
      <c r="H119" s="49"/>
      <c r="I119" s="80"/>
    </row>
    <row r="120" spans="1:9" ht="19.05" customHeight="1" x14ac:dyDescent="0.25">
      <c r="A120" s="101">
        <v>113</v>
      </c>
      <c r="B120" s="103" t="s">
        <v>296</v>
      </c>
      <c r="C120" s="103" t="s">
        <v>296</v>
      </c>
      <c r="D120" s="104">
        <v>2389614.1</v>
      </c>
      <c r="E120" s="46">
        <f t="shared" si="8"/>
        <v>1</v>
      </c>
      <c r="F120" s="47">
        <f t="shared" si="9"/>
        <v>96.65</v>
      </c>
      <c r="G120" s="48">
        <f>RANK(F120,$F$8:$F$666,0)</f>
        <v>545</v>
      </c>
      <c r="H120" s="49"/>
      <c r="I120" s="80"/>
    </row>
    <row r="121" spans="1:9" ht="19.05" customHeight="1" x14ac:dyDescent="0.25">
      <c r="A121" s="101">
        <v>114</v>
      </c>
      <c r="B121" s="103" t="s">
        <v>299</v>
      </c>
      <c r="C121" s="103" t="s">
        <v>299</v>
      </c>
      <c r="D121" s="104">
        <v>2345092.94</v>
      </c>
      <c r="E121" s="46">
        <f t="shared" si="8"/>
        <v>1</v>
      </c>
      <c r="F121" s="47">
        <f t="shared" si="9"/>
        <v>94.85</v>
      </c>
      <c r="G121" s="48">
        <f>RANK(F121,$F$8:$F$666,0)</f>
        <v>624</v>
      </c>
      <c r="H121" s="49"/>
      <c r="I121" s="80"/>
    </row>
    <row r="122" spans="1:9" ht="19.05" customHeight="1" x14ac:dyDescent="0.25">
      <c r="A122" s="101">
        <v>115</v>
      </c>
      <c r="B122" s="103" t="s">
        <v>300</v>
      </c>
      <c r="C122" s="103" t="s">
        <v>300</v>
      </c>
      <c r="D122" s="104">
        <v>2337489.77</v>
      </c>
      <c r="E122" s="46">
        <f t="shared" si="8"/>
        <v>1</v>
      </c>
      <c r="F122" s="47">
        <f t="shared" si="9"/>
        <v>94.55</v>
      </c>
      <c r="G122" s="48">
        <f>RANK(F122,$F$8:$F$666,0)</f>
        <v>636</v>
      </c>
      <c r="H122" s="49"/>
      <c r="I122" s="80"/>
    </row>
    <row r="123" spans="1:9" ht="19.05" customHeight="1" x14ac:dyDescent="0.25">
      <c r="A123" s="101">
        <v>116</v>
      </c>
      <c r="B123" s="103" t="s">
        <v>302</v>
      </c>
      <c r="C123" s="103" t="s">
        <v>302</v>
      </c>
      <c r="D123" s="104">
        <v>2438661.81</v>
      </c>
      <c r="E123" s="46">
        <f t="shared" si="8"/>
        <v>1</v>
      </c>
      <c r="F123" s="47">
        <f t="shared" si="9"/>
        <v>98.64</v>
      </c>
      <c r="G123" s="48">
        <f>RANK(F123,$F$8:$F$666,0)</f>
        <v>343</v>
      </c>
      <c r="H123" s="49"/>
      <c r="I123" s="80"/>
    </row>
    <row r="124" spans="1:9" ht="19.05" customHeight="1" x14ac:dyDescent="0.25">
      <c r="A124" s="101">
        <v>117</v>
      </c>
      <c r="B124" s="103" t="s">
        <v>71</v>
      </c>
      <c r="C124" s="103" t="s">
        <v>71</v>
      </c>
      <c r="D124" s="104">
        <v>2455408.9300000002</v>
      </c>
      <c r="E124" s="46">
        <f t="shared" si="8"/>
        <v>1</v>
      </c>
      <c r="F124" s="47">
        <f t="shared" si="9"/>
        <v>99.31</v>
      </c>
      <c r="G124" s="48">
        <f>RANK(F124,$F$8:$F$666,0)</f>
        <v>179</v>
      </c>
      <c r="H124" s="49"/>
      <c r="I124" s="80"/>
    </row>
    <row r="125" spans="1:9" ht="19.05" customHeight="1" x14ac:dyDescent="0.25">
      <c r="A125" s="101">
        <v>118</v>
      </c>
      <c r="B125" s="103" t="s">
        <v>303</v>
      </c>
      <c r="C125" s="103" t="s">
        <v>303</v>
      </c>
      <c r="D125" s="104">
        <v>2461124.94</v>
      </c>
      <c r="E125" s="46">
        <f t="shared" si="8"/>
        <v>1</v>
      </c>
      <c r="F125" s="47">
        <f t="shared" si="9"/>
        <v>99.55</v>
      </c>
      <c r="G125" s="48">
        <f>RANK(F125,$F$8:$F$666,0)</f>
        <v>123</v>
      </c>
      <c r="H125" s="49"/>
      <c r="I125" s="80"/>
    </row>
    <row r="126" spans="1:9" ht="19.05" customHeight="1" x14ac:dyDescent="0.25">
      <c r="A126" s="101">
        <v>119</v>
      </c>
      <c r="B126" s="103" t="s">
        <v>304</v>
      </c>
      <c r="C126" s="103" t="s">
        <v>304</v>
      </c>
      <c r="D126" s="104">
        <v>2466492.91</v>
      </c>
      <c r="E126" s="46">
        <f t="shared" si="8"/>
        <v>1</v>
      </c>
      <c r="F126" s="47">
        <f t="shared" si="9"/>
        <v>99.76</v>
      </c>
      <c r="G126" s="48">
        <f>RANK(F126,$F$8:$F$666,0)</f>
        <v>68</v>
      </c>
      <c r="H126" s="49"/>
      <c r="I126" s="80"/>
    </row>
    <row r="127" spans="1:9" ht="19.05" customHeight="1" x14ac:dyDescent="0.25">
      <c r="A127" s="101">
        <v>120</v>
      </c>
      <c r="B127" s="103" t="s">
        <v>305</v>
      </c>
      <c r="C127" s="103" t="s">
        <v>305</v>
      </c>
      <c r="D127" s="104">
        <v>2345928.81</v>
      </c>
      <c r="E127" s="46">
        <f t="shared" si="8"/>
        <v>1</v>
      </c>
      <c r="F127" s="47">
        <f t="shared" si="9"/>
        <v>94.89</v>
      </c>
      <c r="G127" s="48">
        <f>RANK(F127,$F$8:$F$666,0)</f>
        <v>622</v>
      </c>
      <c r="H127" s="49"/>
      <c r="I127" s="80"/>
    </row>
    <row r="128" spans="1:9" ht="19.05" customHeight="1" x14ac:dyDescent="0.25">
      <c r="A128" s="101">
        <v>121</v>
      </c>
      <c r="B128" s="103" t="s">
        <v>306</v>
      </c>
      <c r="C128" s="103" t="s">
        <v>306</v>
      </c>
      <c r="D128" s="104">
        <v>2464751.7599999998</v>
      </c>
      <c r="E128" s="46">
        <f t="shared" si="8"/>
        <v>1</v>
      </c>
      <c r="F128" s="47">
        <f t="shared" si="9"/>
        <v>99.69</v>
      </c>
      <c r="G128" s="48">
        <f>RANK(F128,$F$8:$F$666,0)</f>
        <v>78</v>
      </c>
      <c r="H128" s="49"/>
      <c r="I128" s="80"/>
    </row>
    <row r="129" spans="1:9" ht="19.05" customHeight="1" x14ac:dyDescent="0.25">
      <c r="A129" s="101">
        <v>122</v>
      </c>
      <c r="B129" s="103" t="s">
        <v>307</v>
      </c>
      <c r="C129" s="103" t="s">
        <v>307</v>
      </c>
      <c r="D129" s="104">
        <v>2463129.77</v>
      </c>
      <c r="E129" s="46">
        <f t="shared" si="8"/>
        <v>1</v>
      </c>
      <c r="F129" s="47">
        <f t="shared" si="9"/>
        <v>99.63</v>
      </c>
      <c r="G129" s="48">
        <f>RANK(F129,$F$8:$F$666,0)</f>
        <v>99</v>
      </c>
      <c r="H129" s="49"/>
      <c r="I129" s="80"/>
    </row>
    <row r="130" spans="1:9" ht="19.05" customHeight="1" x14ac:dyDescent="0.25">
      <c r="A130" s="101">
        <v>123</v>
      </c>
      <c r="B130" s="103" t="s">
        <v>308</v>
      </c>
      <c r="C130" s="103" t="s">
        <v>308</v>
      </c>
      <c r="D130" s="104">
        <v>2459773.0099999998</v>
      </c>
      <c r="E130" s="46">
        <f t="shared" si="8"/>
        <v>1</v>
      </c>
      <c r="F130" s="47">
        <f t="shared" si="9"/>
        <v>99.49</v>
      </c>
      <c r="G130" s="48">
        <f>RANK(F130,$F$8:$F$666,0)</f>
        <v>132</v>
      </c>
      <c r="H130" s="49"/>
      <c r="I130" s="80"/>
    </row>
    <row r="131" spans="1:9" ht="19.05" customHeight="1" x14ac:dyDescent="0.25">
      <c r="A131" s="101">
        <v>124</v>
      </c>
      <c r="B131" s="103" t="s">
        <v>309</v>
      </c>
      <c r="C131" s="103" t="s">
        <v>309</v>
      </c>
      <c r="D131" s="104">
        <v>2437366.13</v>
      </c>
      <c r="E131" s="46">
        <f t="shared" si="8"/>
        <v>1</v>
      </c>
      <c r="F131" s="47">
        <f t="shared" si="9"/>
        <v>98.59</v>
      </c>
      <c r="G131" s="48">
        <f>RANK(F131,$F$8:$F$666,0)</f>
        <v>349</v>
      </c>
      <c r="H131" s="49"/>
      <c r="I131" s="80"/>
    </row>
    <row r="132" spans="1:9" ht="19.05" customHeight="1" x14ac:dyDescent="0.25">
      <c r="A132" s="101">
        <v>125</v>
      </c>
      <c r="B132" s="103" t="s">
        <v>311</v>
      </c>
      <c r="C132" s="103" t="s">
        <v>311</v>
      </c>
      <c r="D132" s="104">
        <v>2456172.19</v>
      </c>
      <c r="E132" s="46">
        <f t="shared" si="8"/>
        <v>1</v>
      </c>
      <c r="F132" s="47">
        <f t="shared" si="9"/>
        <v>99.35</v>
      </c>
      <c r="G132" s="48">
        <f>RANK(F132,$F$8:$F$666,0)</f>
        <v>173</v>
      </c>
      <c r="H132" s="49"/>
      <c r="I132" s="80"/>
    </row>
    <row r="133" spans="1:9" ht="19.05" customHeight="1" x14ac:dyDescent="0.25">
      <c r="A133" s="101">
        <v>126</v>
      </c>
      <c r="B133" s="103" t="s">
        <v>312</v>
      </c>
      <c r="C133" s="103" t="s">
        <v>312</v>
      </c>
      <c r="D133" s="104">
        <v>2462385.62</v>
      </c>
      <c r="E133" s="46">
        <f t="shared" si="8"/>
        <v>1</v>
      </c>
      <c r="F133" s="47">
        <f t="shared" si="9"/>
        <v>99.6</v>
      </c>
      <c r="G133" s="48">
        <f>RANK(F133,$F$8:$F$666,0)</f>
        <v>103</v>
      </c>
      <c r="H133" s="49"/>
      <c r="I133" s="80"/>
    </row>
    <row r="134" spans="1:9" ht="19.05" customHeight="1" x14ac:dyDescent="0.25">
      <c r="A134" s="101">
        <v>127</v>
      </c>
      <c r="B134" s="103" t="s">
        <v>313</v>
      </c>
      <c r="C134" s="103" t="s">
        <v>313</v>
      </c>
      <c r="D134" s="104">
        <v>2459773.0099999998</v>
      </c>
      <c r="E134" s="46">
        <f t="shared" si="8"/>
        <v>1</v>
      </c>
      <c r="F134" s="47">
        <f t="shared" si="9"/>
        <v>99.49</v>
      </c>
      <c r="G134" s="48">
        <f>RANK(F134,$F$8:$F$666,0)</f>
        <v>132</v>
      </c>
      <c r="H134" s="49"/>
      <c r="I134" s="80"/>
    </row>
    <row r="135" spans="1:9" ht="19.05" customHeight="1" x14ac:dyDescent="0.25">
      <c r="A135" s="101">
        <v>128</v>
      </c>
      <c r="B135" s="103" t="s">
        <v>314</v>
      </c>
      <c r="C135" s="103" t="s">
        <v>314</v>
      </c>
      <c r="D135" s="104">
        <v>2454793.2599999998</v>
      </c>
      <c r="E135" s="46">
        <f t="shared" si="8"/>
        <v>1</v>
      </c>
      <c r="F135" s="47">
        <f t="shared" si="9"/>
        <v>99.29</v>
      </c>
      <c r="G135" s="48">
        <f>RANK(F135,$F$8:$F$666,0)</f>
        <v>182</v>
      </c>
      <c r="H135" s="49"/>
      <c r="I135" s="80"/>
    </row>
    <row r="136" spans="1:9" ht="19.05" customHeight="1" x14ac:dyDescent="0.25">
      <c r="A136" s="101">
        <v>129</v>
      </c>
      <c r="B136" s="103" t="s">
        <v>315</v>
      </c>
      <c r="C136" s="103" t="s">
        <v>315</v>
      </c>
      <c r="D136" s="104">
        <v>2472221.39</v>
      </c>
      <c r="E136" s="46">
        <f t="shared" si="8"/>
        <v>1</v>
      </c>
      <c r="F136" s="47">
        <f t="shared" si="9"/>
        <v>100</v>
      </c>
      <c r="G136" s="48">
        <f>RANK(F136,$F$8:$F$666,0)</f>
        <v>1</v>
      </c>
      <c r="H136" s="50" t="s">
        <v>859</v>
      </c>
      <c r="I136" s="80"/>
    </row>
    <row r="137" spans="1:9" ht="19.05" customHeight="1" x14ac:dyDescent="0.25">
      <c r="A137" s="101">
        <v>130</v>
      </c>
      <c r="B137" s="103" t="s">
        <v>316</v>
      </c>
      <c r="C137" s="103" t="s">
        <v>316</v>
      </c>
      <c r="D137" s="104">
        <v>2346289.46</v>
      </c>
      <c r="E137" s="46">
        <f t="shared" si="8"/>
        <v>1</v>
      </c>
      <c r="F137" s="47">
        <f t="shared" si="9"/>
        <v>94.9</v>
      </c>
      <c r="G137" s="48">
        <f>RANK(F137,$F$8:$F$666,0)</f>
        <v>621</v>
      </c>
      <c r="H137" s="49"/>
      <c r="I137" s="80"/>
    </row>
    <row r="138" spans="1:9" ht="19.05" customHeight="1" x14ac:dyDescent="0.25">
      <c r="A138" s="101">
        <v>131</v>
      </c>
      <c r="B138" s="103" t="s">
        <v>169</v>
      </c>
      <c r="C138" s="103" t="s">
        <v>169</v>
      </c>
      <c r="D138" s="104">
        <v>2441935.42</v>
      </c>
      <c r="E138" s="46">
        <f t="shared" si="8"/>
        <v>1</v>
      </c>
      <c r="F138" s="47">
        <f t="shared" si="9"/>
        <v>98.77</v>
      </c>
      <c r="G138" s="48">
        <f>RANK(F138,$F$8:$F$666,0)</f>
        <v>310</v>
      </c>
      <c r="H138" s="49"/>
      <c r="I138" s="80"/>
    </row>
    <row r="139" spans="1:9" ht="19.05" customHeight="1" x14ac:dyDescent="0.25">
      <c r="A139" s="101">
        <v>132</v>
      </c>
      <c r="B139" s="103" t="s">
        <v>318</v>
      </c>
      <c r="C139" s="103" t="s">
        <v>318</v>
      </c>
      <c r="D139" s="104">
        <v>2428833.5499999998</v>
      </c>
      <c r="E139" s="46">
        <f t="shared" si="8"/>
        <v>1</v>
      </c>
      <c r="F139" s="47">
        <f t="shared" si="9"/>
        <v>98.24</v>
      </c>
      <c r="G139" s="48">
        <f>RANK(F139,$F$8:$F$666,0)</f>
        <v>417</v>
      </c>
      <c r="H139" s="49"/>
      <c r="I139" s="80"/>
    </row>
    <row r="140" spans="1:9" ht="19.05" customHeight="1" x14ac:dyDescent="0.25">
      <c r="A140" s="101">
        <v>133</v>
      </c>
      <c r="B140" s="103" t="s">
        <v>319</v>
      </c>
      <c r="C140" s="103" t="s">
        <v>319</v>
      </c>
      <c r="D140" s="104">
        <v>2429897.5</v>
      </c>
      <c r="E140" s="46">
        <f t="shared" si="8"/>
        <v>1</v>
      </c>
      <c r="F140" s="47">
        <f t="shared" si="9"/>
        <v>98.28</v>
      </c>
      <c r="G140" s="48">
        <f>RANK(F140,$F$8:$F$666,0)</f>
        <v>406</v>
      </c>
      <c r="H140" s="49"/>
      <c r="I140" s="80"/>
    </row>
    <row r="141" spans="1:9" ht="19.05" customHeight="1" x14ac:dyDescent="0.25">
      <c r="A141" s="101">
        <v>134</v>
      </c>
      <c r="B141" s="103" t="s">
        <v>320</v>
      </c>
      <c r="C141" s="103" t="s">
        <v>320</v>
      </c>
      <c r="D141" s="104">
        <v>2468324.9700000002</v>
      </c>
      <c r="E141" s="46">
        <f t="shared" si="8"/>
        <v>1</v>
      </c>
      <c r="F141" s="47">
        <f t="shared" si="9"/>
        <v>99.84</v>
      </c>
      <c r="G141" s="48">
        <f>RANK(F141,$F$8:$F$666,0)</f>
        <v>48</v>
      </c>
      <c r="H141" s="49"/>
      <c r="I141" s="80"/>
    </row>
    <row r="142" spans="1:9" ht="19.05" customHeight="1" x14ac:dyDescent="0.25">
      <c r="A142" s="101">
        <v>135</v>
      </c>
      <c r="B142" s="103" t="s">
        <v>321</v>
      </c>
      <c r="C142" s="103" t="s">
        <v>321</v>
      </c>
      <c r="D142" s="104">
        <v>2463599.8199999998</v>
      </c>
      <c r="E142" s="46">
        <f t="shared" si="8"/>
        <v>1</v>
      </c>
      <c r="F142" s="47">
        <f t="shared" si="9"/>
        <v>99.65</v>
      </c>
      <c r="G142" s="48">
        <f>RANK(F142,$F$8:$F$666,0)</f>
        <v>96</v>
      </c>
      <c r="H142" s="49"/>
      <c r="I142" s="80"/>
    </row>
    <row r="143" spans="1:9" ht="19.05" customHeight="1" x14ac:dyDescent="0.25">
      <c r="A143" s="101">
        <v>136</v>
      </c>
      <c r="B143" s="103" t="s">
        <v>322</v>
      </c>
      <c r="C143" s="103" t="s">
        <v>322</v>
      </c>
      <c r="D143" s="104">
        <v>2415457.23</v>
      </c>
      <c r="E143" s="46">
        <f t="shared" si="8"/>
        <v>1</v>
      </c>
      <c r="F143" s="47">
        <f t="shared" si="9"/>
        <v>97.7</v>
      </c>
      <c r="G143" s="48">
        <f>RANK(F143,$F$8:$F$666,0)</f>
        <v>512</v>
      </c>
      <c r="H143" s="49"/>
      <c r="I143" s="80"/>
    </row>
    <row r="144" spans="1:9" ht="19.05" customHeight="1" x14ac:dyDescent="0.25">
      <c r="A144" s="101">
        <v>137</v>
      </c>
      <c r="B144" s="103" t="s">
        <v>324</v>
      </c>
      <c r="C144" s="103" t="s">
        <v>324</v>
      </c>
      <c r="D144" s="104">
        <v>2464875.61</v>
      </c>
      <c r="E144" s="46">
        <f t="shared" si="8"/>
        <v>1</v>
      </c>
      <c r="F144" s="47">
        <f t="shared" si="9"/>
        <v>99.7</v>
      </c>
      <c r="G144" s="48">
        <f>RANK(F144,$F$8:$F$666,0)</f>
        <v>76</v>
      </c>
      <c r="H144" s="49"/>
      <c r="I144" s="80"/>
    </row>
    <row r="145" spans="1:9" ht="19.05" customHeight="1" x14ac:dyDescent="0.25">
      <c r="A145" s="101">
        <v>138</v>
      </c>
      <c r="B145" s="103" t="s">
        <v>325</v>
      </c>
      <c r="C145" s="103" t="s">
        <v>325</v>
      </c>
      <c r="D145" s="104">
        <v>2338287.4500000002</v>
      </c>
      <c r="E145" s="46">
        <f t="shared" si="8"/>
        <v>1</v>
      </c>
      <c r="F145" s="47">
        <f t="shared" si="9"/>
        <v>94.58</v>
      </c>
      <c r="G145" s="48">
        <f>RANK(F145,$F$8:$F$666,0)</f>
        <v>635</v>
      </c>
      <c r="H145" s="49"/>
      <c r="I145" s="80"/>
    </row>
    <row r="146" spans="1:9" ht="19.05" customHeight="1" x14ac:dyDescent="0.25">
      <c r="A146" s="101">
        <v>139</v>
      </c>
      <c r="B146" s="103" t="s">
        <v>85</v>
      </c>
      <c r="C146" s="103" t="s">
        <v>85</v>
      </c>
      <c r="D146" s="104">
        <v>2421507.92</v>
      </c>
      <c r="E146" s="46">
        <f t="shared" si="8"/>
        <v>1</v>
      </c>
      <c r="F146" s="47">
        <f t="shared" si="9"/>
        <v>97.94</v>
      </c>
      <c r="G146" s="48">
        <f>RANK(F146,$F$8:$F$666,0)</f>
        <v>475</v>
      </c>
      <c r="H146" s="50"/>
      <c r="I146" s="80"/>
    </row>
    <row r="147" spans="1:9" ht="19.05" customHeight="1" x14ac:dyDescent="0.25">
      <c r="A147" s="101">
        <v>140</v>
      </c>
      <c r="B147" s="103" t="s">
        <v>326</v>
      </c>
      <c r="C147" s="103" t="s">
        <v>326</v>
      </c>
      <c r="D147" s="104">
        <v>2361844.2599999998</v>
      </c>
      <c r="E147" s="46">
        <f t="shared" si="8"/>
        <v>1</v>
      </c>
      <c r="F147" s="47">
        <f t="shared" si="9"/>
        <v>95.53</v>
      </c>
      <c r="G147" s="48">
        <f>RANK(F147,$F$8:$F$666,0)</f>
        <v>586</v>
      </c>
      <c r="H147" s="49"/>
      <c r="I147" s="80"/>
    </row>
    <row r="148" spans="1:9" ht="19.05" customHeight="1" x14ac:dyDescent="0.25">
      <c r="A148" s="101">
        <v>141</v>
      </c>
      <c r="B148" s="103" t="s">
        <v>327</v>
      </c>
      <c r="C148" s="103" t="s">
        <v>327</v>
      </c>
      <c r="D148" s="104">
        <v>2432386.38</v>
      </c>
      <c r="E148" s="46">
        <f t="shared" si="8"/>
        <v>1</v>
      </c>
      <c r="F148" s="47">
        <f t="shared" si="9"/>
        <v>98.38</v>
      </c>
      <c r="G148" s="48">
        <f>RANK(F148,$F$8:$F$666,0)</f>
        <v>387</v>
      </c>
      <c r="H148" s="49"/>
      <c r="I148" s="80"/>
    </row>
    <row r="149" spans="1:9" ht="19.05" customHeight="1" x14ac:dyDescent="0.25">
      <c r="A149" s="101">
        <v>142</v>
      </c>
      <c r="B149" s="103" t="s">
        <v>328</v>
      </c>
      <c r="C149" s="103" t="s">
        <v>328</v>
      </c>
      <c r="D149" s="104">
        <v>2442344.88</v>
      </c>
      <c r="E149" s="46">
        <f t="shared" si="8"/>
        <v>1</v>
      </c>
      <c r="F149" s="47">
        <f t="shared" si="9"/>
        <v>98.79</v>
      </c>
      <c r="G149" s="48">
        <f>RANK(F149,$F$8:$F$666,0)</f>
        <v>299</v>
      </c>
      <c r="H149" s="49"/>
      <c r="I149" s="80"/>
    </row>
    <row r="150" spans="1:9" ht="19.05" customHeight="1" x14ac:dyDescent="0.25">
      <c r="A150" s="101">
        <v>143</v>
      </c>
      <c r="B150" s="103" t="s">
        <v>173</v>
      </c>
      <c r="C150" s="103" t="s">
        <v>173</v>
      </c>
      <c r="D150" s="104">
        <v>2375161.36</v>
      </c>
      <c r="E150" s="46">
        <f t="shared" si="8"/>
        <v>1</v>
      </c>
      <c r="F150" s="47">
        <f t="shared" si="9"/>
        <v>96.07</v>
      </c>
      <c r="G150" s="48">
        <f>RANK(F150,$F$8:$F$666,0)</f>
        <v>564</v>
      </c>
      <c r="H150" s="49"/>
      <c r="I150" s="80"/>
    </row>
    <row r="151" spans="1:9" ht="19.05" customHeight="1" x14ac:dyDescent="0.25">
      <c r="A151" s="101">
        <v>144</v>
      </c>
      <c r="B151" s="103" t="s">
        <v>329</v>
      </c>
      <c r="C151" s="103" t="s">
        <v>329</v>
      </c>
      <c r="D151" s="104">
        <v>2422206.89</v>
      </c>
      <c r="E151" s="46">
        <f t="shared" si="8"/>
        <v>1</v>
      </c>
      <c r="F151" s="47">
        <f t="shared" si="9"/>
        <v>97.97</v>
      </c>
      <c r="G151" s="48">
        <f>RANK(F151,$F$8:$F$666,0)</f>
        <v>472</v>
      </c>
      <c r="H151" s="49"/>
      <c r="I151" s="80"/>
    </row>
    <row r="152" spans="1:9" ht="19.05" customHeight="1" x14ac:dyDescent="0.25">
      <c r="A152" s="101">
        <v>145</v>
      </c>
      <c r="B152" s="103" t="s">
        <v>331</v>
      </c>
      <c r="C152" s="103" t="s">
        <v>331</v>
      </c>
      <c r="D152" s="104">
        <v>2321311.52</v>
      </c>
      <c r="E152" s="46">
        <f t="shared" si="8"/>
        <v>1</v>
      </c>
      <c r="F152" s="47">
        <f t="shared" si="9"/>
        <v>93.89</v>
      </c>
      <c r="G152" s="48">
        <f>RANK(F152,$F$8:$F$666,0)</f>
        <v>654</v>
      </c>
      <c r="H152" s="49"/>
      <c r="I152" s="80"/>
    </row>
    <row r="153" spans="1:9" ht="19.05" customHeight="1" x14ac:dyDescent="0.25">
      <c r="A153" s="101">
        <v>146</v>
      </c>
      <c r="B153" s="103" t="s">
        <v>332</v>
      </c>
      <c r="C153" s="103" t="s">
        <v>332</v>
      </c>
      <c r="D153" s="104">
        <v>2467241.63</v>
      </c>
      <c r="E153" s="46">
        <f t="shared" si="8"/>
        <v>1</v>
      </c>
      <c r="F153" s="47">
        <f t="shared" si="9"/>
        <v>99.79</v>
      </c>
      <c r="G153" s="48">
        <f>RANK(F153,$F$8:$F$666,0)</f>
        <v>54</v>
      </c>
      <c r="H153" s="49"/>
      <c r="I153" s="80"/>
    </row>
    <row r="154" spans="1:9" ht="19.05" customHeight="1" x14ac:dyDescent="0.25">
      <c r="A154" s="101">
        <v>147</v>
      </c>
      <c r="B154" s="103" t="s">
        <v>333</v>
      </c>
      <c r="C154" s="103" t="s">
        <v>333</v>
      </c>
      <c r="D154" s="104">
        <v>2449814.5099999998</v>
      </c>
      <c r="E154" s="46">
        <f t="shared" si="8"/>
        <v>1</v>
      </c>
      <c r="F154" s="47">
        <f t="shared" si="9"/>
        <v>99.09</v>
      </c>
      <c r="G154" s="48">
        <f>RANK(F154,$F$8:$F$666,0)</f>
        <v>227</v>
      </c>
      <c r="H154" s="49"/>
      <c r="I154" s="80"/>
    </row>
    <row r="155" spans="1:9" ht="19.05" customHeight="1" x14ac:dyDescent="0.25">
      <c r="A155" s="101">
        <v>148</v>
      </c>
      <c r="B155" s="103" t="s">
        <v>334</v>
      </c>
      <c r="C155" s="103" t="s">
        <v>334</v>
      </c>
      <c r="D155" s="104">
        <v>2407943.16</v>
      </c>
      <c r="E155" s="46">
        <f t="shared" si="8"/>
        <v>1</v>
      </c>
      <c r="F155" s="47">
        <f t="shared" si="9"/>
        <v>97.4</v>
      </c>
      <c r="G155" s="48">
        <f>RANK(F155,$F$8:$F$666,0)</f>
        <v>531</v>
      </c>
      <c r="H155" s="49"/>
      <c r="I155" s="80"/>
    </row>
    <row r="156" spans="1:9" ht="19.05" customHeight="1" x14ac:dyDescent="0.25">
      <c r="A156" s="101">
        <v>149</v>
      </c>
      <c r="B156" s="103" t="s">
        <v>335</v>
      </c>
      <c r="C156" s="103" t="s">
        <v>335</v>
      </c>
      <c r="D156" s="104">
        <v>2454793.2599999998</v>
      </c>
      <c r="E156" s="46">
        <f t="shared" si="8"/>
        <v>1</v>
      </c>
      <c r="F156" s="47">
        <f t="shared" si="9"/>
        <v>99.29</v>
      </c>
      <c r="G156" s="48">
        <f>RANK(F156,$F$8:$F$666,0)</f>
        <v>182</v>
      </c>
      <c r="H156" s="49"/>
      <c r="I156" s="80"/>
    </row>
    <row r="157" spans="1:9" ht="19.05" customHeight="1" x14ac:dyDescent="0.25">
      <c r="A157" s="101">
        <v>150</v>
      </c>
      <c r="B157" s="103" t="s">
        <v>161</v>
      </c>
      <c r="C157" s="103" t="s">
        <v>161</v>
      </c>
      <c r="D157" s="104">
        <v>2424917.75</v>
      </c>
      <c r="E157" s="46">
        <f t="shared" si="8"/>
        <v>1</v>
      </c>
      <c r="F157" s="47">
        <f t="shared" si="9"/>
        <v>98.08</v>
      </c>
      <c r="G157" s="48">
        <f>RANK(F157,$F$8:$F$666,0)</f>
        <v>439</v>
      </c>
      <c r="H157" s="49"/>
      <c r="I157" s="80"/>
    </row>
    <row r="158" spans="1:9" ht="19.05" customHeight="1" x14ac:dyDescent="0.25">
      <c r="A158" s="101">
        <v>151</v>
      </c>
      <c r="B158" s="103" t="s">
        <v>336</v>
      </c>
      <c r="C158" s="103" t="s">
        <v>336</v>
      </c>
      <c r="D158" s="104">
        <v>2442344.88</v>
      </c>
      <c r="E158" s="46">
        <f t="shared" si="8"/>
        <v>1</v>
      </c>
      <c r="F158" s="47">
        <f t="shared" si="9"/>
        <v>98.79</v>
      </c>
      <c r="G158" s="48">
        <f>RANK(F158,$F$8:$F$666,0)</f>
        <v>299</v>
      </c>
      <c r="H158" s="49"/>
      <c r="I158" s="80"/>
    </row>
    <row r="159" spans="1:9" ht="19.05" customHeight="1" x14ac:dyDescent="0.25">
      <c r="A159" s="101">
        <v>152</v>
      </c>
      <c r="B159" s="103" t="s">
        <v>337</v>
      </c>
      <c r="C159" s="103" t="s">
        <v>337</v>
      </c>
      <c r="D159" s="104">
        <v>2417449.13</v>
      </c>
      <c r="E159" s="46">
        <f t="shared" si="8"/>
        <v>1</v>
      </c>
      <c r="F159" s="47">
        <f t="shared" si="9"/>
        <v>97.78</v>
      </c>
      <c r="G159" s="48">
        <f>RANK(F159,$F$8:$F$666,0)</f>
        <v>496</v>
      </c>
      <c r="H159" s="49"/>
      <c r="I159" s="80"/>
    </row>
    <row r="160" spans="1:9" ht="19.05" customHeight="1" x14ac:dyDescent="0.25">
      <c r="A160" s="101">
        <v>153</v>
      </c>
      <c r="B160" s="103" t="s">
        <v>338</v>
      </c>
      <c r="C160" s="103" t="s">
        <v>338</v>
      </c>
      <c r="D160" s="104">
        <v>2447397.58</v>
      </c>
      <c r="E160" s="46">
        <f t="shared" si="8"/>
        <v>1</v>
      </c>
      <c r="F160" s="47">
        <f t="shared" si="9"/>
        <v>98.99</v>
      </c>
      <c r="G160" s="48">
        <f>RANK(F160,$F$8:$F$666,0)</f>
        <v>249</v>
      </c>
      <c r="H160" s="49"/>
      <c r="I160" s="80"/>
    </row>
    <row r="161" spans="1:9" ht="19.05" customHeight="1" x14ac:dyDescent="0.25">
      <c r="A161" s="101">
        <v>154</v>
      </c>
      <c r="B161" s="103" t="s">
        <v>339</v>
      </c>
      <c r="C161" s="103" t="s">
        <v>339</v>
      </c>
      <c r="D161" s="104">
        <v>2424917.75</v>
      </c>
      <c r="E161" s="46">
        <f t="shared" si="8"/>
        <v>1</v>
      </c>
      <c r="F161" s="47">
        <f t="shared" si="9"/>
        <v>98.08</v>
      </c>
      <c r="G161" s="48">
        <f>RANK(F161,$F$8:$F$666,0)</f>
        <v>439</v>
      </c>
      <c r="H161" s="49"/>
      <c r="I161" s="80"/>
    </row>
    <row r="162" spans="1:9" ht="19.05" customHeight="1" x14ac:dyDescent="0.25">
      <c r="A162" s="101">
        <v>155</v>
      </c>
      <c r="B162" s="103" t="s">
        <v>341</v>
      </c>
      <c r="C162" s="103" t="s">
        <v>341</v>
      </c>
      <c r="D162" s="104">
        <v>2442716.5299999998</v>
      </c>
      <c r="E162" s="46">
        <f t="shared" si="8"/>
        <v>1</v>
      </c>
      <c r="F162" s="47">
        <f t="shared" si="9"/>
        <v>98.8</v>
      </c>
      <c r="G162" s="48">
        <f>RANK(F162,$F$8:$F$666,0)</f>
        <v>297</v>
      </c>
      <c r="H162" s="49"/>
      <c r="I162" s="80"/>
    </row>
    <row r="163" spans="1:9" ht="19.05" customHeight="1" x14ac:dyDescent="0.25">
      <c r="A163" s="101">
        <v>156</v>
      </c>
      <c r="B163" s="103" t="s">
        <v>342</v>
      </c>
      <c r="C163" s="103" t="s">
        <v>342</v>
      </c>
      <c r="D163" s="104">
        <v>2414959.25</v>
      </c>
      <c r="E163" s="46">
        <f t="shared" si="8"/>
        <v>1</v>
      </c>
      <c r="F163" s="47">
        <f t="shared" si="9"/>
        <v>97.68</v>
      </c>
      <c r="G163" s="48">
        <f>RANK(F163,$F$8:$F$666,0)</f>
        <v>513</v>
      </c>
      <c r="H163" s="49"/>
      <c r="I163" s="80"/>
    </row>
    <row r="164" spans="1:9" ht="19.05" customHeight="1" x14ac:dyDescent="0.25">
      <c r="A164" s="101">
        <v>157</v>
      </c>
      <c r="B164" s="103" t="s">
        <v>343</v>
      </c>
      <c r="C164" s="103" t="s">
        <v>343</v>
      </c>
      <c r="D164" s="104">
        <v>2459487.98</v>
      </c>
      <c r="E164" s="46">
        <f t="shared" si="8"/>
        <v>1</v>
      </c>
      <c r="F164" s="47">
        <f t="shared" si="9"/>
        <v>99.48</v>
      </c>
      <c r="G164" s="48">
        <f>RANK(F164,$F$8:$F$666,0)</f>
        <v>141</v>
      </c>
      <c r="H164" s="49"/>
      <c r="I164" s="80"/>
    </row>
    <row r="165" spans="1:9" ht="19.05" customHeight="1" x14ac:dyDescent="0.25">
      <c r="A165" s="101">
        <v>158</v>
      </c>
      <c r="B165" s="103" t="s">
        <v>344</v>
      </c>
      <c r="C165" s="103" t="s">
        <v>344</v>
      </c>
      <c r="D165" s="104">
        <v>2428935.5499999998</v>
      </c>
      <c r="E165" s="46">
        <f t="shared" si="8"/>
        <v>1</v>
      </c>
      <c r="F165" s="47">
        <f t="shared" si="9"/>
        <v>98.24</v>
      </c>
      <c r="G165" s="48">
        <f>RANK(F165,$F$8:$F$666,0)</f>
        <v>417</v>
      </c>
      <c r="H165" s="49"/>
      <c r="I165" s="80"/>
    </row>
    <row r="166" spans="1:9" ht="19.05" customHeight="1" x14ac:dyDescent="0.25">
      <c r="A166" s="101">
        <v>159</v>
      </c>
      <c r="B166" s="103" t="s">
        <v>345</v>
      </c>
      <c r="C166" s="103" t="s">
        <v>345</v>
      </c>
      <c r="D166" s="104">
        <v>2405478.41</v>
      </c>
      <c r="E166" s="46">
        <f t="shared" si="8"/>
        <v>1</v>
      </c>
      <c r="F166" s="47">
        <f t="shared" si="9"/>
        <v>97.3</v>
      </c>
      <c r="G166" s="48">
        <f>RANK(F166,$F$8:$F$666,0)</f>
        <v>533</v>
      </c>
      <c r="H166" s="49"/>
      <c r="I166" s="80"/>
    </row>
    <row r="167" spans="1:9" ht="19.05" customHeight="1" x14ac:dyDescent="0.25">
      <c r="A167" s="101">
        <v>160</v>
      </c>
      <c r="B167" s="103" t="s">
        <v>346</v>
      </c>
      <c r="C167" s="103" t="s">
        <v>346</v>
      </c>
      <c r="D167" s="104">
        <v>2337494.6800000002</v>
      </c>
      <c r="E167" s="46">
        <f t="shared" si="8"/>
        <v>1</v>
      </c>
      <c r="F167" s="47">
        <f t="shared" si="9"/>
        <v>94.55</v>
      </c>
      <c r="G167" s="48">
        <f>RANK(F167,$F$8:$F$666,0)</f>
        <v>636</v>
      </c>
      <c r="H167" s="49"/>
      <c r="I167" s="80"/>
    </row>
    <row r="168" spans="1:9" ht="19.05" customHeight="1" x14ac:dyDescent="0.25">
      <c r="A168" s="101">
        <v>161</v>
      </c>
      <c r="B168" s="103" t="s">
        <v>347</v>
      </c>
      <c r="C168" s="103" t="s">
        <v>347</v>
      </c>
      <c r="D168" s="104">
        <v>2447504.89</v>
      </c>
      <c r="E168" s="46">
        <f t="shared" si="8"/>
        <v>1</v>
      </c>
      <c r="F168" s="47">
        <f t="shared" si="9"/>
        <v>99</v>
      </c>
      <c r="G168" s="48">
        <f>RANK(F168,$F$8:$F$666,0)</f>
        <v>248</v>
      </c>
      <c r="H168" s="49"/>
      <c r="I168" s="80"/>
    </row>
    <row r="169" spans="1:9" ht="19.05" customHeight="1" x14ac:dyDescent="0.25">
      <c r="A169" s="101">
        <v>162</v>
      </c>
      <c r="B169" s="103" t="s">
        <v>156</v>
      </c>
      <c r="C169" s="103" t="s">
        <v>156</v>
      </c>
      <c r="D169" s="104">
        <v>2421766.62</v>
      </c>
      <c r="E169" s="46">
        <f t="shared" si="8"/>
        <v>1</v>
      </c>
      <c r="F169" s="47">
        <f t="shared" si="9"/>
        <v>97.95</v>
      </c>
      <c r="G169" s="48">
        <f>RANK(F169,$F$8:$F$666,0)</f>
        <v>474</v>
      </c>
      <c r="H169" s="49"/>
      <c r="I169" s="80"/>
    </row>
    <row r="170" spans="1:9" ht="19.05" customHeight="1" x14ac:dyDescent="0.25">
      <c r="A170" s="101">
        <v>163</v>
      </c>
      <c r="B170" s="103" t="s">
        <v>348</v>
      </c>
      <c r="C170" s="103" t="s">
        <v>348</v>
      </c>
      <c r="D170" s="104">
        <v>2464281.35</v>
      </c>
      <c r="E170" s="46">
        <f t="shared" si="8"/>
        <v>1</v>
      </c>
      <c r="F170" s="47">
        <f t="shared" si="9"/>
        <v>99.67</v>
      </c>
      <c r="G170" s="48">
        <f>RANK(F170,$F$8:$F$666,0)</f>
        <v>91</v>
      </c>
      <c r="H170" s="50"/>
      <c r="I170" s="80"/>
    </row>
    <row r="171" spans="1:9" ht="19.05" customHeight="1" x14ac:dyDescent="0.25">
      <c r="A171" s="101">
        <v>164</v>
      </c>
      <c r="B171" s="103" t="s">
        <v>349</v>
      </c>
      <c r="C171" s="103" t="s">
        <v>349</v>
      </c>
      <c r="D171" s="104">
        <v>2427407.63</v>
      </c>
      <c r="E171" s="46">
        <f t="shared" si="8"/>
        <v>1</v>
      </c>
      <c r="F171" s="47">
        <f t="shared" si="9"/>
        <v>98.18</v>
      </c>
      <c r="G171" s="48">
        <f>RANK(F171,$F$8:$F$666,0)</f>
        <v>425</v>
      </c>
      <c r="H171" s="49"/>
      <c r="I171" s="80"/>
    </row>
    <row r="172" spans="1:9" ht="19.05" customHeight="1" x14ac:dyDescent="0.25">
      <c r="A172" s="101">
        <v>165</v>
      </c>
      <c r="B172" s="103" t="s">
        <v>350</v>
      </c>
      <c r="C172" s="103" t="s">
        <v>350</v>
      </c>
      <c r="D172" s="104">
        <v>2450679.59</v>
      </c>
      <c r="E172" s="46">
        <f t="shared" si="8"/>
        <v>1</v>
      </c>
      <c r="F172" s="47">
        <f t="shared" si="9"/>
        <v>99.12</v>
      </c>
      <c r="G172" s="48">
        <f>RANK(F172,$F$8:$F$666,0)</f>
        <v>224</v>
      </c>
      <c r="H172" s="49"/>
      <c r="I172" s="80"/>
    </row>
    <row r="173" spans="1:9" ht="19.05" customHeight="1" x14ac:dyDescent="0.25">
      <c r="A173" s="101">
        <v>166</v>
      </c>
      <c r="B173" s="103" t="s">
        <v>351</v>
      </c>
      <c r="C173" s="103" t="s">
        <v>351</v>
      </c>
      <c r="D173" s="104">
        <v>2430260.36</v>
      </c>
      <c r="E173" s="46">
        <f t="shared" ref="E173:E236" si="10">IF(D173&gt;$G$5,$G$6*3,$G$6)</f>
        <v>1</v>
      </c>
      <c r="F173" s="47">
        <f t="shared" ref="F173:F236" si="11">ROUND(100-ABS(D173-$G$5)*100/$G$5*E173,2)</f>
        <v>98.3</v>
      </c>
      <c r="G173" s="48">
        <f>RANK(F173,$F$8:$F$666,0)</f>
        <v>403</v>
      </c>
      <c r="H173" s="49"/>
      <c r="I173" s="80"/>
    </row>
    <row r="174" spans="1:9" ht="19.05" customHeight="1" x14ac:dyDescent="0.25">
      <c r="A174" s="101">
        <v>167</v>
      </c>
      <c r="B174" s="103" t="s">
        <v>352</v>
      </c>
      <c r="C174" s="103" t="s">
        <v>352</v>
      </c>
      <c r="D174" s="104">
        <v>2446267.69</v>
      </c>
      <c r="E174" s="46">
        <f t="shared" si="10"/>
        <v>1</v>
      </c>
      <c r="F174" s="47">
        <f t="shared" si="11"/>
        <v>98.95</v>
      </c>
      <c r="G174" s="48">
        <f>RANK(F174,$F$8:$F$666,0)</f>
        <v>268</v>
      </c>
      <c r="H174" s="49"/>
      <c r="I174" s="80"/>
    </row>
    <row r="175" spans="1:9" ht="19.05" customHeight="1" x14ac:dyDescent="0.25">
      <c r="A175" s="101">
        <v>168</v>
      </c>
      <c r="B175" s="103" t="s">
        <v>353</v>
      </c>
      <c r="C175" s="103" t="s">
        <v>353</v>
      </c>
      <c r="D175" s="104">
        <v>2467241.64</v>
      </c>
      <c r="E175" s="46">
        <f t="shared" si="10"/>
        <v>1</v>
      </c>
      <c r="F175" s="47">
        <f t="shared" si="11"/>
        <v>99.79</v>
      </c>
      <c r="G175" s="48">
        <f>RANK(F175,$F$8:$F$666,0)</f>
        <v>54</v>
      </c>
      <c r="H175" s="49"/>
      <c r="I175" s="80"/>
    </row>
    <row r="176" spans="1:9" ht="19.05" customHeight="1" x14ac:dyDescent="0.25">
      <c r="A176" s="101">
        <v>169</v>
      </c>
      <c r="B176" s="103" t="s">
        <v>354</v>
      </c>
      <c r="C176" s="103" t="s">
        <v>354</v>
      </c>
      <c r="D176" s="104">
        <v>2466120.14</v>
      </c>
      <c r="E176" s="46">
        <f t="shared" si="10"/>
        <v>1</v>
      </c>
      <c r="F176" s="47">
        <f t="shared" si="11"/>
        <v>99.75</v>
      </c>
      <c r="G176" s="48">
        <f>RANK(F176,$F$8:$F$666,0)</f>
        <v>70</v>
      </c>
      <c r="H176" s="50"/>
      <c r="I176" s="80"/>
    </row>
    <row r="177" spans="1:9" ht="19.05" customHeight="1" x14ac:dyDescent="0.25">
      <c r="A177" s="101">
        <v>170</v>
      </c>
      <c r="B177" s="103" t="s">
        <v>355</v>
      </c>
      <c r="C177" s="103" t="s">
        <v>355</v>
      </c>
      <c r="D177" s="104">
        <v>2469855</v>
      </c>
      <c r="E177" s="46">
        <f t="shared" si="10"/>
        <v>1</v>
      </c>
      <c r="F177" s="47">
        <f t="shared" si="11"/>
        <v>99.9</v>
      </c>
      <c r="G177" s="48">
        <f>RANK(F177,$F$8:$F$666,0)</f>
        <v>22</v>
      </c>
      <c r="H177" s="49"/>
      <c r="I177" s="80"/>
    </row>
    <row r="178" spans="1:9" ht="19.05" customHeight="1" x14ac:dyDescent="0.25">
      <c r="A178" s="101">
        <v>171</v>
      </c>
      <c r="B178" s="103" t="s">
        <v>356</v>
      </c>
      <c r="C178" s="103" t="s">
        <v>356</v>
      </c>
      <c r="D178" s="104">
        <v>2440414.65</v>
      </c>
      <c r="E178" s="46">
        <f t="shared" si="10"/>
        <v>1</v>
      </c>
      <c r="F178" s="47">
        <f t="shared" si="11"/>
        <v>98.71</v>
      </c>
      <c r="G178" s="48">
        <f>RANK(F178,$F$8:$F$666,0)</f>
        <v>317</v>
      </c>
      <c r="H178" s="49"/>
      <c r="I178" s="80"/>
    </row>
    <row r="179" spans="1:9" ht="19.05" customHeight="1" x14ac:dyDescent="0.25">
      <c r="A179" s="101">
        <v>172</v>
      </c>
      <c r="B179" s="103" t="s">
        <v>357</v>
      </c>
      <c r="C179" s="103" t="s">
        <v>357</v>
      </c>
      <c r="D179" s="104">
        <v>2434431.81</v>
      </c>
      <c r="E179" s="46">
        <f t="shared" si="10"/>
        <v>1</v>
      </c>
      <c r="F179" s="47">
        <f t="shared" si="11"/>
        <v>98.47</v>
      </c>
      <c r="G179" s="48">
        <f>RANK(F179,$F$8:$F$666,0)</f>
        <v>380</v>
      </c>
      <c r="H179" s="49"/>
      <c r="I179" s="80"/>
    </row>
    <row r="180" spans="1:9" ht="19.05" customHeight="1" x14ac:dyDescent="0.25">
      <c r="A180" s="101">
        <v>173</v>
      </c>
      <c r="B180" s="103" t="s">
        <v>359</v>
      </c>
      <c r="C180" s="103" t="s">
        <v>359</v>
      </c>
      <c r="D180" s="104">
        <v>2349480.19</v>
      </c>
      <c r="E180" s="46">
        <f t="shared" si="10"/>
        <v>1</v>
      </c>
      <c r="F180" s="47">
        <f t="shared" si="11"/>
        <v>95.03</v>
      </c>
      <c r="G180" s="48">
        <f>RANK(F180,$F$8:$F$666,0)</f>
        <v>616</v>
      </c>
      <c r="H180" s="49"/>
      <c r="I180" s="80"/>
    </row>
    <row r="181" spans="1:9" ht="19.05" customHeight="1" x14ac:dyDescent="0.25">
      <c r="A181" s="101">
        <v>174</v>
      </c>
      <c r="B181" s="103" t="s">
        <v>360</v>
      </c>
      <c r="C181" s="103" t="s">
        <v>360</v>
      </c>
      <c r="D181" s="104">
        <v>2360897.09</v>
      </c>
      <c r="E181" s="46">
        <f t="shared" si="10"/>
        <v>1</v>
      </c>
      <c r="F181" s="47">
        <f t="shared" si="11"/>
        <v>95.49</v>
      </c>
      <c r="G181" s="48">
        <f>RANK(F181,$F$8:$F$666,0)</f>
        <v>590</v>
      </c>
      <c r="H181" s="49"/>
      <c r="I181" s="80"/>
    </row>
    <row r="182" spans="1:9" ht="19.05" customHeight="1" x14ac:dyDescent="0.25">
      <c r="A182" s="101">
        <v>175</v>
      </c>
      <c r="B182" s="103" t="s">
        <v>362</v>
      </c>
      <c r="C182" s="103" t="s">
        <v>362</v>
      </c>
      <c r="D182" s="104">
        <v>2472221.39</v>
      </c>
      <c r="E182" s="46">
        <f t="shared" si="10"/>
        <v>1</v>
      </c>
      <c r="F182" s="47">
        <f t="shared" si="11"/>
        <v>100</v>
      </c>
      <c r="G182" s="48">
        <f>RANK(F182,$F$8:$F$666,0)</f>
        <v>1</v>
      </c>
      <c r="H182" s="50" t="s">
        <v>866</v>
      </c>
      <c r="I182" s="80"/>
    </row>
    <row r="183" spans="1:9" ht="19.05" customHeight="1" x14ac:dyDescent="0.25">
      <c r="A183" s="101">
        <v>176</v>
      </c>
      <c r="B183" s="103" t="s">
        <v>363</v>
      </c>
      <c r="C183" s="103" t="s">
        <v>363</v>
      </c>
      <c r="D183" s="104">
        <v>2464751.7599999998</v>
      </c>
      <c r="E183" s="46">
        <f t="shared" si="10"/>
        <v>1</v>
      </c>
      <c r="F183" s="47">
        <f t="shared" si="11"/>
        <v>99.69</v>
      </c>
      <c r="G183" s="48">
        <f>RANK(F183,$F$8:$F$666,0)</f>
        <v>78</v>
      </c>
      <c r="H183" s="49"/>
      <c r="I183" s="80"/>
    </row>
    <row r="184" spans="1:9" ht="19.05" customHeight="1" x14ac:dyDescent="0.25">
      <c r="A184" s="101">
        <v>177</v>
      </c>
      <c r="B184" s="103" t="s">
        <v>364</v>
      </c>
      <c r="C184" s="103" t="s">
        <v>364</v>
      </c>
      <c r="D184" s="104">
        <v>2355861.65</v>
      </c>
      <c r="E184" s="46">
        <f t="shared" si="10"/>
        <v>1</v>
      </c>
      <c r="F184" s="47">
        <f t="shared" si="11"/>
        <v>95.29</v>
      </c>
      <c r="G184" s="48">
        <f>RANK(F184,$F$8:$F$666,0)</f>
        <v>602</v>
      </c>
      <c r="H184" s="49"/>
      <c r="I184" s="80"/>
    </row>
    <row r="185" spans="1:9" ht="19.05" customHeight="1" x14ac:dyDescent="0.25">
      <c r="A185" s="101">
        <v>178</v>
      </c>
      <c r="B185" s="103" t="s">
        <v>365</v>
      </c>
      <c r="C185" s="103" t="s">
        <v>365</v>
      </c>
      <c r="D185" s="104">
        <v>2432386.38</v>
      </c>
      <c r="E185" s="46">
        <f t="shared" si="10"/>
        <v>1</v>
      </c>
      <c r="F185" s="47">
        <f t="shared" si="11"/>
        <v>98.38</v>
      </c>
      <c r="G185" s="48">
        <f>RANK(F185,$F$8:$F$666,0)</f>
        <v>387</v>
      </c>
      <c r="H185" s="49"/>
      <c r="I185" s="80"/>
    </row>
    <row r="186" spans="1:9" ht="19.05" customHeight="1" x14ac:dyDescent="0.25">
      <c r="A186" s="101">
        <v>179</v>
      </c>
      <c r="B186" s="103" t="s">
        <v>102</v>
      </c>
      <c r="C186" s="103" t="s">
        <v>102</v>
      </c>
      <c r="D186" s="104">
        <v>2467365.11</v>
      </c>
      <c r="E186" s="46">
        <f t="shared" si="10"/>
        <v>1</v>
      </c>
      <c r="F186" s="47">
        <f t="shared" si="11"/>
        <v>99.8</v>
      </c>
      <c r="G186" s="48">
        <f>RANK(F186,$F$8:$F$666,0)</f>
        <v>51</v>
      </c>
      <c r="H186" s="49"/>
      <c r="I186" s="80"/>
    </row>
    <row r="187" spans="1:9" ht="19.05" customHeight="1" x14ac:dyDescent="0.25">
      <c r="A187" s="101">
        <v>180</v>
      </c>
      <c r="B187" s="103" t="s">
        <v>366</v>
      </c>
      <c r="C187" s="103" t="s">
        <v>366</v>
      </c>
      <c r="D187" s="104">
        <v>2469731.5099999998</v>
      </c>
      <c r="E187" s="46">
        <f t="shared" si="10"/>
        <v>1</v>
      </c>
      <c r="F187" s="47">
        <f t="shared" si="11"/>
        <v>99.89</v>
      </c>
      <c r="G187" s="48">
        <f>RANK(F187,$F$8:$F$666,0)</f>
        <v>24</v>
      </c>
      <c r="H187" s="49"/>
      <c r="I187" s="80"/>
    </row>
    <row r="188" spans="1:9" ht="19.05" customHeight="1" x14ac:dyDescent="0.25">
      <c r="A188" s="101">
        <v>181</v>
      </c>
      <c r="B188" s="103" t="s">
        <v>367</v>
      </c>
      <c r="C188" s="103" t="s">
        <v>367</v>
      </c>
      <c r="D188" s="104">
        <v>2441314.9300000002</v>
      </c>
      <c r="E188" s="46">
        <f t="shared" si="10"/>
        <v>1</v>
      </c>
      <c r="F188" s="47">
        <f t="shared" si="11"/>
        <v>98.74</v>
      </c>
      <c r="G188" s="48">
        <f>RANK(F188,$F$8:$F$666,0)</f>
        <v>312</v>
      </c>
      <c r="H188" s="49"/>
      <c r="I188" s="80"/>
    </row>
    <row r="189" spans="1:9" ht="19.05" customHeight="1" x14ac:dyDescent="0.25">
      <c r="A189" s="101">
        <v>182</v>
      </c>
      <c r="B189" s="103" t="s">
        <v>368</v>
      </c>
      <c r="C189" s="103" t="s">
        <v>368</v>
      </c>
      <c r="D189" s="104">
        <v>2468625.9500000002</v>
      </c>
      <c r="E189" s="46">
        <f t="shared" si="10"/>
        <v>1</v>
      </c>
      <c r="F189" s="47">
        <f t="shared" si="11"/>
        <v>99.85</v>
      </c>
      <c r="G189" s="48">
        <f>RANK(F189,$F$8:$F$666,0)</f>
        <v>44</v>
      </c>
      <c r="H189" s="49"/>
      <c r="I189" s="80"/>
    </row>
    <row r="190" spans="1:9" ht="19.05" customHeight="1" x14ac:dyDescent="0.25">
      <c r="A190" s="101">
        <v>183</v>
      </c>
      <c r="B190" s="103" t="s">
        <v>369</v>
      </c>
      <c r="C190" s="103" t="s">
        <v>369</v>
      </c>
      <c r="D190" s="104">
        <v>2419939</v>
      </c>
      <c r="E190" s="46">
        <f t="shared" si="10"/>
        <v>1</v>
      </c>
      <c r="F190" s="47">
        <f t="shared" si="11"/>
        <v>97.88</v>
      </c>
      <c r="G190" s="48">
        <f>RANK(F190,$F$8:$F$666,0)</f>
        <v>480</v>
      </c>
      <c r="H190" s="49"/>
      <c r="I190" s="80"/>
    </row>
    <row r="191" spans="1:9" ht="19.05" customHeight="1" x14ac:dyDescent="0.25">
      <c r="A191" s="101">
        <v>184</v>
      </c>
      <c r="B191" s="103" t="s">
        <v>370</v>
      </c>
      <c r="C191" s="103" t="s">
        <v>370</v>
      </c>
      <c r="D191" s="104">
        <v>2441938.0299999998</v>
      </c>
      <c r="E191" s="46">
        <f t="shared" si="10"/>
        <v>1</v>
      </c>
      <c r="F191" s="47">
        <f t="shared" si="11"/>
        <v>98.77</v>
      </c>
      <c r="G191" s="48">
        <f>RANK(F191,$F$8:$F$666,0)</f>
        <v>310</v>
      </c>
      <c r="H191" s="49"/>
      <c r="I191" s="80"/>
    </row>
    <row r="192" spans="1:9" ht="19.05" customHeight="1" x14ac:dyDescent="0.25">
      <c r="A192" s="101">
        <v>185</v>
      </c>
      <c r="B192" s="103" t="s">
        <v>90</v>
      </c>
      <c r="C192" s="103" t="s">
        <v>90</v>
      </c>
      <c r="D192" s="104">
        <v>2422427.88</v>
      </c>
      <c r="E192" s="46">
        <f t="shared" si="10"/>
        <v>1</v>
      </c>
      <c r="F192" s="47">
        <f t="shared" si="11"/>
        <v>97.98</v>
      </c>
      <c r="G192" s="48">
        <f>RANK(F192,$F$8:$F$666,0)</f>
        <v>457</v>
      </c>
      <c r="H192" s="49"/>
      <c r="I192" s="80"/>
    </row>
    <row r="193" spans="1:9" ht="19.05" customHeight="1" x14ac:dyDescent="0.25">
      <c r="A193" s="101">
        <v>186</v>
      </c>
      <c r="B193" s="103" t="s">
        <v>372</v>
      </c>
      <c r="C193" s="103" t="s">
        <v>372</v>
      </c>
      <c r="D193" s="104">
        <v>2429897.5</v>
      </c>
      <c r="E193" s="46">
        <f t="shared" si="10"/>
        <v>1</v>
      </c>
      <c r="F193" s="47">
        <f t="shared" si="11"/>
        <v>98.28</v>
      </c>
      <c r="G193" s="48">
        <f>RANK(F193,$F$8:$F$666,0)</f>
        <v>406</v>
      </c>
      <c r="H193" s="49"/>
      <c r="I193" s="80"/>
    </row>
    <row r="194" spans="1:9" ht="19.05" customHeight="1" x14ac:dyDescent="0.25">
      <c r="A194" s="101">
        <v>187</v>
      </c>
      <c r="B194" s="103" t="s">
        <v>374</v>
      </c>
      <c r="C194" s="103" t="s">
        <v>374</v>
      </c>
      <c r="D194" s="104">
        <v>2452304.38</v>
      </c>
      <c r="E194" s="46">
        <f t="shared" si="10"/>
        <v>1</v>
      </c>
      <c r="F194" s="47">
        <f t="shared" si="11"/>
        <v>99.19</v>
      </c>
      <c r="G194" s="48">
        <f>RANK(F194,$F$8:$F$666,0)</f>
        <v>202</v>
      </c>
      <c r="H194" s="49"/>
      <c r="I194" s="80"/>
    </row>
    <row r="195" spans="1:9" ht="19.05" customHeight="1" x14ac:dyDescent="0.25">
      <c r="A195" s="101">
        <v>188</v>
      </c>
      <c r="B195" s="103" t="s">
        <v>375</v>
      </c>
      <c r="C195" s="103" t="s">
        <v>375</v>
      </c>
      <c r="D195" s="104">
        <v>2367473.0499999998</v>
      </c>
      <c r="E195" s="46">
        <f t="shared" si="10"/>
        <v>1</v>
      </c>
      <c r="F195" s="47">
        <f t="shared" si="11"/>
        <v>95.76</v>
      </c>
      <c r="G195" s="48">
        <f>RANK(F195,$F$8:$F$666,0)</f>
        <v>579</v>
      </c>
      <c r="H195" s="49"/>
      <c r="I195" s="80"/>
    </row>
    <row r="196" spans="1:9" ht="19.05" customHeight="1" x14ac:dyDescent="0.25">
      <c r="A196" s="101">
        <v>189</v>
      </c>
      <c r="B196" s="103" t="s">
        <v>376</v>
      </c>
      <c r="C196" s="103" t="s">
        <v>376</v>
      </c>
      <c r="D196" s="104">
        <v>2427407.63</v>
      </c>
      <c r="E196" s="46">
        <f t="shared" si="10"/>
        <v>1</v>
      </c>
      <c r="F196" s="47">
        <f t="shared" si="11"/>
        <v>98.18</v>
      </c>
      <c r="G196" s="48">
        <f>RANK(F196,$F$8:$F$666,0)</f>
        <v>425</v>
      </c>
      <c r="H196" s="49"/>
      <c r="I196" s="80"/>
    </row>
    <row r="197" spans="1:9" ht="19.05" customHeight="1" x14ac:dyDescent="0.25">
      <c r="A197" s="101">
        <v>190</v>
      </c>
      <c r="B197" s="103" t="s">
        <v>378</v>
      </c>
      <c r="C197" s="103" t="s">
        <v>378</v>
      </c>
      <c r="D197" s="104">
        <v>2428137.37</v>
      </c>
      <c r="E197" s="46">
        <f t="shared" si="10"/>
        <v>1</v>
      </c>
      <c r="F197" s="47">
        <f t="shared" si="11"/>
        <v>98.21</v>
      </c>
      <c r="G197" s="48">
        <f>RANK(F197,$F$8:$F$666,0)</f>
        <v>421</v>
      </c>
      <c r="H197" s="49"/>
      <c r="I197" s="80"/>
    </row>
    <row r="198" spans="1:9" ht="19.05" customHeight="1" x14ac:dyDescent="0.25">
      <c r="A198" s="101">
        <v>191</v>
      </c>
      <c r="B198" s="103" t="s">
        <v>379</v>
      </c>
      <c r="C198" s="103" t="s">
        <v>379</v>
      </c>
      <c r="D198" s="104">
        <v>2439856.0099999998</v>
      </c>
      <c r="E198" s="46">
        <f t="shared" si="10"/>
        <v>1</v>
      </c>
      <c r="F198" s="47">
        <f t="shared" si="11"/>
        <v>98.69</v>
      </c>
      <c r="G198" s="48">
        <f>RANK(F198,$F$8:$F$666,0)</f>
        <v>323</v>
      </c>
      <c r="H198" s="49"/>
      <c r="I198" s="80"/>
    </row>
    <row r="199" spans="1:9" ht="19.05" customHeight="1" x14ac:dyDescent="0.25">
      <c r="A199" s="101">
        <v>192</v>
      </c>
      <c r="B199" s="103" t="s">
        <v>381</v>
      </c>
      <c r="C199" s="103" t="s">
        <v>381</v>
      </c>
      <c r="D199" s="104">
        <v>2422427.88</v>
      </c>
      <c r="E199" s="46">
        <f t="shared" si="10"/>
        <v>1</v>
      </c>
      <c r="F199" s="47">
        <f t="shared" si="11"/>
        <v>97.98</v>
      </c>
      <c r="G199" s="48">
        <f>RANK(F199,$F$8:$F$666,0)</f>
        <v>457</v>
      </c>
      <c r="H199" s="49"/>
      <c r="I199" s="80"/>
    </row>
    <row r="200" spans="1:9" ht="19.05" customHeight="1" x14ac:dyDescent="0.25">
      <c r="A200" s="101">
        <v>193</v>
      </c>
      <c r="B200" s="103" t="s">
        <v>382</v>
      </c>
      <c r="C200" s="103" t="s">
        <v>382</v>
      </c>
      <c r="D200" s="104">
        <v>2332703.6800000002</v>
      </c>
      <c r="E200" s="46">
        <f t="shared" si="10"/>
        <v>1</v>
      </c>
      <c r="F200" s="47">
        <f t="shared" si="11"/>
        <v>94.35</v>
      </c>
      <c r="G200" s="48">
        <f>RANK(F200,$F$8:$F$666,0)</f>
        <v>644</v>
      </c>
      <c r="H200" s="49"/>
      <c r="I200" s="80"/>
    </row>
    <row r="201" spans="1:9" ht="19.05" customHeight="1" x14ac:dyDescent="0.25">
      <c r="A201" s="101">
        <v>194</v>
      </c>
      <c r="B201" s="103" t="s">
        <v>383</v>
      </c>
      <c r="C201" s="103" t="s">
        <v>383</v>
      </c>
      <c r="D201" s="104">
        <v>2454793.2599999998</v>
      </c>
      <c r="E201" s="46">
        <f t="shared" si="10"/>
        <v>1</v>
      </c>
      <c r="F201" s="47">
        <f t="shared" si="11"/>
        <v>99.29</v>
      </c>
      <c r="G201" s="48">
        <f>RANK(F201,$F$8:$F$666,0)</f>
        <v>182</v>
      </c>
      <c r="H201" s="49"/>
      <c r="I201" s="80"/>
    </row>
    <row r="202" spans="1:9" ht="19.05" customHeight="1" x14ac:dyDescent="0.25">
      <c r="A202" s="101">
        <v>195</v>
      </c>
      <c r="B202" s="103" t="s">
        <v>384</v>
      </c>
      <c r="C202" s="103" t="s">
        <v>384</v>
      </c>
      <c r="D202" s="104">
        <v>2466075.7000000002</v>
      </c>
      <c r="E202" s="46">
        <f t="shared" si="10"/>
        <v>1</v>
      </c>
      <c r="F202" s="47">
        <f t="shared" si="11"/>
        <v>99.75</v>
      </c>
      <c r="G202" s="48">
        <f>RANK(F202,$F$8:$F$666,0)</f>
        <v>70</v>
      </c>
      <c r="H202" s="49"/>
      <c r="I202" s="80"/>
    </row>
    <row r="203" spans="1:9" ht="19.05" customHeight="1" x14ac:dyDescent="0.25">
      <c r="A203" s="101">
        <v>196</v>
      </c>
      <c r="B203" s="103" t="s">
        <v>385</v>
      </c>
      <c r="C203" s="103" t="s">
        <v>385</v>
      </c>
      <c r="D203" s="104">
        <v>2350277.87</v>
      </c>
      <c r="E203" s="46">
        <f t="shared" si="10"/>
        <v>1</v>
      </c>
      <c r="F203" s="47">
        <f t="shared" si="11"/>
        <v>95.06</v>
      </c>
      <c r="G203" s="48">
        <f>RANK(F203,$F$8:$F$666,0)</f>
        <v>614</v>
      </c>
      <c r="H203" s="49"/>
      <c r="I203" s="80"/>
    </row>
    <row r="204" spans="1:9" ht="19.05" customHeight="1" x14ac:dyDescent="0.25">
      <c r="A204" s="101">
        <v>197</v>
      </c>
      <c r="B204" s="103" t="s">
        <v>388</v>
      </c>
      <c r="C204" s="103" t="s">
        <v>388</v>
      </c>
      <c r="D204" s="104">
        <v>2454937.83</v>
      </c>
      <c r="E204" s="46">
        <f t="shared" si="10"/>
        <v>1</v>
      </c>
      <c r="F204" s="47">
        <f t="shared" si="11"/>
        <v>99.3</v>
      </c>
      <c r="G204" s="48">
        <f>RANK(F204,$F$8:$F$666,0)</f>
        <v>181</v>
      </c>
      <c r="H204" s="49"/>
      <c r="I204" s="80"/>
    </row>
    <row r="205" spans="1:9" ht="19.05" customHeight="1" x14ac:dyDescent="0.25">
      <c r="A205" s="101">
        <v>198</v>
      </c>
      <c r="B205" s="103" t="s">
        <v>389</v>
      </c>
      <c r="C205" s="103" t="s">
        <v>389</v>
      </c>
      <c r="D205" s="104">
        <v>2358653.54</v>
      </c>
      <c r="E205" s="46">
        <f t="shared" si="10"/>
        <v>1</v>
      </c>
      <c r="F205" s="47">
        <f t="shared" si="11"/>
        <v>95.4</v>
      </c>
      <c r="G205" s="48">
        <f>RANK(F205,$F$8:$F$666,0)</f>
        <v>595</v>
      </c>
      <c r="H205" s="49"/>
      <c r="I205" s="80"/>
    </row>
    <row r="206" spans="1:9" ht="19.05" customHeight="1" x14ac:dyDescent="0.25">
      <c r="A206" s="101">
        <v>199</v>
      </c>
      <c r="B206" s="103" t="s">
        <v>390</v>
      </c>
      <c r="C206" s="103" t="s">
        <v>390</v>
      </c>
      <c r="D206" s="104">
        <v>2368649.75</v>
      </c>
      <c r="E206" s="46">
        <f t="shared" si="10"/>
        <v>1</v>
      </c>
      <c r="F206" s="47">
        <f t="shared" si="11"/>
        <v>95.81</v>
      </c>
      <c r="G206" s="48">
        <f>RANK(F206,$F$8:$F$666,0)</f>
        <v>576</v>
      </c>
      <c r="H206" s="49"/>
      <c r="I206" s="80"/>
    </row>
    <row r="207" spans="1:9" ht="19.05" customHeight="1" x14ac:dyDescent="0.25">
      <c r="A207" s="101">
        <v>200</v>
      </c>
      <c r="B207" s="103" t="s">
        <v>76</v>
      </c>
      <c r="C207" s="103" t="s">
        <v>76</v>
      </c>
      <c r="D207" s="104">
        <v>2363120.56</v>
      </c>
      <c r="E207" s="46">
        <f t="shared" si="10"/>
        <v>1</v>
      </c>
      <c r="F207" s="47">
        <f t="shared" si="11"/>
        <v>95.58</v>
      </c>
      <c r="G207" s="48">
        <f>RANK(F207,$F$8:$F$666,0)</f>
        <v>584</v>
      </c>
      <c r="H207" s="49"/>
      <c r="I207" s="80"/>
    </row>
    <row r="208" spans="1:9" ht="19.05" customHeight="1" x14ac:dyDescent="0.25">
      <c r="A208" s="101">
        <v>201</v>
      </c>
      <c r="B208" s="103" t="s">
        <v>392</v>
      </c>
      <c r="C208" s="103" t="s">
        <v>392</v>
      </c>
      <c r="D208" s="104">
        <v>2363863.66</v>
      </c>
      <c r="E208" s="46">
        <f t="shared" si="10"/>
        <v>1</v>
      </c>
      <c r="F208" s="47">
        <f t="shared" si="11"/>
        <v>95.61</v>
      </c>
      <c r="G208" s="48">
        <f>RANK(F208,$F$8:$F$666,0)</f>
        <v>582</v>
      </c>
      <c r="H208" s="49"/>
      <c r="I208" s="80"/>
    </row>
    <row r="209" spans="1:9" ht="19.05" customHeight="1" x14ac:dyDescent="0.25">
      <c r="A209" s="101">
        <v>202</v>
      </c>
      <c r="B209" s="103" t="s">
        <v>393</v>
      </c>
      <c r="C209" s="103" t="s">
        <v>393</v>
      </c>
      <c r="D209" s="104">
        <v>2454793.2599999998</v>
      </c>
      <c r="E209" s="46">
        <f t="shared" si="10"/>
        <v>1</v>
      </c>
      <c r="F209" s="47">
        <f t="shared" si="11"/>
        <v>99.29</v>
      </c>
      <c r="G209" s="48">
        <f>RANK(F209,$F$8:$F$666,0)</f>
        <v>182</v>
      </c>
      <c r="H209" s="49"/>
      <c r="I209" s="80"/>
    </row>
    <row r="210" spans="1:9" ht="19.05" customHeight="1" x14ac:dyDescent="0.25">
      <c r="A210" s="101">
        <v>203</v>
      </c>
      <c r="B210" s="103" t="s">
        <v>95</v>
      </c>
      <c r="C210" s="103" t="s">
        <v>95</v>
      </c>
      <c r="D210" s="104">
        <v>2422127.35</v>
      </c>
      <c r="E210" s="46">
        <f t="shared" si="10"/>
        <v>1</v>
      </c>
      <c r="F210" s="47">
        <f t="shared" si="11"/>
        <v>97.97</v>
      </c>
      <c r="G210" s="48">
        <f>RANK(F210,$F$8:$F$666,0)</f>
        <v>472</v>
      </c>
      <c r="H210" s="49"/>
      <c r="I210" s="80"/>
    </row>
    <row r="211" spans="1:9" ht="19.05" customHeight="1" x14ac:dyDescent="0.25">
      <c r="A211" s="101">
        <v>204</v>
      </c>
      <c r="B211" s="103" t="s">
        <v>394</v>
      </c>
      <c r="C211" s="103" t="s">
        <v>394</v>
      </c>
      <c r="D211" s="104">
        <v>2455838.16</v>
      </c>
      <c r="E211" s="46">
        <f t="shared" si="10"/>
        <v>1</v>
      </c>
      <c r="F211" s="47">
        <f t="shared" si="11"/>
        <v>99.33</v>
      </c>
      <c r="G211" s="48">
        <f>RANK(F211,$F$8:$F$666,0)</f>
        <v>176</v>
      </c>
      <c r="H211" s="50"/>
      <c r="I211" s="80"/>
    </row>
    <row r="212" spans="1:9" ht="19.05" customHeight="1" x14ac:dyDescent="0.25">
      <c r="A212" s="101">
        <v>205</v>
      </c>
      <c r="B212" s="103" t="s">
        <v>397</v>
      </c>
      <c r="C212" s="103" t="s">
        <v>397</v>
      </c>
      <c r="D212" s="104">
        <v>2430702.25</v>
      </c>
      <c r="E212" s="46">
        <f t="shared" si="10"/>
        <v>1</v>
      </c>
      <c r="F212" s="47">
        <f t="shared" si="11"/>
        <v>98.32</v>
      </c>
      <c r="G212" s="48">
        <f>RANK(F212,$F$8:$F$666,0)</f>
        <v>402</v>
      </c>
      <c r="H212" s="49"/>
      <c r="I212" s="80"/>
    </row>
    <row r="213" spans="1:9" ht="19.05" customHeight="1" x14ac:dyDescent="0.25">
      <c r="A213" s="101">
        <v>206</v>
      </c>
      <c r="B213" s="103" t="s">
        <v>398</v>
      </c>
      <c r="C213" s="103" t="s">
        <v>398</v>
      </c>
      <c r="D213" s="104">
        <v>2348682.5099999998</v>
      </c>
      <c r="E213" s="46">
        <f t="shared" si="10"/>
        <v>1</v>
      </c>
      <c r="F213" s="47">
        <f t="shared" si="11"/>
        <v>95</v>
      </c>
      <c r="G213" s="48">
        <f>RANK(F213,$F$8:$F$666,0)</f>
        <v>619</v>
      </c>
      <c r="H213" s="49"/>
      <c r="I213" s="80"/>
    </row>
    <row r="214" spans="1:9" ht="19.05" customHeight="1" x14ac:dyDescent="0.25">
      <c r="A214" s="101">
        <v>207</v>
      </c>
      <c r="B214" s="103" t="s">
        <v>399</v>
      </c>
      <c r="C214" s="103" t="s">
        <v>399</v>
      </c>
      <c r="D214" s="104">
        <v>2356558.58</v>
      </c>
      <c r="E214" s="46">
        <f t="shared" si="10"/>
        <v>1</v>
      </c>
      <c r="F214" s="47">
        <f t="shared" si="11"/>
        <v>95.32</v>
      </c>
      <c r="G214" s="48">
        <f>RANK(F214,$F$8:$F$666,0)</f>
        <v>599</v>
      </c>
      <c r="H214" s="49"/>
      <c r="I214" s="80"/>
    </row>
    <row r="215" spans="1:9" ht="19.05" customHeight="1" x14ac:dyDescent="0.25">
      <c r="A215" s="101">
        <v>208</v>
      </c>
      <c r="B215" s="103" t="s">
        <v>400</v>
      </c>
      <c r="C215" s="103" t="s">
        <v>400</v>
      </c>
      <c r="D215" s="104">
        <v>2457319.5099999998</v>
      </c>
      <c r="E215" s="46">
        <f t="shared" si="10"/>
        <v>1</v>
      </c>
      <c r="F215" s="47">
        <f t="shared" si="11"/>
        <v>99.39</v>
      </c>
      <c r="G215" s="48">
        <f>RANK(F215,$F$8:$F$666,0)</f>
        <v>151</v>
      </c>
      <c r="H215" s="49"/>
      <c r="I215" s="80"/>
    </row>
    <row r="216" spans="1:9" ht="19.05" customHeight="1" x14ac:dyDescent="0.25">
      <c r="A216" s="101">
        <v>209</v>
      </c>
      <c r="B216" s="103" t="s">
        <v>91</v>
      </c>
      <c r="C216" s="103" t="s">
        <v>91</v>
      </c>
      <c r="D216" s="104">
        <v>2445358.7599999998</v>
      </c>
      <c r="E216" s="46">
        <f t="shared" si="10"/>
        <v>1</v>
      </c>
      <c r="F216" s="47">
        <f t="shared" si="11"/>
        <v>98.91</v>
      </c>
      <c r="G216" s="48">
        <f>RANK(F216,$F$8:$F$666,0)</f>
        <v>275</v>
      </c>
      <c r="H216" s="49"/>
      <c r="I216" s="80"/>
    </row>
    <row r="217" spans="1:9" ht="19.05" customHeight="1" x14ac:dyDescent="0.25">
      <c r="A217" s="101">
        <v>210</v>
      </c>
      <c r="B217" s="103" t="s">
        <v>401</v>
      </c>
      <c r="C217" s="103" t="s">
        <v>401</v>
      </c>
      <c r="D217" s="104">
        <v>2472068.0099999998</v>
      </c>
      <c r="E217" s="46">
        <f t="shared" si="10"/>
        <v>1</v>
      </c>
      <c r="F217" s="47">
        <f t="shared" si="11"/>
        <v>99.99</v>
      </c>
      <c r="G217" s="48">
        <f>RANK(F217,$F$8:$F$666,0)</f>
        <v>11</v>
      </c>
      <c r="H217" s="49"/>
      <c r="I217" s="80"/>
    </row>
    <row r="218" spans="1:9" ht="19.05" customHeight="1" x14ac:dyDescent="0.25">
      <c r="A218" s="101">
        <v>211</v>
      </c>
      <c r="B218" s="103" t="s">
        <v>403</v>
      </c>
      <c r="C218" s="103" t="s">
        <v>403</v>
      </c>
      <c r="D218" s="104">
        <v>2439856.0099999998</v>
      </c>
      <c r="E218" s="46">
        <f t="shared" si="10"/>
        <v>1</v>
      </c>
      <c r="F218" s="47">
        <f t="shared" si="11"/>
        <v>98.69</v>
      </c>
      <c r="G218" s="48">
        <f>RANK(F218,$F$8:$F$666,0)</f>
        <v>323</v>
      </c>
      <c r="H218" s="49"/>
      <c r="I218" s="80"/>
    </row>
    <row r="219" spans="1:9" ht="19.05" customHeight="1" x14ac:dyDescent="0.25">
      <c r="A219" s="101">
        <v>212</v>
      </c>
      <c r="B219" s="103" t="s">
        <v>404</v>
      </c>
      <c r="C219" s="103" t="s">
        <v>404</v>
      </c>
      <c r="D219" s="104">
        <v>2454793.2599999998</v>
      </c>
      <c r="E219" s="46">
        <f t="shared" si="10"/>
        <v>1</v>
      </c>
      <c r="F219" s="47">
        <f t="shared" si="11"/>
        <v>99.29</v>
      </c>
      <c r="G219" s="48">
        <f>RANK(F219,$F$8:$F$666,0)</f>
        <v>182</v>
      </c>
      <c r="H219" s="49"/>
      <c r="I219" s="80"/>
    </row>
    <row r="220" spans="1:9" ht="19.05" customHeight="1" x14ac:dyDescent="0.25">
      <c r="A220" s="101">
        <v>213</v>
      </c>
      <c r="B220" s="103" t="s">
        <v>405</v>
      </c>
      <c r="C220" s="103" t="s">
        <v>405</v>
      </c>
      <c r="D220" s="104">
        <v>2372638.16</v>
      </c>
      <c r="E220" s="46">
        <f t="shared" si="10"/>
        <v>1</v>
      </c>
      <c r="F220" s="47">
        <f t="shared" si="11"/>
        <v>95.97</v>
      </c>
      <c r="G220" s="48">
        <f>RANK(F220,$F$8:$F$666,0)</f>
        <v>569</v>
      </c>
      <c r="H220" s="49"/>
      <c r="I220" s="80"/>
    </row>
    <row r="221" spans="1:9" ht="19.05" customHeight="1" x14ac:dyDescent="0.25">
      <c r="A221" s="101">
        <v>214</v>
      </c>
      <c r="B221" s="103" t="s">
        <v>406</v>
      </c>
      <c r="C221" s="103" t="s">
        <v>406</v>
      </c>
      <c r="D221" s="104">
        <v>2417092.65</v>
      </c>
      <c r="E221" s="46">
        <f t="shared" si="10"/>
        <v>1</v>
      </c>
      <c r="F221" s="47">
        <f t="shared" si="11"/>
        <v>97.77</v>
      </c>
      <c r="G221" s="48">
        <f>RANK(F221,$F$8:$F$666,0)</f>
        <v>505</v>
      </c>
      <c r="H221" s="49"/>
      <c r="I221" s="80"/>
    </row>
    <row r="222" spans="1:9" ht="19.05" customHeight="1" x14ac:dyDescent="0.25">
      <c r="A222" s="101">
        <v>215</v>
      </c>
      <c r="B222" s="103" t="s">
        <v>408</v>
      </c>
      <c r="C222" s="103" t="s">
        <v>408</v>
      </c>
      <c r="D222" s="104">
        <v>2447324.63</v>
      </c>
      <c r="E222" s="46">
        <f t="shared" si="10"/>
        <v>1</v>
      </c>
      <c r="F222" s="47">
        <f t="shared" si="11"/>
        <v>98.99</v>
      </c>
      <c r="G222" s="48">
        <f>RANK(F222,$F$8:$F$666,0)</f>
        <v>249</v>
      </c>
      <c r="H222" s="50"/>
      <c r="I222" s="80"/>
    </row>
    <row r="223" spans="1:9" ht="19.05" customHeight="1" x14ac:dyDescent="0.25">
      <c r="A223" s="101">
        <v>216</v>
      </c>
      <c r="B223" s="103" t="s">
        <v>409</v>
      </c>
      <c r="C223" s="103" t="s">
        <v>409</v>
      </c>
      <c r="D223" s="104">
        <v>2442344.88</v>
      </c>
      <c r="E223" s="46">
        <f t="shared" si="10"/>
        <v>1</v>
      </c>
      <c r="F223" s="47">
        <f t="shared" si="11"/>
        <v>98.79</v>
      </c>
      <c r="G223" s="48">
        <f>RANK(F223,$F$8:$F$666,0)</f>
        <v>299</v>
      </c>
      <c r="H223" s="49"/>
      <c r="I223" s="80"/>
    </row>
    <row r="224" spans="1:9" ht="19.05" customHeight="1" x14ac:dyDescent="0.25">
      <c r="A224" s="101">
        <v>217</v>
      </c>
      <c r="B224" s="103" t="s">
        <v>410</v>
      </c>
      <c r="C224" s="103" t="s">
        <v>410</v>
      </c>
      <c r="D224" s="104">
        <v>2449473.85</v>
      </c>
      <c r="E224" s="46">
        <f t="shared" si="10"/>
        <v>1</v>
      </c>
      <c r="F224" s="47">
        <f t="shared" si="11"/>
        <v>99.07</v>
      </c>
      <c r="G224" s="48">
        <f>RANK(F224,$F$8:$F$666,0)</f>
        <v>238</v>
      </c>
      <c r="H224" s="49"/>
      <c r="I224" s="80"/>
    </row>
    <row r="225" spans="1:9" ht="19.05" customHeight="1" x14ac:dyDescent="0.25">
      <c r="A225" s="101">
        <v>218</v>
      </c>
      <c r="B225" s="103" t="s">
        <v>411</v>
      </c>
      <c r="C225" s="103" t="s">
        <v>411</v>
      </c>
      <c r="D225" s="104">
        <v>2444834.7599999998</v>
      </c>
      <c r="E225" s="46">
        <f t="shared" si="10"/>
        <v>1</v>
      </c>
      <c r="F225" s="47">
        <f t="shared" si="11"/>
        <v>98.89</v>
      </c>
      <c r="G225" s="48">
        <f>RANK(F225,$F$8:$F$666,0)</f>
        <v>278</v>
      </c>
      <c r="H225" s="49"/>
      <c r="I225" s="80"/>
    </row>
    <row r="226" spans="1:9" ht="19.05" customHeight="1" x14ac:dyDescent="0.25">
      <c r="A226" s="101">
        <v>219</v>
      </c>
      <c r="B226" s="103" t="s">
        <v>412</v>
      </c>
      <c r="C226" s="103" t="s">
        <v>412</v>
      </c>
      <c r="D226" s="104">
        <v>2355063.96</v>
      </c>
      <c r="E226" s="46">
        <f t="shared" si="10"/>
        <v>1</v>
      </c>
      <c r="F226" s="47">
        <f t="shared" si="11"/>
        <v>95.26</v>
      </c>
      <c r="G226" s="48">
        <f>RANK(F226,$F$8:$F$666,0)</f>
        <v>603</v>
      </c>
      <c r="H226" s="49"/>
      <c r="I226" s="80"/>
    </row>
    <row r="227" spans="1:9" ht="19.05" customHeight="1" x14ac:dyDescent="0.25">
      <c r="A227" s="101">
        <v>220</v>
      </c>
      <c r="B227" s="103" t="s">
        <v>413</v>
      </c>
      <c r="C227" s="103" t="s">
        <v>413</v>
      </c>
      <c r="D227" s="104">
        <v>2383033.21</v>
      </c>
      <c r="E227" s="46">
        <f t="shared" si="10"/>
        <v>1</v>
      </c>
      <c r="F227" s="47">
        <f t="shared" si="11"/>
        <v>96.39</v>
      </c>
      <c r="G227" s="48">
        <f>RANK(F227,$F$8:$F$666,0)</f>
        <v>551</v>
      </c>
      <c r="H227" s="49"/>
      <c r="I227" s="80"/>
    </row>
    <row r="228" spans="1:9" ht="19.05" customHeight="1" x14ac:dyDescent="0.25">
      <c r="A228" s="101">
        <v>221</v>
      </c>
      <c r="B228" s="103" t="s">
        <v>414</v>
      </c>
      <c r="C228" s="103" t="s">
        <v>414</v>
      </c>
      <c r="D228" s="104">
        <v>2414959.25</v>
      </c>
      <c r="E228" s="46">
        <f t="shared" si="10"/>
        <v>1</v>
      </c>
      <c r="F228" s="47">
        <f t="shared" si="11"/>
        <v>97.68</v>
      </c>
      <c r="G228" s="48">
        <f>RANK(F228,$F$8:$F$666,0)</f>
        <v>513</v>
      </c>
      <c r="H228" s="49"/>
      <c r="I228" s="80"/>
    </row>
    <row r="229" spans="1:9" ht="19.05" customHeight="1" x14ac:dyDescent="0.25">
      <c r="A229" s="101">
        <v>222</v>
      </c>
      <c r="B229" s="103" t="s">
        <v>151</v>
      </c>
      <c r="C229" s="103" t="s">
        <v>151</v>
      </c>
      <c r="D229" s="104">
        <v>2440019.61</v>
      </c>
      <c r="E229" s="46">
        <f t="shared" si="10"/>
        <v>1</v>
      </c>
      <c r="F229" s="47">
        <f t="shared" si="11"/>
        <v>98.69</v>
      </c>
      <c r="G229" s="48">
        <f>RANK(F229,$F$8:$F$666,0)</f>
        <v>323</v>
      </c>
      <c r="H229" s="49"/>
      <c r="I229" s="80"/>
    </row>
    <row r="230" spans="1:9" ht="19.05" customHeight="1" x14ac:dyDescent="0.25">
      <c r="A230" s="101">
        <v>223</v>
      </c>
      <c r="B230" s="103" t="s">
        <v>416</v>
      </c>
      <c r="C230" s="103" t="s">
        <v>416</v>
      </c>
      <c r="D230" s="104">
        <v>2459773.0099999998</v>
      </c>
      <c r="E230" s="46">
        <f t="shared" si="10"/>
        <v>1</v>
      </c>
      <c r="F230" s="47">
        <f t="shared" si="11"/>
        <v>99.49</v>
      </c>
      <c r="G230" s="48">
        <f>RANK(F230,$F$8:$F$666,0)</f>
        <v>132</v>
      </c>
      <c r="H230" s="49"/>
      <c r="I230" s="80"/>
    </row>
    <row r="231" spans="1:9" ht="19.05" customHeight="1" x14ac:dyDescent="0.25">
      <c r="A231" s="101">
        <v>224</v>
      </c>
      <c r="B231" s="103" t="s">
        <v>417</v>
      </c>
      <c r="C231" s="103" t="s">
        <v>417</v>
      </c>
      <c r="D231" s="104">
        <v>2445992.7000000002</v>
      </c>
      <c r="E231" s="46">
        <f t="shared" si="10"/>
        <v>1</v>
      </c>
      <c r="F231" s="47">
        <f t="shared" si="11"/>
        <v>98.93</v>
      </c>
      <c r="G231" s="48">
        <f>RANK(F231,$F$8:$F$666,0)</f>
        <v>273</v>
      </c>
      <c r="H231" s="49"/>
      <c r="I231" s="80"/>
    </row>
    <row r="232" spans="1:9" ht="19.05" customHeight="1" x14ac:dyDescent="0.25">
      <c r="A232" s="101">
        <v>225</v>
      </c>
      <c r="B232" s="103" t="s">
        <v>147</v>
      </c>
      <c r="C232" s="103" t="s">
        <v>147</v>
      </c>
      <c r="D232" s="104">
        <v>2442345.88</v>
      </c>
      <c r="E232" s="46">
        <f t="shared" si="10"/>
        <v>1</v>
      </c>
      <c r="F232" s="47">
        <f t="shared" si="11"/>
        <v>98.79</v>
      </c>
      <c r="G232" s="48">
        <f>RANK(F232,$F$8:$F$666,0)</f>
        <v>299</v>
      </c>
      <c r="H232" s="49"/>
      <c r="I232" s="80"/>
    </row>
    <row r="233" spans="1:9" ht="19.05" customHeight="1" x14ac:dyDescent="0.25">
      <c r="A233" s="101">
        <v>226</v>
      </c>
      <c r="B233" s="103" t="s">
        <v>418</v>
      </c>
      <c r="C233" s="103" t="s">
        <v>418</v>
      </c>
      <c r="D233" s="104">
        <v>2460642.7200000002</v>
      </c>
      <c r="E233" s="46">
        <f t="shared" si="10"/>
        <v>1</v>
      </c>
      <c r="F233" s="47">
        <f t="shared" si="11"/>
        <v>99.53</v>
      </c>
      <c r="G233" s="48">
        <f>RANK(F233,$F$8:$F$666,0)</f>
        <v>129</v>
      </c>
      <c r="H233" s="49"/>
      <c r="I233" s="80"/>
    </row>
    <row r="234" spans="1:9" ht="19.05" customHeight="1" x14ac:dyDescent="0.25">
      <c r="A234" s="101">
        <v>227</v>
      </c>
      <c r="B234" s="103" t="s">
        <v>419</v>
      </c>
      <c r="C234" s="103" t="s">
        <v>419</v>
      </c>
      <c r="D234" s="104">
        <v>2464751.7599999998</v>
      </c>
      <c r="E234" s="46">
        <f t="shared" si="10"/>
        <v>1</v>
      </c>
      <c r="F234" s="47">
        <f t="shared" si="11"/>
        <v>99.69</v>
      </c>
      <c r="G234" s="48">
        <f>RANK(F234,$F$8:$F$666,0)</f>
        <v>78</v>
      </c>
      <c r="H234" s="49"/>
      <c r="I234" s="80"/>
    </row>
    <row r="235" spans="1:9" ht="19.05" customHeight="1" x14ac:dyDescent="0.25">
      <c r="A235" s="101">
        <v>228</v>
      </c>
      <c r="B235" s="103" t="s">
        <v>166</v>
      </c>
      <c r="C235" s="103" t="s">
        <v>166</v>
      </c>
      <c r="D235" s="104">
        <v>2332456.3199999998</v>
      </c>
      <c r="E235" s="46">
        <f t="shared" si="10"/>
        <v>1</v>
      </c>
      <c r="F235" s="47">
        <f t="shared" si="11"/>
        <v>94.34</v>
      </c>
      <c r="G235" s="48">
        <f>RANK(F235,$F$8:$F$666,0)</f>
        <v>645</v>
      </c>
      <c r="H235" s="49"/>
      <c r="I235" s="80"/>
    </row>
    <row r="236" spans="1:9" ht="19.05" customHeight="1" x14ac:dyDescent="0.25">
      <c r="A236" s="101">
        <v>229</v>
      </c>
      <c r="B236" s="103" t="s">
        <v>420</v>
      </c>
      <c r="C236" s="103" t="s">
        <v>420</v>
      </c>
      <c r="D236" s="104">
        <v>2359451.2200000002</v>
      </c>
      <c r="E236" s="46">
        <f t="shared" si="10"/>
        <v>1</v>
      </c>
      <c r="F236" s="47">
        <f t="shared" si="11"/>
        <v>95.43</v>
      </c>
      <c r="G236" s="48">
        <f>RANK(F236,$F$8:$F$666,0)</f>
        <v>593</v>
      </c>
      <c r="H236" s="49"/>
      <c r="I236" s="80"/>
    </row>
    <row r="237" spans="1:9" ht="19.05" customHeight="1" x14ac:dyDescent="0.25">
      <c r="A237" s="101">
        <v>230</v>
      </c>
      <c r="B237" s="103" t="s">
        <v>421</v>
      </c>
      <c r="C237" s="103" t="s">
        <v>421</v>
      </c>
      <c r="D237" s="104">
        <v>2469855.1</v>
      </c>
      <c r="E237" s="46">
        <f t="shared" ref="E237:E300" si="12">IF(D237&gt;$G$5,$G$6*3,$G$6)</f>
        <v>1</v>
      </c>
      <c r="F237" s="47">
        <f t="shared" ref="F237:F300" si="13">ROUND(100-ABS(D237-$G$5)*100/$G$5*E237,2)</f>
        <v>99.9</v>
      </c>
      <c r="G237" s="48">
        <f>RANK(F237,$F$8:$F$666,0)</f>
        <v>22</v>
      </c>
      <c r="H237" s="49"/>
      <c r="I237" s="80"/>
    </row>
    <row r="238" spans="1:9" ht="19.05" customHeight="1" x14ac:dyDescent="0.25">
      <c r="A238" s="101">
        <v>231</v>
      </c>
      <c r="B238" s="103" t="s">
        <v>175</v>
      </c>
      <c r="C238" s="103" t="s">
        <v>175</v>
      </c>
      <c r="D238" s="104">
        <v>2440321.67</v>
      </c>
      <c r="E238" s="46">
        <f t="shared" si="12"/>
        <v>1</v>
      </c>
      <c r="F238" s="47">
        <f t="shared" si="13"/>
        <v>98.7</v>
      </c>
      <c r="G238" s="48">
        <f>RANK(F238,$F$8:$F$666,0)</f>
        <v>320</v>
      </c>
      <c r="H238" s="49"/>
      <c r="I238" s="80"/>
    </row>
    <row r="239" spans="1:9" ht="19.05" customHeight="1" x14ac:dyDescent="0.25">
      <c r="A239" s="101">
        <v>232</v>
      </c>
      <c r="B239" s="103" t="s">
        <v>422</v>
      </c>
      <c r="C239" s="103" t="s">
        <v>422</v>
      </c>
      <c r="D239" s="104">
        <v>2457283.13</v>
      </c>
      <c r="E239" s="46">
        <f t="shared" si="12"/>
        <v>1</v>
      </c>
      <c r="F239" s="47">
        <f t="shared" si="13"/>
        <v>99.39</v>
      </c>
      <c r="G239" s="48">
        <f>RANK(F239,$F$8:$F$666,0)</f>
        <v>151</v>
      </c>
      <c r="H239" s="49"/>
      <c r="I239" s="80"/>
    </row>
    <row r="240" spans="1:9" ht="19.05" customHeight="1" x14ac:dyDescent="0.25">
      <c r="A240" s="101">
        <v>233</v>
      </c>
      <c r="B240" s="103" t="s">
        <v>424</v>
      </c>
      <c r="C240" s="103" t="s">
        <v>424</v>
      </c>
      <c r="D240" s="104">
        <v>2461781.89</v>
      </c>
      <c r="E240" s="46">
        <f t="shared" si="12"/>
        <v>1</v>
      </c>
      <c r="F240" s="47">
        <f t="shared" si="13"/>
        <v>99.57</v>
      </c>
      <c r="G240" s="48">
        <f>RANK(F240,$F$8:$F$666,0)</f>
        <v>120</v>
      </c>
      <c r="H240" s="49"/>
      <c r="I240" s="80"/>
    </row>
    <row r="241" spans="1:9" ht="19.05" customHeight="1" x14ac:dyDescent="0.25">
      <c r="A241" s="101">
        <v>234</v>
      </c>
      <c r="B241" s="103" t="s">
        <v>425</v>
      </c>
      <c r="C241" s="103" t="s">
        <v>425</v>
      </c>
      <c r="D241" s="104">
        <v>2469731.5099999998</v>
      </c>
      <c r="E241" s="46">
        <f t="shared" si="12"/>
        <v>1</v>
      </c>
      <c r="F241" s="47">
        <f t="shared" si="13"/>
        <v>99.89</v>
      </c>
      <c r="G241" s="48">
        <f>RANK(F241,$F$8:$F$666,0)</f>
        <v>24</v>
      </c>
      <c r="H241" s="49"/>
      <c r="I241" s="80"/>
    </row>
    <row r="242" spans="1:9" ht="19.05" customHeight="1" x14ac:dyDescent="0.25">
      <c r="A242" s="101">
        <v>235</v>
      </c>
      <c r="B242" s="103" t="s">
        <v>426</v>
      </c>
      <c r="C242" s="103" t="s">
        <v>426</v>
      </c>
      <c r="D242" s="104">
        <v>2448743.56</v>
      </c>
      <c r="E242" s="46">
        <f t="shared" si="12"/>
        <v>1</v>
      </c>
      <c r="F242" s="47">
        <f t="shared" si="13"/>
        <v>99.05</v>
      </c>
      <c r="G242" s="48">
        <f>RANK(F242,$F$8:$F$666,0)</f>
        <v>242</v>
      </c>
      <c r="H242" s="49"/>
      <c r="I242" s="80"/>
    </row>
    <row r="243" spans="1:9" ht="19.05" customHeight="1" x14ac:dyDescent="0.25">
      <c r="A243" s="101">
        <v>236</v>
      </c>
      <c r="B243" s="103" t="s">
        <v>152</v>
      </c>
      <c r="C243" s="103" t="s">
        <v>152</v>
      </c>
      <c r="D243" s="104">
        <v>2459608.2200000002</v>
      </c>
      <c r="E243" s="46">
        <f t="shared" si="12"/>
        <v>1</v>
      </c>
      <c r="F243" s="47">
        <f t="shared" si="13"/>
        <v>99.48</v>
      </c>
      <c r="G243" s="48">
        <f>RANK(F243,$F$8:$F$666,0)</f>
        <v>141</v>
      </c>
      <c r="H243" s="49"/>
      <c r="I243" s="80"/>
    </row>
    <row r="244" spans="1:9" ht="19.05" customHeight="1" x14ac:dyDescent="0.25">
      <c r="A244" s="101">
        <v>237</v>
      </c>
      <c r="B244" s="103" t="s">
        <v>427</v>
      </c>
      <c r="C244" s="103" t="s">
        <v>427</v>
      </c>
      <c r="D244" s="104">
        <v>2398084.15</v>
      </c>
      <c r="E244" s="46">
        <f t="shared" si="12"/>
        <v>1</v>
      </c>
      <c r="F244" s="47">
        <f t="shared" si="13"/>
        <v>97</v>
      </c>
      <c r="G244" s="48">
        <f>RANK(F244,$F$8:$F$666,0)</f>
        <v>539</v>
      </c>
      <c r="H244" s="49"/>
      <c r="I244" s="80"/>
    </row>
    <row r="245" spans="1:9" ht="19.05" customHeight="1" x14ac:dyDescent="0.25">
      <c r="A245" s="101">
        <v>238</v>
      </c>
      <c r="B245" s="103" t="s">
        <v>428</v>
      </c>
      <c r="C245" s="103" t="s">
        <v>428</v>
      </c>
      <c r="D245" s="104">
        <v>2444834.7599999998</v>
      </c>
      <c r="E245" s="46">
        <f t="shared" si="12"/>
        <v>1</v>
      </c>
      <c r="F245" s="47">
        <f t="shared" si="13"/>
        <v>98.89</v>
      </c>
      <c r="G245" s="48">
        <f>RANK(F245,$F$8:$F$666,0)</f>
        <v>278</v>
      </c>
      <c r="H245" s="49"/>
      <c r="I245" s="80"/>
    </row>
    <row r="246" spans="1:9" ht="19.05" customHeight="1" x14ac:dyDescent="0.25">
      <c r="A246" s="101">
        <v>239</v>
      </c>
      <c r="B246" s="103" t="s">
        <v>429</v>
      </c>
      <c r="C246" s="103" t="s">
        <v>429</v>
      </c>
      <c r="D246" s="104">
        <v>2349240.89</v>
      </c>
      <c r="E246" s="46">
        <f t="shared" si="12"/>
        <v>1</v>
      </c>
      <c r="F246" s="47">
        <f t="shared" si="13"/>
        <v>95.02</v>
      </c>
      <c r="G246" s="48">
        <f>RANK(F246,$F$8:$F$666,0)</f>
        <v>617</v>
      </c>
      <c r="H246" s="49"/>
      <c r="I246" s="80"/>
    </row>
    <row r="247" spans="1:9" ht="19.05" customHeight="1" x14ac:dyDescent="0.25">
      <c r="A247" s="101">
        <v>240</v>
      </c>
      <c r="B247" s="103" t="s">
        <v>119</v>
      </c>
      <c r="C247" s="103" t="s">
        <v>119</v>
      </c>
      <c r="D247" s="104">
        <v>2450556.46</v>
      </c>
      <c r="E247" s="46">
        <f t="shared" si="12"/>
        <v>1</v>
      </c>
      <c r="F247" s="47">
        <f t="shared" si="13"/>
        <v>99.12</v>
      </c>
      <c r="G247" s="48">
        <f>RANK(F247,$F$8:$F$666,0)</f>
        <v>224</v>
      </c>
      <c r="H247" s="49"/>
      <c r="I247" s="80"/>
    </row>
    <row r="248" spans="1:9" ht="19.05" customHeight="1" x14ac:dyDescent="0.25">
      <c r="A248" s="101">
        <v>241</v>
      </c>
      <c r="B248" s="103" t="s">
        <v>430</v>
      </c>
      <c r="C248" s="103" t="s">
        <v>430</v>
      </c>
      <c r="D248" s="104">
        <v>2420385.98</v>
      </c>
      <c r="E248" s="46">
        <f t="shared" si="12"/>
        <v>1</v>
      </c>
      <c r="F248" s="47">
        <f t="shared" si="13"/>
        <v>97.9</v>
      </c>
      <c r="G248" s="48">
        <f>RANK(F248,$F$8:$F$666,0)</f>
        <v>477</v>
      </c>
      <c r="H248" s="49"/>
      <c r="I248" s="80"/>
    </row>
    <row r="249" spans="1:9" ht="19.05" customHeight="1" x14ac:dyDescent="0.25">
      <c r="A249" s="101">
        <v>242</v>
      </c>
      <c r="B249" s="103" t="s">
        <v>431</v>
      </c>
      <c r="C249" s="103" t="s">
        <v>431</v>
      </c>
      <c r="D249" s="104">
        <v>2432386.38</v>
      </c>
      <c r="E249" s="46">
        <f t="shared" si="12"/>
        <v>1</v>
      </c>
      <c r="F249" s="47">
        <f t="shared" si="13"/>
        <v>98.38</v>
      </c>
      <c r="G249" s="48">
        <f>RANK(F249,$F$8:$F$666,0)</f>
        <v>387</v>
      </c>
      <c r="H249" s="49"/>
      <c r="I249" s="80"/>
    </row>
    <row r="250" spans="1:9" ht="19.05" customHeight="1" x14ac:dyDescent="0.25">
      <c r="A250" s="101">
        <v>243</v>
      </c>
      <c r="B250" s="103" t="s">
        <v>433</v>
      </c>
      <c r="C250" s="103" t="s">
        <v>433</v>
      </c>
      <c r="D250" s="104">
        <v>2388417.5699999998</v>
      </c>
      <c r="E250" s="46">
        <f t="shared" si="12"/>
        <v>1</v>
      </c>
      <c r="F250" s="47">
        <f t="shared" si="13"/>
        <v>96.61</v>
      </c>
      <c r="G250" s="48">
        <f>RANK(F250,$F$8:$F$666,0)</f>
        <v>547</v>
      </c>
      <c r="H250" s="49"/>
      <c r="I250" s="80"/>
    </row>
    <row r="251" spans="1:9" ht="19.05" customHeight="1" x14ac:dyDescent="0.25">
      <c r="A251" s="101">
        <v>244</v>
      </c>
      <c r="B251" s="103" t="s">
        <v>165</v>
      </c>
      <c r="C251" s="103" t="s">
        <v>165</v>
      </c>
      <c r="D251" s="104">
        <v>2415773.56</v>
      </c>
      <c r="E251" s="46">
        <f t="shared" si="12"/>
        <v>1</v>
      </c>
      <c r="F251" s="47">
        <f t="shared" si="13"/>
        <v>97.71</v>
      </c>
      <c r="G251" s="48">
        <f>RANK(F251,$F$8:$F$666,0)</f>
        <v>511</v>
      </c>
      <c r="H251" s="49"/>
      <c r="I251" s="80"/>
    </row>
    <row r="252" spans="1:9" ht="19.05" customHeight="1" x14ac:dyDescent="0.25">
      <c r="A252" s="101">
        <v>245</v>
      </c>
      <c r="B252" s="103" t="s">
        <v>434</v>
      </c>
      <c r="C252" s="103" t="s">
        <v>434</v>
      </c>
      <c r="D252" s="104">
        <v>2462262.89</v>
      </c>
      <c r="E252" s="46">
        <f t="shared" si="12"/>
        <v>1</v>
      </c>
      <c r="F252" s="47">
        <f t="shared" si="13"/>
        <v>99.59</v>
      </c>
      <c r="G252" s="48">
        <f>RANK(F252,$F$8:$F$666,0)</f>
        <v>106</v>
      </c>
      <c r="H252" s="49"/>
      <c r="I252" s="80"/>
    </row>
    <row r="253" spans="1:9" ht="19.05" customHeight="1" x14ac:dyDescent="0.25">
      <c r="A253" s="101">
        <v>246</v>
      </c>
      <c r="B253" s="103" t="s">
        <v>77</v>
      </c>
      <c r="C253" s="103" t="s">
        <v>77</v>
      </c>
      <c r="D253" s="104">
        <v>2437366.13</v>
      </c>
      <c r="E253" s="46">
        <f t="shared" si="12"/>
        <v>1</v>
      </c>
      <c r="F253" s="47">
        <f t="shared" si="13"/>
        <v>98.59</v>
      </c>
      <c r="G253" s="48">
        <f>RANK(F253,$F$8:$F$666,0)</f>
        <v>349</v>
      </c>
      <c r="H253" s="49"/>
      <c r="I253" s="80"/>
    </row>
    <row r="254" spans="1:9" ht="19.05" customHeight="1" x14ac:dyDescent="0.25">
      <c r="A254" s="101">
        <v>247</v>
      </c>
      <c r="B254" s="103" t="s">
        <v>435</v>
      </c>
      <c r="C254" s="103" t="s">
        <v>435</v>
      </c>
      <c r="D254" s="104">
        <v>2410527.4700000002</v>
      </c>
      <c r="E254" s="46">
        <f t="shared" si="12"/>
        <v>1</v>
      </c>
      <c r="F254" s="47">
        <f t="shared" si="13"/>
        <v>97.5</v>
      </c>
      <c r="G254" s="48">
        <f>RANK(F254,$F$8:$F$666,0)</f>
        <v>529</v>
      </c>
      <c r="H254" s="49"/>
      <c r="I254" s="80"/>
    </row>
    <row r="255" spans="1:9" ht="19.05" customHeight="1" x14ac:dyDescent="0.25">
      <c r="A255" s="101">
        <v>248</v>
      </c>
      <c r="B255" s="103" t="s">
        <v>436</v>
      </c>
      <c r="C255" s="103" t="s">
        <v>436</v>
      </c>
      <c r="D255" s="104">
        <v>2419939</v>
      </c>
      <c r="E255" s="46">
        <f t="shared" si="12"/>
        <v>1</v>
      </c>
      <c r="F255" s="47">
        <f t="shared" si="13"/>
        <v>97.88</v>
      </c>
      <c r="G255" s="48">
        <f>RANK(F255,$F$8:$F$666,0)</f>
        <v>480</v>
      </c>
      <c r="H255" s="49"/>
      <c r="I255" s="80"/>
    </row>
    <row r="256" spans="1:9" ht="19.05" customHeight="1" x14ac:dyDescent="0.25">
      <c r="A256" s="101">
        <v>249</v>
      </c>
      <c r="B256" s="103" t="s">
        <v>437</v>
      </c>
      <c r="C256" s="103" t="s">
        <v>437</v>
      </c>
      <c r="D256" s="104">
        <v>2472221.39</v>
      </c>
      <c r="E256" s="46">
        <f t="shared" si="12"/>
        <v>1</v>
      </c>
      <c r="F256" s="47">
        <f t="shared" si="13"/>
        <v>100</v>
      </c>
      <c r="G256" s="48">
        <f>RANK(F256,$F$8:$F$666,0)</f>
        <v>1</v>
      </c>
      <c r="H256" s="50" t="s">
        <v>860</v>
      </c>
      <c r="I256" s="80"/>
    </row>
    <row r="257" spans="1:9" ht="19.05" customHeight="1" x14ac:dyDescent="0.25">
      <c r="A257" s="101">
        <v>250</v>
      </c>
      <c r="B257" s="103" t="s">
        <v>438</v>
      </c>
      <c r="C257" s="103" t="s">
        <v>438</v>
      </c>
      <c r="D257" s="104">
        <v>2468638.38</v>
      </c>
      <c r="E257" s="46">
        <f t="shared" si="12"/>
        <v>1</v>
      </c>
      <c r="F257" s="47">
        <f t="shared" si="13"/>
        <v>99.85</v>
      </c>
      <c r="G257" s="48">
        <f>RANK(F257,$F$8:$F$666,0)</f>
        <v>44</v>
      </c>
      <c r="H257" s="49"/>
      <c r="I257" s="80"/>
    </row>
    <row r="258" spans="1:9" ht="19.05" customHeight="1" x14ac:dyDescent="0.25">
      <c r="A258" s="101">
        <v>251</v>
      </c>
      <c r="B258" s="103" t="s">
        <v>439</v>
      </c>
      <c r="C258" s="103" t="s">
        <v>439</v>
      </c>
      <c r="D258" s="104">
        <v>2472221.39</v>
      </c>
      <c r="E258" s="46">
        <f t="shared" si="12"/>
        <v>1</v>
      </c>
      <c r="F258" s="47">
        <f t="shared" si="13"/>
        <v>100</v>
      </c>
      <c r="G258" s="48">
        <f>RANK(F258,$F$8:$F$666,0)</f>
        <v>1</v>
      </c>
      <c r="H258" s="50" t="s">
        <v>861</v>
      </c>
      <c r="I258" s="80"/>
    </row>
    <row r="259" spans="1:9" ht="19.05" customHeight="1" x14ac:dyDescent="0.25">
      <c r="A259" s="101">
        <v>252</v>
      </c>
      <c r="B259" s="103" t="s">
        <v>440</v>
      </c>
      <c r="C259" s="103" t="s">
        <v>440</v>
      </c>
      <c r="D259" s="104">
        <v>2417921.1</v>
      </c>
      <c r="E259" s="46">
        <f t="shared" si="12"/>
        <v>1</v>
      </c>
      <c r="F259" s="47">
        <f t="shared" si="13"/>
        <v>97.8</v>
      </c>
      <c r="G259" s="48">
        <f>RANK(F259,$F$8:$F$666,0)</f>
        <v>494</v>
      </c>
      <c r="H259" s="49"/>
      <c r="I259" s="80"/>
    </row>
    <row r="260" spans="1:9" ht="19.05" customHeight="1" x14ac:dyDescent="0.25">
      <c r="A260" s="101">
        <v>253</v>
      </c>
      <c r="B260" s="103" t="s">
        <v>441</v>
      </c>
      <c r="C260" s="103" t="s">
        <v>441</v>
      </c>
      <c r="D260" s="104">
        <v>2426148.27</v>
      </c>
      <c r="E260" s="46">
        <f t="shared" si="12"/>
        <v>1</v>
      </c>
      <c r="F260" s="47">
        <f t="shared" si="13"/>
        <v>98.13</v>
      </c>
      <c r="G260" s="48">
        <f>RANK(F260,$F$8:$F$666,0)</f>
        <v>434</v>
      </c>
      <c r="H260" s="49"/>
      <c r="I260" s="80"/>
    </row>
    <row r="261" spans="1:9" ht="19.05" customHeight="1" x14ac:dyDescent="0.25">
      <c r="A261" s="101">
        <v>254</v>
      </c>
      <c r="B261" s="103" t="s">
        <v>442</v>
      </c>
      <c r="C261" s="103" t="s">
        <v>442</v>
      </c>
      <c r="D261" s="104">
        <v>2424992.15</v>
      </c>
      <c r="E261" s="46">
        <f t="shared" si="12"/>
        <v>1</v>
      </c>
      <c r="F261" s="47">
        <f t="shared" si="13"/>
        <v>98.08</v>
      </c>
      <c r="G261" s="48">
        <f>RANK(F261,$F$8:$F$666,0)</f>
        <v>439</v>
      </c>
      <c r="H261" s="49"/>
      <c r="I261" s="80"/>
    </row>
    <row r="262" spans="1:9" ht="19.05" customHeight="1" x14ac:dyDescent="0.25">
      <c r="A262" s="101">
        <v>255</v>
      </c>
      <c r="B262" s="103" t="s">
        <v>443</v>
      </c>
      <c r="C262" s="103" t="s">
        <v>443</v>
      </c>
      <c r="D262" s="104">
        <v>2446235.5299999998</v>
      </c>
      <c r="E262" s="46">
        <f t="shared" si="12"/>
        <v>1</v>
      </c>
      <c r="F262" s="47">
        <f t="shared" si="13"/>
        <v>98.94</v>
      </c>
      <c r="G262" s="48">
        <f>RANK(F262,$F$8:$F$666,0)</f>
        <v>271</v>
      </c>
      <c r="H262" s="49"/>
      <c r="I262" s="80"/>
    </row>
    <row r="263" spans="1:9" ht="19.05" customHeight="1" x14ac:dyDescent="0.25">
      <c r="A263" s="101">
        <v>256</v>
      </c>
      <c r="B263" s="103" t="s">
        <v>444</v>
      </c>
      <c r="C263" s="103" t="s">
        <v>444</v>
      </c>
      <c r="D263" s="104">
        <v>2406652.67</v>
      </c>
      <c r="E263" s="46">
        <f t="shared" si="12"/>
        <v>1</v>
      </c>
      <c r="F263" s="47">
        <f t="shared" si="13"/>
        <v>97.34</v>
      </c>
      <c r="G263" s="48">
        <f>RANK(F263,$F$8:$F$666,0)</f>
        <v>532</v>
      </c>
      <c r="H263" s="49"/>
      <c r="I263" s="80"/>
    </row>
    <row r="264" spans="1:9" ht="19.05" customHeight="1" x14ac:dyDescent="0.25">
      <c r="A264" s="101">
        <v>257</v>
      </c>
      <c r="B264" s="103" t="s">
        <v>70</v>
      </c>
      <c r="C264" s="103" t="s">
        <v>70</v>
      </c>
      <c r="D264" s="104">
        <v>2349081.35</v>
      </c>
      <c r="E264" s="46">
        <f t="shared" si="12"/>
        <v>1</v>
      </c>
      <c r="F264" s="47">
        <f t="shared" si="13"/>
        <v>95.01</v>
      </c>
      <c r="G264" s="48">
        <f>RANK(F264,$F$8:$F$666,0)</f>
        <v>618</v>
      </c>
      <c r="H264" s="49"/>
      <c r="I264" s="80"/>
    </row>
    <row r="265" spans="1:9" ht="19.05" customHeight="1" x14ac:dyDescent="0.25">
      <c r="A265" s="101">
        <v>258</v>
      </c>
      <c r="B265" s="103" t="s">
        <v>446</v>
      </c>
      <c r="C265" s="103" t="s">
        <v>446</v>
      </c>
      <c r="D265" s="104">
        <v>2363464.8199999998</v>
      </c>
      <c r="E265" s="46">
        <f t="shared" si="12"/>
        <v>1</v>
      </c>
      <c r="F265" s="47">
        <f t="shared" si="13"/>
        <v>95.6</v>
      </c>
      <c r="G265" s="48">
        <f>RANK(F265,$F$8:$F$666,0)</f>
        <v>583</v>
      </c>
      <c r="H265" s="49"/>
      <c r="I265" s="80"/>
    </row>
    <row r="266" spans="1:9" ht="19.05" customHeight="1" x14ac:dyDescent="0.25">
      <c r="A266" s="101">
        <v>259</v>
      </c>
      <c r="B266" s="103" t="s">
        <v>447</v>
      </c>
      <c r="C266" s="103" t="s">
        <v>447</v>
      </c>
      <c r="D266" s="104">
        <v>2457313.14</v>
      </c>
      <c r="E266" s="46">
        <f t="shared" si="12"/>
        <v>1</v>
      </c>
      <c r="F266" s="47">
        <f t="shared" si="13"/>
        <v>99.39</v>
      </c>
      <c r="G266" s="48">
        <f>RANK(F266,$F$8:$F$666,0)</f>
        <v>151</v>
      </c>
      <c r="H266" s="49"/>
      <c r="I266" s="80"/>
    </row>
    <row r="267" spans="1:9" ht="19.05" customHeight="1" x14ac:dyDescent="0.25">
      <c r="A267" s="101">
        <v>260</v>
      </c>
      <c r="B267" s="102" t="s">
        <v>867</v>
      </c>
      <c r="C267" s="103" t="s">
        <v>448</v>
      </c>
      <c r="D267" s="104">
        <v>2472221.39</v>
      </c>
      <c r="E267" s="46">
        <f t="shared" si="12"/>
        <v>1</v>
      </c>
      <c r="F267" s="47">
        <f t="shared" si="13"/>
        <v>100</v>
      </c>
      <c r="G267" s="48">
        <f>RANK(F267,$F$8:$F$666,0)</f>
        <v>1</v>
      </c>
      <c r="H267" s="50" t="s">
        <v>864</v>
      </c>
      <c r="I267" s="80"/>
    </row>
    <row r="268" spans="1:9" ht="19.05" customHeight="1" x14ac:dyDescent="0.25">
      <c r="A268" s="101">
        <v>261</v>
      </c>
      <c r="B268" s="103" t="s">
        <v>449</v>
      </c>
      <c r="C268" s="103" t="s">
        <v>449</v>
      </c>
      <c r="D268" s="104">
        <v>2427407.63</v>
      </c>
      <c r="E268" s="46">
        <f t="shared" si="12"/>
        <v>1</v>
      </c>
      <c r="F268" s="47">
        <f t="shared" si="13"/>
        <v>98.18</v>
      </c>
      <c r="G268" s="48">
        <f>RANK(F268,$F$8:$F$666,0)</f>
        <v>425</v>
      </c>
      <c r="H268" s="49"/>
      <c r="I268" s="80"/>
    </row>
    <row r="269" spans="1:9" ht="19.05" customHeight="1" x14ac:dyDescent="0.25">
      <c r="A269" s="101">
        <v>262</v>
      </c>
      <c r="B269" s="103" t="s">
        <v>450</v>
      </c>
      <c r="C269" s="103" t="s">
        <v>450</v>
      </c>
      <c r="D269" s="104">
        <v>2447324.63</v>
      </c>
      <c r="E269" s="46">
        <f t="shared" si="12"/>
        <v>1</v>
      </c>
      <c r="F269" s="47">
        <f t="shared" si="13"/>
        <v>98.99</v>
      </c>
      <c r="G269" s="48">
        <f>RANK(F269,$F$8:$F$666,0)</f>
        <v>249</v>
      </c>
      <c r="H269" s="49"/>
      <c r="I269" s="80"/>
    </row>
    <row r="270" spans="1:9" ht="19.05" customHeight="1" x14ac:dyDescent="0.25">
      <c r="A270" s="101">
        <v>263</v>
      </c>
      <c r="B270" s="103" t="s">
        <v>452</v>
      </c>
      <c r="C270" s="103" t="s">
        <v>452</v>
      </c>
      <c r="D270" s="104">
        <v>2361445.42</v>
      </c>
      <c r="E270" s="46">
        <f t="shared" si="12"/>
        <v>1</v>
      </c>
      <c r="F270" s="47">
        <f t="shared" si="13"/>
        <v>95.51</v>
      </c>
      <c r="G270" s="48">
        <f>RANK(F270,$F$8:$F$666,0)</f>
        <v>588</v>
      </c>
      <c r="H270" s="49"/>
      <c r="I270" s="80"/>
    </row>
    <row r="271" spans="1:9" ht="19.05" customHeight="1" x14ac:dyDescent="0.25">
      <c r="A271" s="101">
        <v>264</v>
      </c>
      <c r="B271" s="103" t="s">
        <v>454</v>
      </c>
      <c r="C271" s="103" t="s">
        <v>454</v>
      </c>
      <c r="D271" s="104">
        <v>2462883.7400000002</v>
      </c>
      <c r="E271" s="46">
        <f t="shared" si="12"/>
        <v>1</v>
      </c>
      <c r="F271" s="47">
        <f t="shared" si="13"/>
        <v>99.62</v>
      </c>
      <c r="G271" s="48">
        <f>RANK(F271,$F$8:$F$666,0)</f>
        <v>101</v>
      </c>
      <c r="H271" s="49"/>
      <c r="I271" s="80"/>
    </row>
    <row r="272" spans="1:9" ht="19.05" customHeight="1" x14ac:dyDescent="0.25">
      <c r="A272" s="101">
        <v>265</v>
      </c>
      <c r="B272" s="103" t="s">
        <v>455</v>
      </c>
      <c r="C272" s="103" t="s">
        <v>455</v>
      </c>
      <c r="D272" s="104">
        <v>2344694.1</v>
      </c>
      <c r="E272" s="46">
        <f t="shared" si="12"/>
        <v>1</v>
      </c>
      <c r="F272" s="47">
        <f t="shared" si="13"/>
        <v>94.84</v>
      </c>
      <c r="G272" s="48">
        <f>RANK(F272,$F$8:$F$666,0)</f>
        <v>625</v>
      </c>
      <c r="H272" s="49"/>
      <c r="I272" s="80"/>
    </row>
    <row r="273" spans="1:9" ht="19.05" customHeight="1" x14ac:dyDescent="0.25">
      <c r="A273" s="101">
        <v>266</v>
      </c>
      <c r="B273" s="103" t="s">
        <v>456</v>
      </c>
      <c r="C273" s="103" t="s">
        <v>456</v>
      </c>
      <c r="D273" s="104">
        <v>2470840.1</v>
      </c>
      <c r="E273" s="46">
        <f t="shared" si="12"/>
        <v>1</v>
      </c>
      <c r="F273" s="47">
        <f t="shared" si="13"/>
        <v>99.94</v>
      </c>
      <c r="G273" s="48">
        <f>RANK(F273,$F$8:$F$666,0)</f>
        <v>19</v>
      </c>
      <c r="H273" s="49"/>
      <c r="I273" s="80"/>
    </row>
    <row r="274" spans="1:9" ht="19.05" customHeight="1" x14ac:dyDescent="0.25">
      <c r="A274" s="101">
        <v>267</v>
      </c>
      <c r="B274" s="103" t="s">
        <v>457</v>
      </c>
      <c r="C274" s="103" t="s">
        <v>457</v>
      </c>
      <c r="D274" s="104">
        <v>2462262.89</v>
      </c>
      <c r="E274" s="46">
        <f t="shared" si="12"/>
        <v>1</v>
      </c>
      <c r="F274" s="47">
        <f t="shared" si="13"/>
        <v>99.59</v>
      </c>
      <c r="G274" s="48">
        <f>RANK(F274,$F$8:$F$666,0)</f>
        <v>106</v>
      </c>
      <c r="H274" s="49"/>
      <c r="I274" s="80"/>
    </row>
    <row r="275" spans="1:9" ht="19.05" customHeight="1" x14ac:dyDescent="0.25">
      <c r="A275" s="101">
        <v>268</v>
      </c>
      <c r="B275" s="103" t="s">
        <v>461</v>
      </c>
      <c r="C275" s="103" t="s">
        <v>461</v>
      </c>
      <c r="D275" s="104">
        <v>2447324.63</v>
      </c>
      <c r="E275" s="46">
        <f t="shared" si="12"/>
        <v>1</v>
      </c>
      <c r="F275" s="47">
        <f t="shared" si="13"/>
        <v>98.99</v>
      </c>
      <c r="G275" s="48">
        <f>RANK(F275,$F$8:$F$666,0)</f>
        <v>249</v>
      </c>
      <c r="H275" s="49"/>
      <c r="I275" s="80"/>
    </row>
    <row r="276" spans="1:9" ht="19.05" customHeight="1" x14ac:dyDescent="0.25">
      <c r="A276" s="101">
        <v>269</v>
      </c>
      <c r="B276" s="103" t="s">
        <v>462</v>
      </c>
      <c r="C276" s="103" t="s">
        <v>462</v>
      </c>
      <c r="D276" s="104">
        <v>2463823.35</v>
      </c>
      <c r="E276" s="46">
        <f t="shared" si="12"/>
        <v>1</v>
      </c>
      <c r="F276" s="47">
        <f t="shared" si="13"/>
        <v>99.66</v>
      </c>
      <c r="G276" s="48">
        <f>RANK(F276,$F$8:$F$666,0)</f>
        <v>94</v>
      </c>
      <c r="H276" s="49"/>
      <c r="I276" s="80"/>
    </row>
    <row r="277" spans="1:9" ht="19.05" customHeight="1" x14ac:dyDescent="0.25">
      <c r="A277" s="101">
        <v>270</v>
      </c>
      <c r="B277" s="103" t="s">
        <v>463</v>
      </c>
      <c r="C277" s="103" t="s">
        <v>463</v>
      </c>
      <c r="D277" s="104">
        <v>2457283.13</v>
      </c>
      <c r="E277" s="46">
        <f t="shared" si="12"/>
        <v>1</v>
      </c>
      <c r="F277" s="47">
        <f t="shared" si="13"/>
        <v>99.39</v>
      </c>
      <c r="G277" s="48">
        <f>RANK(F277,$F$8:$F$666,0)</f>
        <v>151</v>
      </c>
      <c r="H277" s="49"/>
      <c r="I277" s="80"/>
    </row>
    <row r="278" spans="1:9" ht="19.05" customHeight="1" x14ac:dyDescent="0.25">
      <c r="A278" s="101">
        <v>271</v>
      </c>
      <c r="B278" s="103" t="s">
        <v>464</v>
      </c>
      <c r="C278" s="103" t="s">
        <v>464</v>
      </c>
      <c r="D278" s="104">
        <v>2429105.7400000002</v>
      </c>
      <c r="E278" s="46">
        <f t="shared" si="12"/>
        <v>1</v>
      </c>
      <c r="F278" s="47">
        <f t="shared" si="13"/>
        <v>98.25</v>
      </c>
      <c r="G278" s="48">
        <f>RANK(F278,$F$8:$F$666,0)</f>
        <v>415</v>
      </c>
      <c r="H278" s="49"/>
      <c r="I278" s="80"/>
    </row>
    <row r="279" spans="1:9" ht="19.05" customHeight="1" x14ac:dyDescent="0.25">
      <c r="A279" s="101">
        <v>272</v>
      </c>
      <c r="B279" s="103" t="s">
        <v>465</v>
      </c>
      <c r="C279" s="103" t="s">
        <v>465</v>
      </c>
      <c r="D279" s="104">
        <v>2422427.88</v>
      </c>
      <c r="E279" s="46">
        <f t="shared" si="12"/>
        <v>1</v>
      </c>
      <c r="F279" s="47">
        <f t="shared" si="13"/>
        <v>97.98</v>
      </c>
      <c r="G279" s="48">
        <f>RANK(F279,$F$8:$F$666,0)</f>
        <v>457</v>
      </c>
      <c r="H279" s="49"/>
      <c r="I279" s="80"/>
    </row>
    <row r="280" spans="1:9" ht="19.05" customHeight="1" x14ac:dyDescent="0.25">
      <c r="A280" s="101">
        <v>273</v>
      </c>
      <c r="B280" s="103" t="s">
        <v>466</v>
      </c>
      <c r="C280" s="103" t="s">
        <v>466</v>
      </c>
      <c r="D280" s="104">
        <v>2423721.29</v>
      </c>
      <c r="E280" s="46">
        <f t="shared" si="12"/>
        <v>1</v>
      </c>
      <c r="F280" s="47">
        <f t="shared" si="13"/>
        <v>98.03</v>
      </c>
      <c r="G280" s="48">
        <f>RANK(F280,$F$8:$F$666,0)</f>
        <v>455</v>
      </c>
      <c r="H280" s="49"/>
      <c r="I280" s="80"/>
    </row>
    <row r="281" spans="1:9" ht="19.05" customHeight="1" x14ac:dyDescent="0.25">
      <c r="A281" s="101">
        <v>274</v>
      </c>
      <c r="B281" s="103" t="s">
        <v>467</v>
      </c>
      <c r="C281" s="103" t="s">
        <v>467</v>
      </c>
      <c r="D281" s="104">
        <v>2389522.7200000002</v>
      </c>
      <c r="E281" s="46">
        <f t="shared" si="12"/>
        <v>1</v>
      </c>
      <c r="F281" s="47">
        <f t="shared" si="13"/>
        <v>96.65</v>
      </c>
      <c r="G281" s="48">
        <f>RANK(F281,$F$8:$F$666,0)</f>
        <v>545</v>
      </c>
      <c r="H281" s="49"/>
      <c r="I281" s="80"/>
    </row>
    <row r="282" spans="1:9" ht="19.05" customHeight="1" x14ac:dyDescent="0.25">
      <c r="A282" s="101">
        <v>275</v>
      </c>
      <c r="B282" s="103" t="s">
        <v>468</v>
      </c>
      <c r="C282" s="103" t="s">
        <v>468</v>
      </c>
      <c r="D282" s="104">
        <v>2454793.2599999998</v>
      </c>
      <c r="E282" s="46">
        <f t="shared" si="12"/>
        <v>1</v>
      </c>
      <c r="F282" s="47">
        <f t="shared" si="13"/>
        <v>99.29</v>
      </c>
      <c r="G282" s="48">
        <f>RANK(F282,$F$8:$F$666,0)</f>
        <v>182</v>
      </c>
      <c r="H282" s="49"/>
      <c r="I282" s="80"/>
    </row>
    <row r="283" spans="1:9" ht="19.05" customHeight="1" x14ac:dyDescent="0.25">
      <c r="A283" s="101">
        <v>276</v>
      </c>
      <c r="B283" s="103" t="s">
        <v>469</v>
      </c>
      <c r="C283" s="103" t="s">
        <v>469</v>
      </c>
      <c r="D283" s="104">
        <v>2371840.48</v>
      </c>
      <c r="E283" s="46">
        <f t="shared" si="12"/>
        <v>1</v>
      </c>
      <c r="F283" s="47">
        <f t="shared" si="13"/>
        <v>95.93</v>
      </c>
      <c r="G283" s="48">
        <f>RANK(F283,$F$8:$F$666,0)</f>
        <v>570</v>
      </c>
      <c r="H283" s="49"/>
      <c r="I283" s="80"/>
    </row>
    <row r="284" spans="1:9" ht="19.05" customHeight="1" x14ac:dyDescent="0.25">
      <c r="A284" s="101">
        <v>277</v>
      </c>
      <c r="B284" s="103" t="s">
        <v>470</v>
      </c>
      <c r="C284" s="103" t="s">
        <v>470</v>
      </c>
      <c r="D284" s="104">
        <v>2454793.2599999998</v>
      </c>
      <c r="E284" s="46">
        <f t="shared" si="12"/>
        <v>1</v>
      </c>
      <c r="F284" s="47">
        <f t="shared" si="13"/>
        <v>99.29</v>
      </c>
      <c r="G284" s="48">
        <f>RANK(F284,$F$8:$F$666,0)</f>
        <v>182</v>
      </c>
      <c r="H284" s="49"/>
      <c r="I284" s="80"/>
    </row>
    <row r="285" spans="1:9" ht="19.05" customHeight="1" x14ac:dyDescent="0.25">
      <c r="A285" s="101">
        <v>278</v>
      </c>
      <c r="B285" s="103" t="s">
        <v>472</v>
      </c>
      <c r="C285" s="103" t="s">
        <v>472</v>
      </c>
      <c r="D285" s="104">
        <v>2444957.52</v>
      </c>
      <c r="E285" s="46">
        <f t="shared" si="12"/>
        <v>1</v>
      </c>
      <c r="F285" s="47">
        <f t="shared" si="13"/>
        <v>98.89</v>
      </c>
      <c r="G285" s="48">
        <f>RANK(F285,$F$8:$F$666,0)</f>
        <v>278</v>
      </c>
      <c r="H285" s="49"/>
      <c r="I285" s="80"/>
    </row>
    <row r="286" spans="1:9" ht="19.05" customHeight="1" x14ac:dyDescent="0.25">
      <c r="A286" s="101">
        <v>279</v>
      </c>
      <c r="B286" s="103" t="s">
        <v>474</v>
      </c>
      <c r="C286" s="103" t="s">
        <v>474</v>
      </c>
      <c r="D286" s="104">
        <v>2464830.9700000002</v>
      </c>
      <c r="E286" s="46">
        <f t="shared" si="12"/>
        <v>1</v>
      </c>
      <c r="F286" s="47">
        <f t="shared" si="13"/>
        <v>99.7</v>
      </c>
      <c r="G286" s="48">
        <f>RANK(F286,$F$8:$F$666,0)</f>
        <v>76</v>
      </c>
      <c r="H286" s="49"/>
      <c r="I286" s="80"/>
    </row>
    <row r="287" spans="1:9" ht="19.05" customHeight="1" x14ac:dyDescent="0.25">
      <c r="A287" s="101">
        <v>280</v>
      </c>
      <c r="B287" s="103" t="s">
        <v>475</v>
      </c>
      <c r="C287" s="103" t="s">
        <v>475</v>
      </c>
      <c r="D287" s="104">
        <v>2452304.38</v>
      </c>
      <c r="E287" s="46">
        <f t="shared" si="12"/>
        <v>1</v>
      </c>
      <c r="F287" s="47">
        <f t="shared" si="13"/>
        <v>99.19</v>
      </c>
      <c r="G287" s="48">
        <f>RANK(F287,$F$8:$F$666,0)</f>
        <v>202</v>
      </c>
      <c r="H287" s="49"/>
      <c r="I287" s="80"/>
    </row>
    <row r="288" spans="1:9" ht="19.05" customHeight="1" x14ac:dyDescent="0.25">
      <c r="A288" s="101">
        <v>281</v>
      </c>
      <c r="B288" s="103" t="s">
        <v>476</v>
      </c>
      <c r="C288" s="103" t="s">
        <v>476</v>
      </c>
      <c r="D288" s="104">
        <v>2383631.48</v>
      </c>
      <c r="E288" s="46">
        <f t="shared" si="12"/>
        <v>1</v>
      </c>
      <c r="F288" s="47">
        <f t="shared" si="13"/>
        <v>96.41</v>
      </c>
      <c r="G288" s="48">
        <f>RANK(F288,$F$8:$F$666,0)</f>
        <v>550</v>
      </c>
      <c r="H288" s="49"/>
      <c r="I288" s="80"/>
    </row>
    <row r="289" spans="1:9" ht="19.05" customHeight="1" x14ac:dyDescent="0.25">
      <c r="A289" s="101">
        <v>282</v>
      </c>
      <c r="B289" s="103" t="s">
        <v>477</v>
      </c>
      <c r="C289" s="103" t="s">
        <v>477</v>
      </c>
      <c r="D289" s="104">
        <v>2357457.0099999998</v>
      </c>
      <c r="E289" s="46">
        <f t="shared" si="12"/>
        <v>1</v>
      </c>
      <c r="F289" s="47">
        <f t="shared" si="13"/>
        <v>95.35</v>
      </c>
      <c r="G289" s="48">
        <f>RANK(F289,$F$8:$F$666,0)</f>
        <v>597</v>
      </c>
      <c r="H289" s="49"/>
      <c r="I289" s="80"/>
    </row>
    <row r="290" spans="1:9" ht="19.05" customHeight="1" x14ac:dyDescent="0.25">
      <c r="A290" s="101">
        <v>283</v>
      </c>
      <c r="B290" s="103" t="s">
        <v>478</v>
      </c>
      <c r="C290" s="103" t="s">
        <v>478</v>
      </c>
      <c r="D290" s="104">
        <v>2464751.7599999998</v>
      </c>
      <c r="E290" s="46">
        <f t="shared" si="12"/>
        <v>1</v>
      </c>
      <c r="F290" s="47">
        <f t="shared" si="13"/>
        <v>99.69</v>
      </c>
      <c r="G290" s="48">
        <f>RANK(F290,$F$8:$F$666,0)</f>
        <v>78</v>
      </c>
      <c r="H290" s="49"/>
      <c r="I290" s="80"/>
    </row>
    <row r="291" spans="1:9" ht="19.05" customHeight="1" x14ac:dyDescent="0.25">
      <c r="A291" s="101">
        <v>284</v>
      </c>
      <c r="B291" s="103" t="s">
        <v>480</v>
      </c>
      <c r="C291" s="103" t="s">
        <v>480</v>
      </c>
      <c r="D291" s="104">
        <v>2442571.41</v>
      </c>
      <c r="E291" s="46">
        <f t="shared" si="12"/>
        <v>1</v>
      </c>
      <c r="F291" s="47">
        <f t="shared" si="13"/>
        <v>98.8</v>
      </c>
      <c r="G291" s="48">
        <f>RANK(F291,$F$8:$F$666,0)</f>
        <v>297</v>
      </c>
      <c r="H291" s="49"/>
      <c r="I291" s="80"/>
    </row>
    <row r="292" spans="1:9" ht="19.05" customHeight="1" x14ac:dyDescent="0.25">
      <c r="A292" s="101">
        <v>285</v>
      </c>
      <c r="B292" s="103" t="s">
        <v>481</v>
      </c>
      <c r="C292" s="103" t="s">
        <v>481</v>
      </c>
      <c r="D292" s="104">
        <v>2339483.98</v>
      </c>
      <c r="E292" s="46">
        <f t="shared" si="12"/>
        <v>1</v>
      </c>
      <c r="F292" s="47">
        <f t="shared" si="13"/>
        <v>94.63</v>
      </c>
      <c r="G292" s="48">
        <f>RANK(F292,$F$8:$F$666,0)</f>
        <v>634</v>
      </c>
      <c r="H292" s="49"/>
      <c r="I292" s="80"/>
    </row>
    <row r="293" spans="1:9" ht="19.05" customHeight="1" x14ac:dyDescent="0.25">
      <c r="A293" s="101">
        <v>286</v>
      </c>
      <c r="B293" s="103" t="s">
        <v>482</v>
      </c>
      <c r="C293" s="103" t="s">
        <v>482</v>
      </c>
      <c r="D293" s="104">
        <v>2468610.11</v>
      </c>
      <c r="E293" s="46">
        <f t="shared" si="12"/>
        <v>1</v>
      </c>
      <c r="F293" s="47">
        <f t="shared" si="13"/>
        <v>99.85</v>
      </c>
      <c r="G293" s="48">
        <f>RANK(F293,$F$8:$F$666,0)</f>
        <v>44</v>
      </c>
      <c r="H293" s="49"/>
      <c r="I293" s="80"/>
    </row>
    <row r="294" spans="1:9" ht="19.05" customHeight="1" x14ac:dyDescent="0.25">
      <c r="A294" s="101">
        <v>287</v>
      </c>
      <c r="B294" s="103" t="s">
        <v>483</v>
      </c>
      <c r="C294" s="103" t="s">
        <v>483</v>
      </c>
      <c r="D294" s="104">
        <v>2344295.2599999998</v>
      </c>
      <c r="E294" s="46">
        <f t="shared" si="12"/>
        <v>1</v>
      </c>
      <c r="F294" s="47">
        <f t="shared" si="13"/>
        <v>94.82</v>
      </c>
      <c r="G294" s="48">
        <f>RANK(F294,$F$8:$F$666,0)</f>
        <v>626</v>
      </c>
      <c r="H294" s="49"/>
      <c r="I294" s="80"/>
    </row>
    <row r="295" spans="1:9" ht="19.05" customHeight="1" x14ac:dyDescent="0.25">
      <c r="A295" s="101">
        <v>288</v>
      </c>
      <c r="B295" s="103" t="s">
        <v>159</v>
      </c>
      <c r="C295" s="103" t="s">
        <v>159</v>
      </c>
      <c r="D295" s="104">
        <v>2452883.2999999998</v>
      </c>
      <c r="E295" s="46">
        <f t="shared" si="12"/>
        <v>1</v>
      </c>
      <c r="F295" s="47">
        <f t="shared" si="13"/>
        <v>99.21</v>
      </c>
      <c r="G295" s="48">
        <f>RANK(F295,$F$8:$F$666,0)</f>
        <v>201</v>
      </c>
      <c r="H295" s="49"/>
      <c r="I295" s="80"/>
    </row>
    <row r="296" spans="1:9" ht="19.05" customHeight="1" x14ac:dyDescent="0.25">
      <c r="A296" s="101">
        <v>289</v>
      </c>
      <c r="B296" s="103" t="s">
        <v>485</v>
      </c>
      <c r="C296" s="103" t="s">
        <v>485</v>
      </c>
      <c r="D296" s="104">
        <v>2442147.4900000002</v>
      </c>
      <c r="E296" s="46">
        <f t="shared" si="12"/>
        <v>1</v>
      </c>
      <c r="F296" s="47">
        <f t="shared" si="13"/>
        <v>98.78</v>
      </c>
      <c r="G296" s="48">
        <f>RANK(F296,$F$8:$F$666,0)</f>
        <v>309</v>
      </c>
      <c r="H296" s="49"/>
      <c r="I296" s="80"/>
    </row>
    <row r="297" spans="1:9" ht="19.05" customHeight="1" x14ac:dyDescent="0.25">
      <c r="A297" s="101">
        <v>290</v>
      </c>
      <c r="B297" s="103" t="s">
        <v>486</v>
      </c>
      <c r="C297" s="103" t="s">
        <v>486</v>
      </c>
      <c r="D297" s="104">
        <v>2464751.7599999998</v>
      </c>
      <c r="E297" s="46">
        <f t="shared" si="12"/>
        <v>1</v>
      </c>
      <c r="F297" s="47">
        <f t="shared" si="13"/>
        <v>99.69</v>
      </c>
      <c r="G297" s="48">
        <f>RANK(F297,$F$8:$F$666,0)</f>
        <v>78</v>
      </c>
      <c r="H297" s="49"/>
      <c r="I297" s="80"/>
    </row>
    <row r="298" spans="1:9" ht="19.05" customHeight="1" x14ac:dyDescent="0.25">
      <c r="A298" s="101">
        <v>291</v>
      </c>
      <c r="B298" s="103" t="s">
        <v>487</v>
      </c>
      <c r="C298" s="103" t="s">
        <v>487</v>
      </c>
      <c r="D298" s="104">
        <v>2375828.89</v>
      </c>
      <c r="E298" s="46">
        <f t="shared" si="12"/>
        <v>1</v>
      </c>
      <c r="F298" s="47">
        <f t="shared" si="13"/>
        <v>96.1</v>
      </c>
      <c r="G298" s="48">
        <f>RANK(F298,$F$8:$F$666,0)</f>
        <v>562</v>
      </c>
      <c r="H298" s="49"/>
      <c r="I298" s="80"/>
    </row>
    <row r="299" spans="1:9" ht="19.05" customHeight="1" x14ac:dyDescent="0.25">
      <c r="A299" s="101">
        <v>292</v>
      </c>
      <c r="B299" s="103" t="s">
        <v>67</v>
      </c>
      <c r="C299" s="103" t="s">
        <v>67</v>
      </c>
      <c r="D299" s="104">
        <v>2461140.62</v>
      </c>
      <c r="E299" s="46">
        <f t="shared" si="12"/>
        <v>1</v>
      </c>
      <c r="F299" s="47">
        <f t="shared" si="13"/>
        <v>99.55</v>
      </c>
      <c r="G299" s="48">
        <f>RANK(F299,$F$8:$F$666,0)</f>
        <v>123</v>
      </c>
      <c r="H299" s="49"/>
      <c r="I299" s="80"/>
    </row>
    <row r="300" spans="1:9" ht="19.05" customHeight="1" x14ac:dyDescent="0.25">
      <c r="A300" s="101">
        <v>293</v>
      </c>
      <c r="B300" s="103" t="s">
        <v>488</v>
      </c>
      <c r="C300" s="103" t="s">
        <v>488</v>
      </c>
      <c r="D300" s="104">
        <v>2411779</v>
      </c>
      <c r="E300" s="46">
        <f t="shared" si="12"/>
        <v>1</v>
      </c>
      <c r="F300" s="47">
        <f t="shared" si="13"/>
        <v>97.55</v>
      </c>
      <c r="G300" s="48">
        <f>RANK(F300,$F$8:$F$666,0)</f>
        <v>527</v>
      </c>
      <c r="H300" s="49"/>
      <c r="I300" s="80"/>
    </row>
    <row r="301" spans="1:9" ht="19.05" customHeight="1" x14ac:dyDescent="0.25">
      <c r="A301" s="101">
        <v>294</v>
      </c>
      <c r="B301" s="103" t="s">
        <v>489</v>
      </c>
      <c r="C301" s="103" t="s">
        <v>489</v>
      </c>
      <c r="D301" s="104">
        <v>2351474.4</v>
      </c>
      <c r="E301" s="46">
        <f t="shared" ref="E301:E364" si="14">IF(D301&gt;$G$5,$G$6*3,$G$6)</f>
        <v>1</v>
      </c>
      <c r="F301" s="47">
        <f t="shared" ref="F301:F364" si="15">ROUND(100-ABS(D301-$G$5)*100/$G$5*E301,2)</f>
        <v>95.11</v>
      </c>
      <c r="G301" s="48">
        <f>RANK(F301,$F$8:$F$666,0)</f>
        <v>611</v>
      </c>
      <c r="H301" s="49"/>
      <c r="I301" s="80"/>
    </row>
    <row r="302" spans="1:9" ht="19.05" customHeight="1" x14ac:dyDescent="0.25">
      <c r="A302" s="101">
        <v>295</v>
      </c>
      <c r="B302" s="103" t="s">
        <v>490</v>
      </c>
      <c r="C302" s="103" t="s">
        <v>490</v>
      </c>
      <c r="D302" s="104">
        <v>2336692.09</v>
      </c>
      <c r="E302" s="46">
        <f t="shared" si="14"/>
        <v>1</v>
      </c>
      <c r="F302" s="47">
        <f t="shared" si="15"/>
        <v>94.51</v>
      </c>
      <c r="G302" s="48">
        <f>RANK(F302,$F$8:$F$666,0)</f>
        <v>638</v>
      </c>
      <c r="H302" s="49"/>
      <c r="I302" s="80"/>
    </row>
    <row r="303" spans="1:9" ht="19.05" customHeight="1" x14ac:dyDescent="0.25">
      <c r="A303" s="101">
        <v>296</v>
      </c>
      <c r="B303" s="103" t="s">
        <v>162</v>
      </c>
      <c r="C303" s="103" t="s">
        <v>162</v>
      </c>
      <c r="D303" s="104">
        <v>2464751.7599999998</v>
      </c>
      <c r="E303" s="46">
        <f t="shared" si="14"/>
        <v>1</v>
      </c>
      <c r="F303" s="47">
        <f t="shared" si="15"/>
        <v>99.69</v>
      </c>
      <c r="G303" s="48">
        <f>RANK(F303,$F$8:$F$666,0)</f>
        <v>78</v>
      </c>
      <c r="H303" s="49"/>
      <c r="I303" s="80"/>
    </row>
    <row r="304" spans="1:9" ht="19.05" customHeight="1" x14ac:dyDescent="0.25">
      <c r="A304" s="101">
        <v>297</v>
      </c>
      <c r="B304" s="103" t="s">
        <v>492</v>
      </c>
      <c r="C304" s="103" t="s">
        <v>492</v>
      </c>
      <c r="D304" s="104">
        <v>2469731.52</v>
      </c>
      <c r="E304" s="46">
        <f t="shared" si="14"/>
        <v>1</v>
      </c>
      <c r="F304" s="47">
        <f t="shared" si="15"/>
        <v>99.89</v>
      </c>
      <c r="G304" s="48">
        <f>RANK(F304,$F$8:$F$666,0)</f>
        <v>24</v>
      </c>
      <c r="H304" s="49"/>
      <c r="I304" s="80"/>
    </row>
    <row r="305" spans="1:9" ht="19.05" customHeight="1" x14ac:dyDescent="0.25">
      <c r="A305" s="101">
        <v>298</v>
      </c>
      <c r="B305" s="103" t="s">
        <v>493</v>
      </c>
      <c r="C305" s="103" t="s">
        <v>493</v>
      </c>
      <c r="D305" s="104">
        <v>2377424.25</v>
      </c>
      <c r="E305" s="46">
        <f t="shared" si="14"/>
        <v>1</v>
      </c>
      <c r="F305" s="47">
        <f t="shared" si="15"/>
        <v>96.16</v>
      </c>
      <c r="G305" s="48">
        <f>RANK(F305,$F$8:$F$666,0)</f>
        <v>559</v>
      </c>
      <c r="H305" s="49"/>
      <c r="I305" s="80"/>
    </row>
    <row r="306" spans="1:9" ht="19.05" customHeight="1" x14ac:dyDescent="0.25">
      <c r="A306" s="101">
        <v>299</v>
      </c>
      <c r="B306" s="103" t="s">
        <v>494</v>
      </c>
      <c r="C306" s="103" t="s">
        <v>494</v>
      </c>
      <c r="D306" s="104">
        <v>2379019.62</v>
      </c>
      <c r="E306" s="46">
        <f t="shared" si="14"/>
        <v>1</v>
      </c>
      <c r="F306" s="47">
        <f t="shared" si="15"/>
        <v>96.23</v>
      </c>
      <c r="G306" s="48">
        <f>RANK(F306,$F$8:$F$666,0)</f>
        <v>557</v>
      </c>
      <c r="H306" s="49"/>
      <c r="I306" s="80"/>
    </row>
    <row r="307" spans="1:9" ht="19.05" customHeight="1" x14ac:dyDescent="0.25">
      <c r="A307" s="101">
        <v>300</v>
      </c>
      <c r="B307" s="103" t="s">
        <v>495</v>
      </c>
      <c r="C307" s="103" t="s">
        <v>495</v>
      </c>
      <c r="D307" s="104">
        <v>2446186.66</v>
      </c>
      <c r="E307" s="46">
        <f t="shared" si="14"/>
        <v>1</v>
      </c>
      <c r="F307" s="47">
        <f t="shared" si="15"/>
        <v>98.94</v>
      </c>
      <c r="G307" s="48">
        <f>RANK(F307,$F$8:$F$666,0)</f>
        <v>271</v>
      </c>
      <c r="H307" s="49"/>
      <c r="I307" s="80"/>
    </row>
    <row r="308" spans="1:9" ht="19.05" customHeight="1" x14ac:dyDescent="0.25">
      <c r="A308" s="101">
        <v>301</v>
      </c>
      <c r="B308" s="103" t="s">
        <v>496</v>
      </c>
      <c r="C308" s="103" t="s">
        <v>496</v>
      </c>
      <c r="D308" s="104">
        <v>2452308.71</v>
      </c>
      <c r="E308" s="46">
        <f t="shared" si="14"/>
        <v>1</v>
      </c>
      <c r="F308" s="47">
        <f t="shared" si="15"/>
        <v>99.19</v>
      </c>
      <c r="G308" s="48">
        <f>RANK(F308,$F$8:$F$666,0)</f>
        <v>202</v>
      </c>
      <c r="H308" s="49"/>
      <c r="I308" s="80"/>
    </row>
    <row r="309" spans="1:9" ht="19.05" customHeight="1" x14ac:dyDescent="0.25">
      <c r="A309" s="101">
        <v>302</v>
      </c>
      <c r="B309" s="103" t="s">
        <v>108</v>
      </c>
      <c r="C309" s="103" t="s">
        <v>108</v>
      </c>
      <c r="D309" s="104">
        <v>2435701.17</v>
      </c>
      <c r="E309" s="46">
        <f t="shared" si="14"/>
        <v>1</v>
      </c>
      <c r="F309" s="47">
        <f t="shared" si="15"/>
        <v>98.52</v>
      </c>
      <c r="G309" s="48">
        <f>RANK(F309,$F$8:$F$666,0)</f>
        <v>363</v>
      </c>
      <c r="H309" s="49"/>
      <c r="I309" s="80"/>
    </row>
    <row r="310" spans="1:9" ht="19.05" customHeight="1" x14ac:dyDescent="0.25">
      <c r="A310" s="101">
        <v>303</v>
      </c>
      <c r="B310" s="103" t="s">
        <v>497</v>
      </c>
      <c r="C310" s="103" t="s">
        <v>497</v>
      </c>
      <c r="D310" s="104">
        <v>2464751.7599999998</v>
      </c>
      <c r="E310" s="46">
        <f t="shared" si="14"/>
        <v>1</v>
      </c>
      <c r="F310" s="47">
        <f t="shared" si="15"/>
        <v>99.69</v>
      </c>
      <c r="G310" s="48">
        <f>RANK(F310,$F$8:$F$666,0)</f>
        <v>78</v>
      </c>
      <c r="H310" s="49"/>
      <c r="I310" s="80"/>
    </row>
    <row r="311" spans="1:9" ht="19.05" customHeight="1" x14ac:dyDescent="0.25">
      <c r="A311" s="101">
        <v>304</v>
      </c>
      <c r="B311" s="103" t="s">
        <v>498</v>
      </c>
      <c r="C311" s="103" t="s">
        <v>498</v>
      </c>
      <c r="D311" s="104">
        <v>2318669.2000000002</v>
      </c>
      <c r="E311" s="46">
        <f t="shared" si="14"/>
        <v>1</v>
      </c>
      <c r="F311" s="47">
        <f t="shared" si="15"/>
        <v>93.78</v>
      </c>
      <c r="G311" s="48">
        <f>RANK(F311,$F$8:$F$666,0)</f>
        <v>655</v>
      </c>
      <c r="H311" s="49"/>
      <c r="I311" s="80"/>
    </row>
    <row r="312" spans="1:9" ht="19.05" customHeight="1" x14ac:dyDescent="0.25">
      <c r="A312" s="101">
        <v>305</v>
      </c>
      <c r="B312" s="103" t="s">
        <v>499</v>
      </c>
      <c r="C312" s="103" t="s">
        <v>499</v>
      </c>
      <c r="D312" s="104">
        <v>2452304.38</v>
      </c>
      <c r="E312" s="46">
        <f t="shared" si="14"/>
        <v>1</v>
      </c>
      <c r="F312" s="47">
        <f t="shared" si="15"/>
        <v>99.19</v>
      </c>
      <c r="G312" s="48">
        <f>RANK(F312,$F$8:$F$666,0)</f>
        <v>202</v>
      </c>
      <c r="H312" s="49"/>
      <c r="I312" s="80"/>
    </row>
    <row r="313" spans="1:9" ht="19.05" customHeight="1" x14ac:dyDescent="0.25">
      <c r="A313" s="101">
        <v>306</v>
      </c>
      <c r="B313" s="103" t="s">
        <v>500</v>
      </c>
      <c r="C313" s="103" t="s">
        <v>500</v>
      </c>
      <c r="D313" s="104">
        <v>2453288.9700000002</v>
      </c>
      <c r="E313" s="46">
        <f t="shared" si="14"/>
        <v>1</v>
      </c>
      <c r="F313" s="47">
        <f t="shared" si="15"/>
        <v>99.23</v>
      </c>
      <c r="G313" s="48">
        <f>RANK(F313,$F$8:$F$666,0)</f>
        <v>200</v>
      </c>
      <c r="H313" s="49"/>
      <c r="I313" s="80"/>
    </row>
    <row r="314" spans="1:9" ht="19.05" customHeight="1" x14ac:dyDescent="0.25">
      <c r="A314" s="101">
        <v>307</v>
      </c>
      <c r="B314" s="103" t="s">
        <v>501</v>
      </c>
      <c r="C314" s="103" t="s">
        <v>501</v>
      </c>
      <c r="D314" s="104">
        <v>2429158.09</v>
      </c>
      <c r="E314" s="46">
        <f t="shared" si="14"/>
        <v>1</v>
      </c>
      <c r="F314" s="47">
        <f t="shared" si="15"/>
        <v>98.25</v>
      </c>
      <c r="G314" s="48">
        <f>RANK(F314,$F$8:$F$666,0)</f>
        <v>415</v>
      </c>
      <c r="H314" s="49"/>
      <c r="I314" s="80"/>
    </row>
    <row r="315" spans="1:9" ht="19.05" customHeight="1" x14ac:dyDescent="0.25">
      <c r="A315" s="101">
        <v>308</v>
      </c>
      <c r="B315" s="103" t="s">
        <v>502</v>
      </c>
      <c r="C315" s="103" t="s">
        <v>502</v>
      </c>
      <c r="D315" s="104">
        <v>2467241.64</v>
      </c>
      <c r="E315" s="46">
        <f t="shared" si="14"/>
        <v>1</v>
      </c>
      <c r="F315" s="47">
        <f t="shared" si="15"/>
        <v>99.79</v>
      </c>
      <c r="G315" s="48">
        <f>RANK(F315,$F$8:$F$666,0)</f>
        <v>54</v>
      </c>
      <c r="H315" s="49"/>
      <c r="I315" s="80"/>
    </row>
    <row r="316" spans="1:9" ht="19.05" customHeight="1" x14ac:dyDescent="0.25">
      <c r="A316" s="101">
        <v>309</v>
      </c>
      <c r="B316" s="103" t="s">
        <v>503</v>
      </c>
      <c r="C316" s="103" t="s">
        <v>503</v>
      </c>
      <c r="D316" s="104">
        <v>2431411.4300000002</v>
      </c>
      <c r="E316" s="46">
        <f t="shared" si="14"/>
        <v>1</v>
      </c>
      <c r="F316" s="47">
        <f t="shared" si="15"/>
        <v>98.34</v>
      </c>
      <c r="G316" s="48">
        <f>RANK(F316,$F$8:$F$666,0)</f>
        <v>400</v>
      </c>
      <c r="H316" s="49"/>
      <c r="I316" s="80"/>
    </row>
    <row r="317" spans="1:9" ht="19.05" customHeight="1" x14ac:dyDescent="0.25">
      <c r="A317" s="101">
        <v>310</v>
      </c>
      <c r="B317" s="103" t="s">
        <v>504</v>
      </c>
      <c r="C317" s="103" t="s">
        <v>504</v>
      </c>
      <c r="D317" s="104">
        <v>2439856.0099999998</v>
      </c>
      <c r="E317" s="46">
        <f t="shared" si="14"/>
        <v>1</v>
      </c>
      <c r="F317" s="47">
        <f t="shared" si="15"/>
        <v>98.69</v>
      </c>
      <c r="G317" s="48">
        <f>RANK(F317,$F$8:$F$666,0)</f>
        <v>323</v>
      </c>
      <c r="H317" s="49"/>
      <c r="I317" s="80"/>
    </row>
    <row r="318" spans="1:9" ht="19.05" customHeight="1" x14ac:dyDescent="0.25">
      <c r="A318" s="101">
        <v>311</v>
      </c>
      <c r="B318" s="103" t="s">
        <v>505</v>
      </c>
      <c r="C318" s="103" t="s">
        <v>505</v>
      </c>
      <c r="D318" s="104">
        <v>2450789.52</v>
      </c>
      <c r="E318" s="46">
        <f t="shared" si="14"/>
        <v>1</v>
      </c>
      <c r="F318" s="47">
        <f t="shared" si="15"/>
        <v>99.13</v>
      </c>
      <c r="G318" s="48">
        <f>RANK(F318,$F$8:$F$666,0)</f>
        <v>223</v>
      </c>
      <c r="H318" s="49"/>
      <c r="I318" s="80"/>
    </row>
    <row r="319" spans="1:9" ht="19.05" customHeight="1" x14ac:dyDescent="0.25">
      <c r="A319" s="101">
        <v>312</v>
      </c>
      <c r="B319" s="103" t="s">
        <v>506</v>
      </c>
      <c r="C319" s="103" t="s">
        <v>506</v>
      </c>
      <c r="D319" s="104">
        <v>2447918.41</v>
      </c>
      <c r="E319" s="46">
        <f t="shared" si="14"/>
        <v>1</v>
      </c>
      <c r="F319" s="47">
        <f t="shared" si="15"/>
        <v>99.01</v>
      </c>
      <c r="G319" s="48">
        <f>RANK(F319,$F$8:$F$666,0)</f>
        <v>247</v>
      </c>
      <c r="H319" s="49"/>
      <c r="I319" s="80"/>
    </row>
    <row r="320" spans="1:9" ht="19.05" customHeight="1" x14ac:dyDescent="0.25">
      <c r="A320" s="101">
        <v>313</v>
      </c>
      <c r="B320" s="103" t="s">
        <v>507</v>
      </c>
      <c r="C320" s="103" t="s">
        <v>507</v>
      </c>
      <c r="D320" s="104">
        <v>2331906</v>
      </c>
      <c r="E320" s="46">
        <f t="shared" si="14"/>
        <v>1</v>
      </c>
      <c r="F320" s="47">
        <f t="shared" si="15"/>
        <v>94.32</v>
      </c>
      <c r="G320" s="48">
        <f>RANK(F320,$F$8:$F$666,0)</f>
        <v>647</v>
      </c>
      <c r="H320" s="49"/>
      <c r="I320" s="80"/>
    </row>
    <row r="321" spans="1:9" ht="19.05" customHeight="1" x14ac:dyDescent="0.25">
      <c r="A321" s="101">
        <v>314</v>
      </c>
      <c r="B321" s="103" t="s">
        <v>508</v>
      </c>
      <c r="C321" s="103" t="s">
        <v>508</v>
      </c>
      <c r="D321" s="104">
        <v>2359052.38</v>
      </c>
      <c r="E321" s="46">
        <f t="shared" si="14"/>
        <v>1</v>
      </c>
      <c r="F321" s="47">
        <f t="shared" si="15"/>
        <v>95.42</v>
      </c>
      <c r="G321" s="48">
        <f>RANK(F321,$F$8:$F$666,0)</f>
        <v>594</v>
      </c>
      <c r="H321" s="49"/>
      <c r="I321" s="80"/>
    </row>
    <row r="322" spans="1:9" ht="19.05" customHeight="1" x14ac:dyDescent="0.25">
      <c r="A322" s="101">
        <v>315</v>
      </c>
      <c r="B322" s="103" t="s">
        <v>509</v>
      </c>
      <c r="C322" s="103" t="s">
        <v>509</v>
      </c>
      <c r="D322" s="104">
        <v>2443686.35</v>
      </c>
      <c r="E322" s="46">
        <f t="shared" si="14"/>
        <v>1</v>
      </c>
      <c r="F322" s="47">
        <f t="shared" si="15"/>
        <v>98.84</v>
      </c>
      <c r="G322" s="48">
        <f>RANK(F322,$F$8:$F$666,0)</f>
        <v>294</v>
      </c>
      <c r="H322" s="49"/>
      <c r="I322" s="80"/>
    </row>
    <row r="323" spans="1:9" ht="19.05" customHeight="1" x14ac:dyDescent="0.25">
      <c r="A323" s="101">
        <v>316</v>
      </c>
      <c r="B323" s="103" t="s">
        <v>87</v>
      </c>
      <c r="C323" s="103" t="s">
        <v>87</v>
      </c>
      <c r="D323" s="104">
        <v>2434876.2599999998</v>
      </c>
      <c r="E323" s="46">
        <f t="shared" si="14"/>
        <v>1</v>
      </c>
      <c r="F323" s="47">
        <f t="shared" si="15"/>
        <v>98.48</v>
      </c>
      <c r="G323" s="48">
        <f>RANK(F323,$F$8:$F$666,0)</f>
        <v>371</v>
      </c>
      <c r="H323" s="49"/>
      <c r="I323" s="80"/>
    </row>
    <row r="324" spans="1:9" ht="19.05" customHeight="1" x14ac:dyDescent="0.25">
      <c r="A324" s="101">
        <v>317</v>
      </c>
      <c r="B324" s="103" t="s">
        <v>510</v>
      </c>
      <c r="C324" s="103" t="s">
        <v>510</v>
      </c>
      <c r="D324" s="104">
        <v>2462262.89</v>
      </c>
      <c r="E324" s="46">
        <f t="shared" si="14"/>
        <v>1</v>
      </c>
      <c r="F324" s="47">
        <f t="shared" si="15"/>
        <v>99.59</v>
      </c>
      <c r="G324" s="48">
        <f>RANK(F324,$F$8:$F$666,0)</f>
        <v>106</v>
      </c>
      <c r="H324" s="49"/>
      <c r="I324" s="80"/>
    </row>
    <row r="325" spans="1:9" ht="19.05" customHeight="1" x14ac:dyDescent="0.25">
      <c r="A325" s="101">
        <v>318</v>
      </c>
      <c r="B325" s="103" t="s">
        <v>110</v>
      </c>
      <c r="C325" s="103" t="s">
        <v>110</v>
      </c>
      <c r="D325" s="104">
        <v>2441213.94</v>
      </c>
      <c r="E325" s="46">
        <f t="shared" si="14"/>
        <v>1</v>
      </c>
      <c r="F325" s="47">
        <f t="shared" si="15"/>
        <v>98.74</v>
      </c>
      <c r="G325" s="48">
        <f>RANK(F325,$F$8:$F$666,0)</f>
        <v>312</v>
      </c>
      <c r="H325" s="49"/>
      <c r="I325" s="80"/>
    </row>
    <row r="326" spans="1:9" ht="19.05" customHeight="1" x14ac:dyDescent="0.25">
      <c r="A326" s="101">
        <v>319</v>
      </c>
      <c r="B326" s="103" t="s">
        <v>511</v>
      </c>
      <c r="C326" s="103" t="s">
        <v>511</v>
      </c>
      <c r="D326" s="104">
        <v>2438935.0499999998</v>
      </c>
      <c r="E326" s="46">
        <f t="shared" si="14"/>
        <v>1</v>
      </c>
      <c r="F326" s="47">
        <f t="shared" si="15"/>
        <v>98.65</v>
      </c>
      <c r="G326" s="48">
        <f>RANK(F326,$F$8:$F$666,0)</f>
        <v>341</v>
      </c>
      <c r="H326" s="49"/>
      <c r="I326" s="80"/>
    </row>
    <row r="327" spans="1:9" ht="19.05" customHeight="1" x14ac:dyDescent="0.25">
      <c r="A327" s="101">
        <v>320</v>
      </c>
      <c r="B327" s="103" t="s">
        <v>512</v>
      </c>
      <c r="C327" s="103" t="s">
        <v>512</v>
      </c>
      <c r="D327" s="104">
        <v>2461899.67</v>
      </c>
      <c r="E327" s="46">
        <f t="shared" si="14"/>
        <v>1</v>
      </c>
      <c r="F327" s="47">
        <f t="shared" si="15"/>
        <v>99.58</v>
      </c>
      <c r="G327" s="48">
        <f>RANK(F327,$F$8:$F$666,0)</f>
        <v>118</v>
      </c>
      <c r="H327" s="49"/>
      <c r="I327" s="80"/>
    </row>
    <row r="328" spans="1:9" ht="19.05" customHeight="1" x14ac:dyDescent="0.25">
      <c r="A328" s="101">
        <v>321</v>
      </c>
      <c r="B328" s="103" t="s">
        <v>66</v>
      </c>
      <c r="C328" s="103" t="s">
        <v>66</v>
      </c>
      <c r="D328" s="104">
        <v>2466218.1</v>
      </c>
      <c r="E328" s="46">
        <f t="shared" si="14"/>
        <v>1</v>
      </c>
      <c r="F328" s="47">
        <f t="shared" si="15"/>
        <v>99.75</v>
      </c>
      <c r="G328" s="48">
        <f>RANK(F328,$F$8:$F$666,0)</f>
        <v>70</v>
      </c>
      <c r="H328" s="49"/>
      <c r="I328" s="80"/>
    </row>
    <row r="329" spans="1:9" ht="19.05" customHeight="1" x14ac:dyDescent="0.25">
      <c r="A329" s="101">
        <v>322</v>
      </c>
      <c r="B329" s="103" t="s">
        <v>515</v>
      </c>
      <c r="C329" s="103" t="s">
        <v>515</v>
      </c>
      <c r="D329" s="104">
        <v>2380640.17</v>
      </c>
      <c r="E329" s="46">
        <f t="shared" si="14"/>
        <v>1</v>
      </c>
      <c r="F329" s="47">
        <f t="shared" si="15"/>
        <v>96.29</v>
      </c>
      <c r="G329" s="48">
        <f>RANK(F329,$F$8:$F$666,0)</f>
        <v>554</v>
      </c>
      <c r="H329" s="49"/>
      <c r="I329" s="80"/>
    </row>
    <row r="330" spans="1:9" ht="19.05" customHeight="1" x14ac:dyDescent="0.25">
      <c r="A330" s="101">
        <v>323</v>
      </c>
      <c r="B330" s="103" t="s">
        <v>516</v>
      </c>
      <c r="C330" s="103" t="s">
        <v>516</v>
      </c>
      <c r="D330" s="104">
        <v>2448444.4700000002</v>
      </c>
      <c r="E330" s="46">
        <f t="shared" si="14"/>
        <v>1</v>
      </c>
      <c r="F330" s="47">
        <f t="shared" si="15"/>
        <v>99.03</v>
      </c>
      <c r="G330" s="48">
        <f>RANK(F330,$F$8:$F$666,0)</f>
        <v>246</v>
      </c>
      <c r="H330" s="49"/>
      <c r="I330" s="80"/>
    </row>
    <row r="331" spans="1:9" ht="19.05" customHeight="1" x14ac:dyDescent="0.25">
      <c r="A331" s="101">
        <v>324</v>
      </c>
      <c r="B331" s="103" t="s">
        <v>517</v>
      </c>
      <c r="C331" s="103" t="s">
        <v>517</v>
      </c>
      <c r="D331" s="104">
        <v>2435186.12</v>
      </c>
      <c r="E331" s="46">
        <f t="shared" si="14"/>
        <v>1</v>
      </c>
      <c r="F331" s="47">
        <f t="shared" si="15"/>
        <v>98.5</v>
      </c>
      <c r="G331" s="48">
        <f>RANK(F331,$F$8:$F$666,0)</f>
        <v>365</v>
      </c>
      <c r="H331" s="49"/>
      <c r="I331" s="80"/>
    </row>
    <row r="332" spans="1:9" ht="19.05" customHeight="1" x14ac:dyDescent="0.25">
      <c r="A332" s="101">
        <v>325</v>
      </c>
      <c r="B332" s="103" t="s">
        <v>63</v>
      </c>
      <c r="C332" s="103" t="s">
        <v>63</v>
      </c>
      <c r="D332" s="104">
        <v>2373037</v>
      </c>
      <c r="E332" s="46">
        <f t="shared" si="14"/>
        <v>1</v>
      </c>
      <c r="F332" s="47">
        <f t="shared" si="15"/>
        <v>95.98</v>
      </c>
      <c r="G332" s="48">
        <f>RANK(F332,$F$8:$F$666,0)</f>
        <v>568</v>
      </c>
      <c r="H332" s="49"/>
      <c r="I332" s="80"/>
    </row>
    <row r="333" spans="1:9" ht="19.05" customHeight="1" x14ac:dyDescent="0.25">
      <c r="A333" s="101">
        <v>326</v>
      </c>
      <c r="B333" s="103" t="s">
        <v>518</v>
      </c>
      <c r="C333" s="103" t="s">
        <v>518</v>
      </c>
      <c r="D333" s="104">
        <v>2434952.25</v>
      </c>
      <c r="E333" s="46">
        <f t="shared" si="14"/>
        <v>1</v>
      </c>
      <c r="F333" s="47">
        <f t="shared" si="15"/>
        <v>98.49</v>
      </c>
      <c r="G333" s="48">
        <f>RANK(F333,$F$8:$F$666,0)</f>
        <v>366</v>
      </c>
      <c r="H333" s="49"/>
      <c r="I333" s="80"/>
    </row>
    <row r="334" spans="1:9" ht="19.05" customHeight="1" x14ac:dyDescent="0.25">
      <c r="A334" s="101">
        <v>327</v>
      </c>
      <c r="B334" s="103" t="s">
        <v>519</v>
      </c>
      <c r="C334" s="103" t="s">
        <v>519</v>
      </c>
      <c r="D334" s="104">
        <v>2447324.63</v>
      </c>
      <c r="E334" s="46">
        <f t="shared" si="14"/>
        <v>1</v>
      </c>
      <c r="F334" s="47">
        <f t="shared" si="15"/>
        <v>98.99</v>
      </c>
      <c r="G334" s="48">
        <f>RANK(F334,$F$8:$F$666,0)</f>
        <v>249</v>
      </c>
      <c r="H334" s="49"/>
      <c r="I334" s="80"/>
    </row>
    <row r="335" spans="1:9" ht="19.05" customHeight="1" x14ac:dyDescent="0.25">
      <c r="A335" s="101">
        <v>328</v>
      </c>
      <c r="B335" s="103" t="s">
        <v>520</v>
      </c>
      <c r="C335" s="103" t="s">
        <v>520</v>
      </c>
      <c r="D335" s="104">
        <v>2326020.81</v>
      </c>
      <c r="E335" s="46">
        <f t="shared" si="14"/>
        <v>1</v>
      </c>
      <c r="F335" s="47">
        <f t="shared" si="15"/>
        <v>94.08</v>
      </c>
      <c r="G335" s="48">
        <f>RANK(F335,$F$8:$F$666,0)</f>
        <v>650</v>
      </c>
      <c r="H335" s="49"/>
      <c r="I335" s="80"/>
    </row>
    <row r="336" spans="1:9" ht="19.05" customHeight="1" x14ac:dyDescent="0.25">
      <c r="A336" s="101">
        <v>329</v>
      </c>
      <c r="B336" s="103" t="s">
        <v>521</v>
      </c>
      <c r="C336" s="103" t="s">
        <v>521</v>
      </c>
      <c r="D336" s="104">
        <v>2440266.88</v>
      </c>
      <c r="E336" s="46">
        <f t="shared" si="14"/>
        <v>1</v>
      </c>
      <c r="F336" s="47">
        <f t="shared" si="15"/>
        <v>98.7</v>
      </c>
      <c r="G336" s="48">
        <f>RANK(F336,$F$8:$F$666,0)</f>
        <v>320</v>
      </c>
      <c r="H336" s="49"/>
      <c r="I336" s="80"/>
    </row>
    <row r="337" spans="1:9" ht="19.05" customHeight="1" x14ac:dyDescent="0.25">
      <c r="A337" s="101">
        <v>330</v>
      </c>
      <c r="B337" s="103" t="s">
        <v>522</v>
      </c>
      <c r="C337" s="103" t="s">
        <v>522</v>
      </c>
      <c r="D337" s="104">
        <v>2457283.13</v>
      </c>
      <c r="E337" s="46">
        <f t="shared" si="14"/>
        <v>1</v>
      </c>
      <c r="F337" s="47">
        <f t="shared" si="15"/>
        <v>99.39</v>
      </c>
      <c r="G337" s="48">
        <f>RANK(F337,$F$8:$F$666,0)</f>
        <v>151</v>
      </c>
      <c r="H337" s="49"/>
      <c r="I337" s="80"/>
    </row>
    <row r="338" spans="1:9" ht="19.05" customHeight="1" x14ac:dyDescent="0.25">
      <c r="A338" s="101">
        <v>331</v>
      </c>
      <c r="B338" s="103" t="s">
        <v>523</v>
      </c>
      <c r="C338" s="103" t="s">
        <v>523</v>
      </c>
      <c r="D338" s="104">
        <v>2434876.2599999998</v>
      </c>
      <c r="E338" s="46">
        <f t="shared" si="14"/>
        <v>1</v>
      </c>
      <c r="F338" s="47">
        <f t="shared" si="15"/>
        <v>98.48</v>
      </c>
      <c r="G338" s="48">
        <f>RANK(F338,$F$8:$F$666,0)</f>
        <v>371</v>
      </c>
      <c r="H338" s="49"/>
      <c r="I338" s="80"/>
    </row>
    <row r="339" spans="1:9" ht="19.05" customHeight="1" x14ac:dyDescent="0.25">
      <c r="A339" s="101">
        <v>332</v>
      </c>
      <c r="B339" s="103" t="s">
        <v>524</v>
      </c>
      <c r="C339" s="103" t="s">
        <v>524</v>
      </c>
      <c r="D339" s="104">
        <v>2411603.42</v>
      </c>
      <c r="E339" s="46">
        <f t="shared" si="14"/>
        <v>1</v>
      </c>
      <c r="F339" s="47">
        <f t="shared" si="15"/>
        <v>97.54</v>
      </c>
      <c r="G339" s="48">
        <f>RANK(F339,$F$8:$F$666,0)</f>
        <v>528</v>
      </c>
      <c r="H339" s="49"/>
      <c r="I339" s="80"/>
    </row>
    <row r="340" spans="1:9" ht="19.05" customHeight="1" x14ac:dyDescent="0.25">
      <c r="A340" s="101">
        <v>333</v>
      </c>
      <c r="B340" s="103" t="s">
        <v>525</v>
      </c>
      <c r="C340" s="103" t="s">
        <v>525</v>
      </c>
      <c r="D340" s="104">
        <v>2417449.13</v>
      </c>
      <c r="E340" s="46">
        <f t="shared" si="14"/>
        <v>1</v>
      </c>
      <c r="F340" s="47">
        <f t="shared" si="15"/>
        <v>97.78</v>
      </c>
      <c r="G340" s="48">
        <f>RANK(F340,$F$8:$F$666,0)</f>
        <v>496</v>
      </c>
      <c r="H340" s="49"/>
      <c r="I340" s="80"/>
    </row>
    <row r="341" spans="1:9" ht="19.05" customHeight="1" x14ac:dyDescent="0.25">
      <c r="A341" s="101">
        <v>334</v>
      </c>
      <c r="B341" s="103" t="s">
        <v>527</v>
      </c>
      <c r="C341" s="103" t="s">
        <v>527</v>
      </c>
      <c r="D341" s="104">
        <v>2345491.7799999998</v>
      </c>
      <c r="E341" s="46">
        <f t="shared" si="14"/>
        <v>1</v>
      </c>
      <c r="F341" s="47">
        <f t="shared" si="15"/>
        <v>94.87</v>
      </c>
      <c r="G341" s="48">
        <f>RANK(F341,$F$8:$F$666,0)</f>
        <v>623</v>
      </c>
      <c r="H341" s="49"/>
      <c r="I341" s="80"/>
    </row>
    <row r="342" spans="1:9" ht="19.05" customHeight="1" x14ac:dyDescent="0.25">
      <c r="A342" s="101">
        <v>335</v>
      </c>
      <c r="B342" s="103" t="s">
        <v>168</v>
      </c>
      <c r="C342" s="103" t="s">
        <v>168</v>
      </c>
      <c r="D342" s="104">
        <v>2422851.86</v>
      </c>
      <c r="E342" s="46">
        <f t="shared" si="14"/>
        <v>1</v>
      </c>
      <c r="F342" s="47">
        <f t="shared" si="15"/>
        <v>98</v>
      </c>
      <c r="G342" s="48">
        <f>RANK(F342,$F$8:$F$666,0)</f>
        <v>456</v>
      </c>
      <c r="H342" s="49"/>
      <c r="I342" s="80"/>
    </row>
    <row r="343" spans="1:9" ht="19.05" customHeight="1" x14ac:dyDescent="0.25">
      <c r="A343" s="101">
        <v>336</v>
      </c>
      <c r="B343" s="103" t="s">
        <v>528</v>
      </c>
      <c r="C343" s="103" t="s">
        <v>528</v>
      </c>
      <c r="D343" s="104">
        <v>2363065.98</v>
      </c>
      <c r="E343" s="46">
        <f t="shared" si="14"/>
        <v>1</v>
      </c>
      <c r="F343" s="47">
        <f t="shared" si="15"/>
        <v>95.58</v>
      </c>
      <c r="G343" s="48">
        <f>RANK(F343,$F$8:$F$666,0)</f>
        <v>584</v>
      </c>
      <c r="H343" s="49"/>
      <c r="I343" s="80"/>
    </row>
    <row r="344" spans="1:9" ht="19.05" customHeight="1" x14ac:dyDescent="0.25">
      <c r="A344" s="101">
        <v>337</v>
      </c>
      <c r="B344" s="103" t="s">
        <v>529</v>
      </c>
      <c r="C344" s="103" t="s">
        <v>529</v>
      </c>
      <c r="D344" s="104">
        <v>2414959.25</v>
      </c>
      <c r="E344" s="46">
        <f t="shared" si="14"/>
        <v>1</v>
      </c>
      <c r="F344" s="47">
        <f t="shared" si="15"/>
        <v>97.68</v>
      </c>
      <c r="G344" s="48">
        <f>RANK(F344,$F$8:$F$666,0)</f>
        <v>513</v>
      </c>
      <c r="H344" s="49"/>
      <c r="I344" s="80"/>
    </row>
    <row r="345" spans="1:9" ht="19.05" customHeight="1" x14ac:dyDescent="0.25">
      <c r="A345" s="101">
        <v>338</v>
      </c>
      <c r="B345" s="103" t="s">
        <v>530</v>
      </c>
      <c r="C345" s="103" t="s">
        <v>530</v>
      </c>
      <c r="D345" s="104">
        <v>2376227.73</v>
      </c>
      <c r="E345" s="46">
        <f t="shared" si="14"/>
        <v>1</v>
      </c>
      <c r="F345" s="47">
        <f t="shared" si="15"/>
        <v>96.11</v>
      </c>
      <c r="G345" s="48">
        <f>RANK(F345,$F$8:$F$666,0)</f>
        <v>561</v>
      </c>
      <c r="H345" s="49"/>
      <c r="I345" s="80"/>
    </row>
    <row r="346" spans="1:9" ht="19.05" customHeight="1" x14ac:dyDescent="0.25">
      <c r="A346" s="101">
        <v>339</v>
      </c>
      <c r="B346" s="103" t="s">
        <v>531</v>
      </c>
      <c r="C346" s="103" t="s">
        <v>531</v>
      </c>
      <c r="D346" s="104">
        <v>2472221.39</v>
      </c>
      <c r="E346" s="46">
        <f t="shared" si="14"/>
        <v>1</v>
      </c>
      <c r="F346" s="47">
        <f t="shared" si="15"/>
        <v>100</v>
      </c>
      <c r="G346" s="48">
        <f>RANK(F346,$F$8:$F$666,0)</f>
        <v>1</v>
      </c>
      <c r="H346" s="50" t="s">
        <v>865</v>
      </c>
      <c r="I346" s="80"/>
    </row>
    <row r="347" spans="1:9" ht="19.05" customHeight="1" x14ac:dyDescent="0.25">
      <c r="A347" s="101">
        <v>340</v>
      </c>
      <c r="B347" s="103" t="s">
        <v>532</v>
      </c>
      <c r="C347" s="103" t="s">
        <v>532</v>
      </c>
      <c r="D347" s="104">
        <v>2447324.63</v>
      </c>
      <c r="E347" s="46">
        <f t="shared" si="14"/>
        <v>1</v>
      </c>
      <c r="F347" s="47">
        <f t="shared" si="15"/>
        <v>98.99</v>
      </c>
      <c r="G347" s="48">
        <f>RANK(F347,$F$8:$F$666,0)</f>
        <v>249</v>
      </c>
      <c r="H347" s="49"/>
      <c r="I347" s="80"/>
    </row>
    <row r="348" spans="1:9" ht="19.05" customHeight="1" x14ac:dyDescent="0.25">
      <c r="A348" s="101">
        <v>341</v>
      </c>
      <c r="B348" s="103" t="s">
        <v>533</v>
      </c>
      <c r="C348" s="103" t="s">
        <v>533</v>
      </c>
      <c r="D348" s="104">
        <v>2449438.64</v>
      </c>
      <c r="E348" s="46">
        <f t="shared" si="14"/>
        <v>1</v>
      </c>
      <c r="F348" s="47">
        <f t="shared" si="15"/>
        <v>99.07</v>
      </c>
      <c r="G348" s="48">
        <f>RANK(F348,$F$8:$F$666,0)</f>
        <v>238</v>
      </c>
      <c r="H348" s="49"/>
      <c r="I348" s="80"/>
    </row>
    <row r="349" spans="1:9" ht="19.05" customHeight="1" x14ac:dyDescent="0.25">
      <c r="A349" s="101">
        <v>342</v>
      </c>
      <c r="B349" s="103" t="s">
        <v>537</v>
      </c>
      <c r="C349" s="103" t="s">
        <v>537</v>
      </c>
      <c r="D349" s="104">
        <v>2464751.7599999998</v>
      </c>
      <c r="E349" s="46">
        <f t="shared" si="14"/>
        <v>1</v>
      </c>
      <c r="F349" s="47">
        <f t="shared" si="15"/>
        <v>99.69</v>
      </c>
      <c r="G349" s="48">
        <f>RANK(F349,$F$8:$F$666,0)</f>
        <v>78</v>
      </c>
      <c r="H349" s="49"/>
      <c r="I349" s="80"/>
    </row>
    <row r="350" spans="1:9" ht="19.05" customHeight="1" x14ac:dyDescent="0.25">
      <c r="A350" s="101">
        <v>343</v>
      </c>
      <c r="B350" s="103" t="s">
        <v>538</v>
      </c>
      <c r="C350" s="103" t="s">
        <v>538</v>
      </c>
      <c r="D350" s="104">
        <v>2329911.79</v>
      </c>
      <c r="E350" s="46">
        <f t="shared" si="14"/>
        <v>1</v>
      </c>
      <c r="F350" s="47">
        <f t="shared" si="15"/>
        <v>94.24</v>
      </c>
      <c r="G350" s="48">
        <f>RANK(F350,$F$8:$F$666,0)</f>
        <v>648</v>
      </c>
      <c r="H350" s="49"/>
      <c r="I350" s="80"/>
    </row>
    <row r="351" spans="1:9" ht="19.05" customHeight="1" x14ac:dyDescent="0.25">
      <c r="A351" s="101">
        <v>344</v>
      </c>
      <c r="B351" s="103" t="s">
        <v>539</v>
      </c>
      <c r="C351" s="103" t="s">
        <v>539</v>
      </c>
      <c r="D351" s="104">
        <v>2454793.2599999998</v>
      </c>
      <c r="E351" s="46">
        <f t="shared" si="14"/>
        <v>1</v>
      </c>
      <c r="F351" s="47">
        <f t="shared" si="15"/>
        <v>99.29</v>
      </c>
      <c r="G351" s="48">
        <f>RANK(F351,$F$8:$F$666,0)</f>
        <v>182</v>
      </c>
      <c r="H351" s="49"/>
      <c r="I351" s="80"/>
    </row>
    <row r="352" spans="1:9" ht="19.05" customHeight="1" x14ac:dyDescent="0.25">
      <c r="A352" s="101">
        <v>345</v>
      </c>
      <c r="B352" s="103" t="s">
        <v>540</v>
      </c>
      <c r="C352" s="103" t="s">
        <v>540</v>
      </c>
      <c r="D352" s="104">
        <v>2417449.13</v>
      </c>
      <c r="E352" s="46">
        <f t="shared" si="14"/>
        <v>1</v>
      </c>
      <c r="F352" s="47">
        <f t="shared" si="15"/>
        <v>97.78</v>
      </c>
      <c r="G352" s="48">
        <f>RANK(F352,$F$8:$F$666,0)</f>
        <v>496</v>
      </c>
      <c r="H352" s="49"/>
      <c r="I352" s="80"/>
    </row>
    <row r="353" spans="1:9" ht="19.05" customHeight="1" x14ac:dyDescent="0.25">
      <c r="A353" s="101">
        <v>346</v>
      </c>
      <c r="B353" s="103" t="s">
        <v>104</v>
      </c>
      <c r="C353" s="103" t="s">
        <v>104</v>
      </c>
      <c r="D353" s="104">
        <v>2437404.13</v>
      </c>
      <c r="E353" s="46">
        <f t="shared" si="14"/>
        <v>1</v>
      </c>
      <c r="F353" s="47">
        <f t="shared" si="15"/>
        <v>98.59</v>
      </c>
      <c r="G353" s="48">
        <f>RANK(F353,$F$8:$F$666,0)</f>
        <v>349</v>
      </c>
      <c r="H353" s="49"/>
      <c r="I353" s="80"/>
    </row>
    <row r="354" spans="1:9" ht="19.05" customHeight="1" x14ac:dyDescent="0.25">
      <c r="A354" s="101">
        <v>347</v>
      </c>
      <c r="B354" s="103" t="s">
        <v>541</v>
      </c>
      <c r="C354" s="103" t="s">
        <v>541</v>
      </c>
      <c r="D354" s="104">
        <v>2384828</v>
      </c>
      <c r="E354" s="46">
        <f t="shared" si="14"/>
        <v>1</v>
      </c>
      <c r="F354" s="47">
        <f t="shared" si="15"/>
        <v>96.46</v>
      </c>
      <c r="G354" s="48">
        <f>RANK(F354,$F$8:$F$666,0)</f>
        <v>549</v>
      </c>
      <c r="H354" s="49"/>
      <c r="I354" s="80"/>
    </row>
    <row r="355" spans="1:9" ht="19.05" customHeight="1" x14ac:dyDescent="0.25">
      <c r="A355" s="101">
        <v>348</v>
      </c>
      <c r="B355" s="103" t="s">
        <v>542</v>
      </c>
      <c r="C355" s="103" t="s">
        <v>542</v>
      </c>
      <c r="D355" s="104">
        <v>2444834.7599999998</v>
      </c>
      <c r="E355" s="46">
        <f t="shared" si="14"/>
        <v>1</v>
      </c>
      <c r="F355" s="47">
        <f t="shared" si="15"/>
        <v>98.89</v>
      </c>
      <c r="G355" s="48">
        <f>RANK(F355,$F$8:$F$666,0)</f>
        <v>278</v>
      </c>
      <c r="H355" s="49"/>
      <c r="I355" s="80"/>
    </row>
    <row r="356" spans="1:9" ht="19.05" customHeight="1" x14ac:dyDescent="0.25">
      <c r="A356" s="101">
        <v>349</v>
      </c>
      <c r="B356" s="103" t="s">
        <v>543</v>
      </c>
      <c r="C356" s="103" t="s">
        <v>543</v>
      </c>
      <c r="D356" s="104">
        <v>2469731.5099999998</v>
      </c>
      <c r="E356" s="46">
        <f t="shared" si="14"/>
        <v>1</v>
      </c>
      <c r="F356" s="47">
        <f t="shared" si="15"/>
        <v>99.89</v>
      </c>
      <c r="G356" s="48">
        <f>RANK(F356,$F$8:$F$666,0)</f>
        <v>24</v>
      </c>
      <c r="H356" s="49"/>
      <c r="I356" s="80"/>
    </row>
    <row r="357" spans="1:9" ht="19.05" customHeight="1" x14ac:dyDescent="0.25">
      <c r="A357" s="101">
        <v>350</v>
      </c>
      <c r="B357" s="103" t="s">
        <v>544</v>
      </c>
      <c r="C357" s="103" t="s">
        <v>544</v>
      </c>
      <c r="D357" s="104">
        <v>2449814.5099999998</v>
      </c>
      <c r="E357" s="46">
        <f t="shared" si="14"/>
        <v>1</v>
      </c>
      <c r="F357" s="47">
        <f t="shared" si="15"/>
        <v>99.09</v>
      </c>
      <c r="G357" s="48">
        <f>RANK(F357,$F$8:$F$666,0)</f>
        <v>227</v>
      </c>
      <c r="H357" s="49"/>
      <c r="I357" s="80"/>
    </row>
    <row r="358" spans="1:9" ht="19.05" customHeight="1" x14ac:dyDescent="0.25">
      <c r="A358" s="101">
        <v>351</v>
      </c>
      <c r="B358" s="103" t="s">
        <v>546</v>
      </c>
      <c r="C358" s="103" t="s">
        <v>546</v>
      </c>
      <c r="D358" s="104">
        <v>2440935.63</v>
      </c>
      <c r="E358" s="46">
        <f t="shared" si="14"/>
        <v>1</v>
      </c>
      <c r="F358" s="47">
        <f t="shared" si="15"/>
        <v>98.73</v>
      </c>
      <c r="G358" s="48">
        <f>RANK(F358,$F$8:$F$666,0)</f>
        <v>316</v>
      </c>
      <c r="H358" s="49"/>
      <c r="I358" s="80"/>
    </row>
    <row r="359" spans="1:9" ht="19.05" customHeight="1" x14ac:dyDescent="0.25">
      <c r="A359" s="101">
        <v>352</v>
      </c>
      <c r="B359" s="103" t="s">
        <v>548</v>
      </c>
      <c r="C359" s="103" t="s">
        <v>548</v>
      </c>
      <c r="D359" s="104">
        <v>2427407.63</v>
      </c>
      <c r="E359" s="46">
        <f t="shared" si="14"/>
        <v>1</v>
      </c>
      <c r="F359" s="47">
        <f t="shared" si="15"/>
        <v>98.18</v>
      </c>
      <c r="G359" s="48">
        <f>RANK(F359,$F$8:$F$666,0)</f>
        <v>425</v>
      </c>
      <c r="H359" s="49"/>
      <c r="I359" s="80"/>
    </row>
    <row r="360" spans="1:9" ht="19.05" customHeight="1" x14ac:dyDescent="0.25">
      <c r="A360" s="101">
        <v>353</v>
      </c>
      <c r="B360" s="103" t="s">
        <v>549</v>
      </c>
      <c r="C360" s="103" t="s">
        <v>549</v>
      </c>
      <c r="D360" s="104">
        <v>2469731.5099999998</v>
      </c>
      <c r="E360" s="46">
        <f t="shared" si="14"/>
        <v>1</v>
      </c>
      <c r="F360" s="47">
        <f t="shared" si="15"/>
        <v>99.89</v>
      </c>
      <c r="G360" s="48">
        <f>RANK(F360,$F$8:$F$666,0)</f>
        <v>24</v>
      </c>
      <c r="H360" s="49"/>
      <c r="I360" s="80"/>
    </row>
    <row r="361" spans="1:9" ht="19.05" customHeight="1" x14ac:dyDescent="0.25">
      <c r="A361" s="101">
        <v>354</v>
      </c>
      <c r="B361" s="103" t="s">
        <v>550</v>
      </c>
      <c r="C361" s="103" t="s">
        <v>550</v>
      </c>
      <c r="D361" s="104">
        <v>2414959.25</v>
      </c>
      <c r="E361" s="46">
        <f t="shared" si="14"/>
        <v>1</v>
      </c>
      <c r="F361" s="47">
        <f t="shared" si="15"/>
        <v>97.68</v>
      </c>
      <c r="G361" s="48">
        <f>RANK(F361,$F$8:$F$666,0)</f>
        <v>513</v>
      </c>
      <c r="H361" s="49"/>
      <c r="I361" s="80"/>
    </row>
    <row r="362" spans="1:9" ht="19.05" customHeight="1" x14ac:dyDescent="0.25">
      <c r="A362" s="101">
        <v>355</v>
      </c>
      <c r="B362" s="103" t="s">
        <v>551</v>
      </c>
      <c r="C362" s="103" t="s">
        <v>551</v>
      </c>
      <c r="D362" s="104">
        <v>2432307.7000000002</v>
      </c>
      <c r="E362" s="46">
        <f t="shared" si="14"/>
        <v>1</v>
      </c>
      <c r="F362" s="47">
        <f t="shared" si="15"/>
        <v>98.38</v>
      </c>
      <c r="G362" s="48">
        <f>RANK(F362,$F$8:$F$666,0)</f>
        <v>387</v>
      </c>
      <c r="H362" s="49"/>
      <c r="I362" s="80"/>
    </row>
    <row r="363" spans="1:9" ht="19.05" customHeight="1" x14ac:dyDescent="0.25">
      <c r="A363" s="101">
        <v>356</v>
      </c>
      <c r="B363" s="103" t="s">
        <v>552</v>
      </c>
      <c r="C363" s="103" t="s">
        <v>552</v>
      </c>
      <c r="D363" s="104">
        <v>2452304.38</v>
      </c>
      <c r="E363" s="46">
        <f t="shared" si="14"/>
        <v>1</v>
      </c>
      <c r="F363" s="47">
        <f t="shared" si="15"/>
        <v>99.19</v>
      </c>
      <c r="G363" s="48">
        <f>RANK(F363,$F$8:$F$666,0)</f>
        <v>202</v>
      </c>
      <c r="H363" s="49"/>
      <c r="I363" s="80"/>
    </row>
    <row r="364" spans="1:9" ht="19.05" customHeight="1" x14ac:dyDescent="0.25">
      <c r="A364" s="101">
        <v>357</v>
      </c>
      <c r="B364" s="103" t="s">
        <v>553</v>
      </c>
      <c r="C364" s="103" t="s">
        <v>553</v>
      </c>
      <c r="D364" s="104">
        <v>2222758.86</v>
      </c>
      <c r="E364" s="46">
        <f t="shared" si="14"/>
        <v>1</v>
      </c>
      <c r="F364" s="47">
        <f t="shared" si="15"/>
        <v>89.9</v>
      </c>
      <c r="G364" s="48">
        <f>RANK(F364,$F$8:$F$666,0)</f>
        <v>658</v>
      </c>
      <c r="H364" s="49"/>
      <c r="I364" s="80"/>
    </row>
    <row r="365" spans="1:9" ht="19.05" customHeight="1" x14ac:dyDescent="0.25">
      <c r="A365" s="101">
        <v>358</v>
      </c>
      <c r="B365" s="103" t="s">
        <v>555</v>
      </c>
      <c r="C365" s="103" t="s">
        <v>555</v>
      </c>
      <c r="D365" s="104">
        <v>2429897.5</v>
      </c>
      <c r="E365" s="46">
        <f t="shared" ref="E365:E428" si="16">IF(D365&gt;$G$5,$G$6*3,$G$6)</f>
        <v>1</v>
      </c>
      <c r="F365" s="47">
        <f t="shared" ref="F365:F428" si="17">ROUND(100-ABS(D365-$G$5)*100/$G$5*E365,2)</f>
        <v>98.28</v>
      </c>
      <c r="G365" s="48">
        <f>RANK(F365,$F$8:$F$666,0)</f>
        <v>406</v>
      </c>
      <c r="H365" s="49"/>
      <c r="I365" s="80"/>
    </row>
    <row r="366" spans="1:9" ht="19.05" customHeight="1" x14ac:dyDescent="0.25">
      <c r="A366" s="101">
        <v>359</v>
      </c>
      <c r="B366" s="103" t="s">
        <v>556</v>
      </c>
      <c r="C366" s="103" t="s">
        <v>556</v>
      </c>
      <c r="D366" s="104">
        <v>2452304.38</v>
      </c>
      <c r="E366" s="46">
        <f t="shared" si="16"/>
        <v>1</v>
      </c>
      <c r="F366" s="47">
        <f t="shared" si="17"/>
        <v>99.19</v>
      </c>
      <c r="G366" s="48">
        <f>RANK(F366,$F$8:$F$666,0)</f>
        <v>202</v>
      </c>
      <c r="H366" s="49"/>
      <c r="I366" s="80"/>
    </row>
    <row r="367" spans="1:9" ht="19.05" customHeight="1" x14ac:dyDescent="0.25">
      <c r="A367" s="101">
        <v>360</v>
      </c>
      <c r="B367" s="103" t="s">
        <v>557</v>
      </c>
      <c r="C367" s="103" t="s">
        <v>557</v>
      </c>
      <c r="D367" s="104">
        <v>2360647.7400000002</v>
      </c>
      <c r="E367" s="46">
        <f t="shared" si="16"/>
        <v>1</v>
      </c>
      <c r="F367" s="47">
        <f t="shared" si="17"/>
        <v>95.48</v>
      </c>
      <c r="G367" s="48">
        <f>RANK(F367,$F$8:$F$666,0)</f>
        <v>591</v>
      </c>
      <c r="H367" s="49"/>
      <c r="I367" s="80"/>
    </row>
    <row r="368" spans="1:9" ht="19.05" customHeight="1" x14ac:dyDescent="0.25">
      <c r="A368" s="101">
        <v>361</v>
      </c>
      <c r="B368" s="103" t="s">
        <v>103</v>
      </c>
      <c r="C368" s="103" t="s">
        <v>103</v>
      </c>
      <c r="D368" s="104">
        <v>2419939</v>
      </c>
      <c r="E368" s="46">
        <f t="shared" si="16"/>
        <v>1</v>
      </c>
      <c r="F368" s="47">
        <f t="shared" si="17"/>
        <v>97.88</v>
      </c>
      <c r="G368" s="48">
        <f>RANK(F368,$F$8:$F$666,0)</f>
        <v>480</v>
      </c>
      <c r="H368" s="49"/>
      <c r="I368" s="80"/>
    </row>
    <row r="369" spans="1:9" ht="19.05" customHeight="1" x14ac:dyDescent="0.25">
      <c r="A369" s="101">
        <v>362</v>
      </c>
      <c r="B369" s="103" t="s">
        <v>559</v>
      </c>
      <c r="C369" s="103" t="s">
        <v>559</v>
      </c>
      <c r="D369" s="104">
        <v>2439856.0099999998</v>
      </c>
      <c r="E369" s="46">
        <f t="shared" si="16"/>
        <v>1</v>
      </c>
      <c r="F369" s="47">
        <f t="shared" si="17"/>
        <v>98.69</v>
      </c>
      <c r="G369" s="48">
        <f>RANK(F369,$F$8:$F$666,0)</f>
        <v>323</v>
      </c>
      <c r="H369" s="49"/>
      <c r="I369" s="80"/>
    </row>
    <row r="370" spans="1:9" ht="19.05" customHeight="1" x14ac:dyDescent="0.25">
      <c r="A370" s="101">
        <v>363</v>
      </c>
      <c r="B370" s="103" t="s">
        <v>78</v>
      </c>
      <c r="C370" s="103" t="s">
        <v>78</v>
      </c>
      <c r="D370" s="104">
        <v>2434876.2599999998</v>
      </c>
      <c r="E370" s="46">
        <f t="shared" si="16"/>
        <v>1</v>
      </c>
      <c r="F370" s="47">
        <f t="shared" si="17"/>
        <v>98.48</v>
      </c>
      <c r="G370" s="48">
        <f>RANK(F370,$F$8:$F$666,0)</f>
        <v>371</v>
      </c>
      <c r="H370" s="49"/>
      <c r="I370" s="80"/>
    </row>
    <row r="371" spans="1:9" ht="19.05" customHeight="1" x14ac:dyDescent="0.25">
      <c r="A371" s="101">
        <v>364</v>
      </c>
      <c r="B371" s="103" t="s">
        <v>560</v>
      </c>
      <c r="C371" s="103" t="s">
        <v>560</v>
      </c>
      <c r="D371" s="104">
        <v>2418563.2200000002</v>
      </c>
      <c r="E371" s="46">
        <f t="shared" si="16"/>
        <v>1</v>
      </c>
      <c r="F371" s="47">
        <f t="shared" si="17"/>
        <v>97.82</v>
      </c>
      <c r="G371" s="48">
        <f>RANK(F371,$F$8:$F$666,0)</f>
        <v>493</v>
      </c>
      <c r="H371" s="49"/>
      <c r="I371" s="80"/>
    </row>
    <row r="372" spans="1:9" ht="19.05" customHeight="1" x14ac:dyDescent="0.25">
      <c r="A372" s="101">
        <v>365</v>
      </c>
      <c r="B372" s="103" t="s">
        <v>561</v>
      </c>
      <c r="C372" s="103" t="s">
        <v>561</v>
      </c>
      <c r="D372" s="104">
        <v>2436303.13</v>
      </c>
      <c r="E372" s="46">
        <f t="shared" si="16"/>
        <v>1</v>
      </c>
      <c r="F372" s="47">
        <f t="shared" si="17"/>
        <v>98.54</v>
      </c>
      <c r="G372" s="48">
        <f>RANK(F372,$F$8:$F$666,0)</f>
        <v>360</v>
      </c>
      <c r="H372" s="49"/>
      <c r="I372" s="80"/>
    </row>
    <row r="373" spans="1:9" ht="19.05" customHeight="1" x14ac:dyDescent="0.25">
      <c r="A373" s="101">
        <v>366</v>
      </c>
      <c r="B373" s="103" t="s">
        <v>562</v>
      </c>
      <c r="C373" s="103" t="s">
        <v>562</v>
      </c>
      <c r="D373" s="104">
        <v>2442345.88</v>
      </c>
      <c r="E373" s="46">
        <f t="shared" si="16"/>
        <v>1</v>
      </c>
      <c r="F373" s="47">
        <f t="shared" si="17"/>
        <v>98.79</v>
      </c>
      <c r="G373" s="48">
        <f>RANK(F373,$F$8:$F$666,0)</f>
        <v>299</v>
      </c>
      <c r="H373" s="49"/>
      <c r="I373" s="80"/>
    </row>
    <row r="374" spans="1:9" ht="19.05" customHeight="1" x14ac:dyDescent="0.25">
      <c r="A374" s="101">
        <v>367</v>
      </c>
      <c r="B374" s="103" t="s">
        <v>563</v>
      </c>
      <c r="C374" s="103" t="s">
        <v>563</v>
      </c>
      <c r="D374" s="104">
        <v>2459773.0099999998</v>
      </c>
      <c r="E374" s="46">
        <f t="shared" si="16"/>
        <v>1</v>
      </c>
      <c r="F374" s="47">
        <f t="shared" si="17"/>
        <v>99.49</v>
      </c>
      <c r="G374" s="48">
        <f>RANK(F374,$F$8:$F$666,0)</f>
        <v>132</v>
      </c>
      <c r="H374" s="49"/>
      <c r="I374" s="80"/>
    </row>
    <row r="375" spans="1:9" ht="19.05" customHeight="1" x14ac:dyDescent="0.25">
      <c r="A375" s="101">
        <v>368</v>
      </c>
      <c r="B375" s="103" t="s">
        <v>564</v>
      </c>
      <c r="C375" s="103" t="s">
        <v>564</v>
      </c>
      <c r="D375" s="104">
        <v>2444679.16</v>
      </c>
      <c r="E375" s="46">
        <f t="shared" si="16"/>
        <v>1</v>
      </c>
      <c r="F375" s="47">
        <f t="shared" si="17"/>
        <v>98.88</v>
      </c>
      <c r="G375" s="48">
        <f>RANK(F375,$F$8:$F$666,0)</f>
        <v>291</v>
      </c>
      <c r="H375" s="49"/>
      <c r="I375" s="80"/>
    </row>
    <row r="376" spans="1:9" ht="19.05" customHeight="1" x14ac:dyDescent="0.25">
      <c r="A376" s="101">
        <v>369</v>
      </c>
      <c r="B376" s="103" t="s">
        <v>565</v>
      </c>
      <c r="C376" s="103" t="s">
        <v>565</v>
      </c>
      <c r="D376" s="104">
        <v>2472221.39</v>
      </c>
      <c r="E376" s="46">
        <f t="shared" si="16"/>
        <v>1</v>
      </c>
      <c r="F376" s="47">
        <f t="shared" si="17"/>
        <v>100</v>
      </c>
      <c r="G376" s="48">
        <f>RANK(F376,$F$8:$F$666,0)</f>
        <v>1</v>
      </c>
      <c r="H376" s="50" t="s">
        <v>862</v>
      </c>
      <c r="I376" s="80"/>
    </row>
    <row r="377" spans="1:9" ht="19.05" customHeight="1" x14ac:dyDescent="0.25">
      <c r="A377" s="101">
        <v>370</v>
      </c>
      <c r="B377" s="103" t="s">
        <v>566</v>
      </c>
      <c r="C377" s="103" t="s">
        <v>566</v>
      </c>
      <c r="D377" s="104">
        <v>2467241.64</v>
      </c>
      <c r="E377" s="46">
        <f t="shared" si="16"/>
        <v>1</v>
      </c>
      <c r="F377" s="47">
        <f t="shared" si="17"/>
        <v>99.79</v>
      </c>
      <c r="G377" s="48">
        <f>RANK(F377,$F$8:$F$666,0)</f>
        <v>54</v>
      </c>
      <c r="H377" s="49"/>
      <c r="I377" s="80"/>
    </row>
    <row r="378" spans="1:9" ht="19.05" customHeight="1" x14ac:dyDescent="0.25">
      <c r="A378" s="101">
        <v>371</v>
      </c>
      <c r="B378" s="103" t="s">
        <v>567</v>
      </c>
      <c r="C378" s="103" t="s">
        <v>567</v>
      </c>
      <c r="D378" s="104">
        <v>2439856.0099999998</v>
      </c>
      <c r="E378" s="46">
        <f t="shared" si="16"/>
        <v>1</v>
      </c>
      <c r="F378" s="47">
        <f t="shared" si="17"/>
        <v>98.69</v>
      </c>
      <c r="G378" s="48">
        <f>RANK(F378,$F$8:$F$666,0)</f>
        <v>323</v>
      </c>
      <c r="H378" s="49"/>
      <c r="I378" s="80"/>
    </row>
    <row r="379" spans="1:9" ht="19.05" customHeight="1" x14ac:dyDescent="0.25">
      <c r="A379" s="101">
        <v>372</v>
      </c>
      <c r="B379" s="103" t="s">
        <v>568</v>
      </c>
      <c r="C379" s="103" t="s">
        <v>568</v>
      </c>
      <c r="D379" s="104">
        <v>2449936.8199999998</v>
      </c>
      <c r="E379" s="46">
        <f t="shared" si="16"/>
        <v>1</v>
      </c>
      <c r="F379" s="47">
        <f t="shared" si="17"/>
        <v>99.09</v>
      </c>
      <c r="G379" s="48">
        <f>RANK(F379,$F$8:$F$666,0)</f>
        <v>227</v>
      </c>
      <c r="H379" s="49"/>
      <c r="I379" s="80"/>
    </row>
    <row r="380" spans="1:9" ht="19.05" customHeight="1" x14ac:dyDescent="0.25">
      <c r="A380" s="101">
        <v>373</v>
      </c>
      <c r="B380" s="103" t="s">
        <v>569</v>
      </c>
      <c r="C380" s="103" t="s">
        <v>569</v>
      </c>
      <c r="D380" s="104">
        <v>2371042.7999999998</v>
      </c>
      <c r="E380" s="46">
        <f t="shared" si="16"/>
        <v>1</v>
      </c>
      <c r="F380" s="47">
        <f t="shared" si="17"/>
        <v>95.9</v>
      </c>
      <c r="G380" s="48">
        <f>RANK(F380,$F$8:$F$666,0)</f>
        <v>572</v>
      </c>
      <c r="H380" s="49"/>
      <c r="I380" s="80"/>
    </row>
    <row r="381" spans="1:9" ht="19.05" customHeight="1" x14ac:dyDescent="0.25">
      <c r="A381" s="101">
        <v>374</v>
      </c>
      <c r="B381" s="103" t="s">
        <v>571</v>
      </c>
      <c r="C381" s="103" t="s">
        <v>571</v>
      </c>
      <c r="D381" s="104">
        <v>2432386.38</v>
      </c>
      <c r="E381" s="46">
        <f t="shared" si="16"/>
        <v>1</v>
      </c>
      <c r="F381" s="47">
        <f t="shared" si="17"/>
        <v>98.38</v>
      </c>
      <c r="G381" s="48">
        <f>RANK(F381,$F$8:$F$666,0)</f>
        <v>387</v>
      </c>
      <c r="H381" s="49"/>
      <c r="I381" s="80"/>
    </row>
    <row r="382" spans="1:9" ht="19.05" customHeight="1" x14ac:dyDescent="0.25">
      <c r="A382" s="101">
        <v>375</v>
      </c>
      <c r="B382" s="103" t="s">
        <v>572</v>
      </c>
      <c r="C382" s="103" t="s">
        <v>572</v>
      </c>
      <c r="D382" s="104">
        <v>2424917.75</v>
      </c>
      <c r="E382" s="46">
        <f t="shared" si="16"/>
        <v>1</v>
      </c>
      <c r="F382" s="47">
        <f t="shared" si="17"/>
        <v>98.08</v>
      </c>
      <c r="G382" s="48">
        <f>RANK(F382,$F$8:$F$666,0)</f>
        <v>439</v>
      </c>
      <c r="H382" s="49"/>
      <c r="I382" s="80"/>
    </row>
    <row r="383" spans="1:9" ht="19.05" customHeight="1" x14ac:dyDescent="0.25">
      <c r="A383" s="101">
        <v>376</v>
      </c>
      <c r="B383" s="103" t="s">
        <v>573</v>
      </c>
      <c r="C383" s="103" t="s">
        <v>573</v>
      </c>
      <c r="D383" s="104">
        <v>2457283.13</v>
      </c>
      <c r="E383" s="46">
        <f t="shared" si="16"/>
        <v>1</v>
      </c>
      <c r="F383" s="47">
        <f t="shared" si="17"/>
        <v>99.39</v>
      </c>
      <c r="G383" s="48">
        <f>RANK(F383,$F$8:$F$666,0)</f>
        <v>151</v>
      </c>
      <c r="H383" s="49"/>
      <c r="I383" s="80"/>
    </row>
    <row r="384" spans="1:9" ht="19.05" customHeight="1" x14ac:dyDescent="0.25">
      <c r="A384" s="101">
        <v>377</v>
      </c>
      <c r="B384" s="103" t="s">
        <v>574</v>
      </c>
      <c r="C384" s="103" t="s">
        <v>574</v>
      </c>
      <c r="D384" s="104">
        <v>2419939</v>
      </c>
      <c r="E384" s="46">
        <f t="shared" si="16"/>
        <v>1</v>
      </c>
      <c r="F384" s="47">
        <f t="shared" si="17"/>
        <v>97.88</v>
      </c>
      <c r="G384" s="48">
        <f>RANK(F384,$F$8:$F$666,0)</f>
        <v>480</v>
      </c>
      <c r="H384" s="49"/>
      <c r="I384" s="80"/>
    </row>
    <row r="385" spans="1:9" ht="19.05" customHeight="1" x14ac:dyDescent="0.25">
      <c r="A385" s="101">
        <v>378</v>
      </c>
      <c r="B385" s="103" t="s">
        <v>575</v>
      </c>
      <c r="C385" s="103" t="s">
        <v>575</v>
      </c>
      <c r="D385" s="104">
        <v>2394400.19</v>
      </c>
      <c r="E385" s="46">
        <f t="shared" si="16"/>
        <v>1</v>
      </c>
      <c r="F385" s="47">
        <f t="shared" si="17"/>
        <v>96.85</v>
      </c>
      <c r="G385" s="48">
        <f>RANK(F385,$F$8:$F$666,0)</f>
        <v>540</v>
      </c>
      <c r="H385" s="49"/>
      <c r="I385" s="80"/>
    </row>
    <row r="386" spans="1:9" ht="19.05" customHeight="1" x14ac:dyDescent="0.25">
      <c r="A386" s="101">
        <v>379</v>
      </c>
      <c r="B386" s="103" t="s">
        <v>576</v>
      </c>
      <c r="C386" s="103" t="s">
        <v>576</v>
      </c>
      <c r="D386" s="104">
        <v>2436757.15</v>
      </c>
      <c r="E386" s="46">
        <f t="shared" si="16"/>
        <v>1</v>
      </c>
      <c r="F386" s="47">
        <f t="shared" si="17"/>
        <v>98.56</v>
      </c>
      <c r="G386" s="48">
        <f>RANK(F386,$F$8:$F$666,0)</f>
        <v>358</v>
      </c>
      <c r="H386" s="49"/>
      <c r="I386" s="80"/>
    </row>
    <row r="387" spans="1:9" ht="19.05" customHeight="1" x14ac:dyDescent="0.25">
      <c r="A387" s="101">
        <v>380</v>
      </c>
      <c r="B387" s="103" t="s">
        <v>123</v>
      </c>
      <c r="C387" s="103" t="s">
        <v>123</v>
      </c>
      <c r="D387" s="104">
        <v>2459773.0099999998</v>
      </c>
      <c r="E387" s="46">
        <f t="shared" si="16"/>
        <v>1</v>
      </c>
      <c r="F387" s="47">
        <f t="shared" si="17"/>
        <v>99.49</v>
      </c>
      <c r="G387" s="48">
        <f>RANK(F387,$F$8:$F$666,0)</f>
        <v>132</v>
      </c>
      <c r="H387" s="49"/>
      <c r="I387" s="80"/>
    </row>
    <row r="388" spans="1:9" ht="19.05" customHeight="1" x14ac:dyDescent="0.25">
      <c r="A388" s="101">
        <v>381</v>
      </c>
      <c r="B388" s="103" t="s">
        <v>577</v>
      </c>
      <c r="C388" s="103" t="s">
        <v>577</v>
      </c>
      <c r="D388" s="104">
        <v>2447197.63</v>
      </c>
      <c r="E388" s="46">
        <f t="shared" si="16"/>
        <v>1</v>
      </c>
      <c r="F388" s="47">
        <f t="shared" si="17"/>
        <v>98.98</v>
      </c>
      <c r="G388" s="48">
        <f>RANK(F388,$F$8:$F$666,0)</f>
        <v>264</v>
      </c>
      <c r="H388" s="49"/>
      <c r="I388" s="80"/>
    </row>
    <row r="389" spans="1:9" ht="19.05" customHeight="1" x14ac:dyDescent="0.25">
      <c r="A389" s="101">
        <v>382</v>
      </c>
      <c r="B389" s="103" t="s">
        <v>578</v>
      </c>
      <c r="C389" s="103" t="s">
        <v>578</v>
      </c>
      <c r="D389" s="104">
        <v>2445434.66</v>
      </c>
      <c r="E389" s="46">
        <f t="shared" si="16"/>
        <v>1</v>
      </c>
      <c r="F389" s="47">
        <f t="shared" si="17"/>
        <v>98.91</v>
      </c>
      <c r="G389" s="48">
        <f>RANK(F389,$F$8:$F$666,0)</f>
        <v>275</v>
      </c>
      <c r="H389" s="49"/>
      <c r="I389" s="80"/>
    </row>
    <row r="390" spans="1:9" ht="19.05" customHeight="1" x14ac:dyDescent="0.25">
      <c r="A390" s="101">
        <v>383</v>
      </c>
      <c r="B390" s="103" t="s">
        <v>139</v>
      </c>
      <c r="C390" s="103" t="s">
        <v>139</v>
      </c>
      <c r="D390" s="104">
        <v>2420062.25</v>
      </c>
      <c r="E390" s="46">
        <f t="shared" si="16"/>
        <v>1</v>
      </c>
      <c r="F390" s="47">
        <f t="shared" si="17"/>
        <v>97.89</v>
      </c>
      <c r="G390" s="48">
        <f>RANK(F390,$F$8:$F$666,0)</f>
        <v>478</v>
      </c>
      <c r="H390" s="49"/>
      <c r="I390" s="80"/>
    </row>
    <row r="391" spans="1:9" ht="19.05" customHeight="1" x14ac:dyDescent="0.25">
      <c r="A391" s="101">
        <v>384</v>
      </c>
      <c r="B391" s="103" t="s">
        <v>579</v>
      </c>
      <c r="C391" s="103" t="s">
        <v>579</v>
      </c>
      <c r="D391" s="104">
        <v>2451679.62</v>
      </c>
      <c r="E391" s="46">
        <f t="shared" si="16"/>
        <v>1</v>
      </c>
      <c r="F391" s="47">
        <f t="shared" si="17"/>
        <v>99.16</v>
      </c>
      <c r="G391" s="48">
        <f>RANK(F391,$F$8:$F$666,0)</f>
        <v>220</v>
      </c>
      <c r="H391" s="49"/>
      <c r="I391" s="80"/>
    </row>
    <row r="392" spans="1:9" ht="19.05" customHeight="1" x14ac:dyDescent="0.25">
      <c r="A392" s="101">
        <v>385</v>
      </c>
      <c r="B392" s="103" t="s">
        <v>580</v>
      </c>
      <c r="C392" s="103" t="s">
        <v>580</v>
      </c>
      <c r="D392" s="104">
        <v>2444834.7599999998</v>
      </c>
      <c r="E392" s="46">
        <f t="shared" si="16"/>
        <v>1</v>
      </c>
      <c r="F392" s="47">
        <f t="shared" si="17"/>
        <v>98.89</v>
      </c>
      <c r="G392" s="48">
        <f>RANK(F392,$F$8:$F$666,0)</f>
        <v>278</v>
      </c>
      <c r="H392" s="49"/>
      <c r="I392" s="80"/>
    </row>
    <row r="393" spans="1:9" ht="19.05" customHeight="1" x14ac:dyDescent="0.25">
      <c r="A393" s="101">
        <v>386</v>
      </c>
      <c r="B393" s="103" t="s">
        <v>581</v>
      </c>
      <c r="C393" s="103" t="s">
        <v>581</v>
      </c>
      <c r="D393" s="104">
        <v>2469731.5099999998</v>
      </c>
      <c r="E393" s="46">
        <f t="shared" si="16"/>
        <v>1</v>
      </c>
      <c r="F393" s="47">
        <f t="shared" si="17"/>
        <v>99.89</v>
      </c>
      <c r="G393" s="48">
        <f>RANK(F393,$F$8:$F$666,0)</f>
        <v>24</v>
      </c>
      <c r="H393" s="49"/>
      <c r="I393" s="80"/>
    </row>
    <row r="394" spans="1:9" ht="19.05" customHeight="1" x14ac:dyDescent="0.25">
      <c r="A394" s="101">
        <v>387</v>
      </c>
      <c r="B394" s="103" t="s">
        <v>582</v>
      </c>
      <c r="C394" s="103" t="s">
        <v>582</v>
      </c>
      <c r="D394" s="104">
        <v>2464751.7599999998</v>
      </c>
      <c r="E394" s="46">
        <f t="shared" si="16"/>
        <v>1</v>
      </c>
      <c r="F394" s="47">
        <f t="shared" si="17"/>
        <v>99.69</v>
      </c>
      <c r="G394" s="48">
        <f>RANK(F394,$F$8:$F$666,0)</f>
        <v>78</v>
      </c>
      <c r="H394" s="49"/>
      <c r="I394" s="80"/>
    </row>
    <row r="395" spans="1:9" ht="19.05" customHeight="1" x14ac:dyDescent="0.25">
      <c r="A395" s="101">
        <v>388</v>
      </c>
      <c r="B395" s="103" t="s">
        <v>583</v>
      </c>
      <c r="C395" s="103" t="s">
        <v>583</v>
      </c>
      <c r="D395" s="104">
        <v>2459773.0099999998</v>
      </c>
      <c r="E395" s="46">
        <f t="shared" si="16"/>
        <v>1</v>
      </c>
      <c r="F395" s="47">
        <f t="shared" si="17"/>
        <v>99.49</v>
      </c>
      <c r="G395" s="48">
        <f>RANK(F395,$F$8:$F$666,0)</f>
        <v>132</v>
      </c>
      <c r="H395" s="49"/>
      <c r="I395" s="80"/>
    </row>
    <row r="396" spans="1:9" ht="19.05" customHeight="1" x14ac:dyDescent="0.25">
      <c r="A396" s="101">
        <v>389</v>
      </c>
      <c r="B396" s="103" t="s">
        <v>584</v>
      </c>
      <c r="C396" s="103" t="s">
        <v>584</v>
      </c>
      <c r="D396" s="104">
        <v>2469731.5099999998</v>
      </c>
      <c r="E396" s="46">
        <f t="shared" si="16"/>
        <v>1</v>
      </c>
      <c r="F396" s="47">
        <f t="shared" si="17"/>
        <v>99.89</v>
      </c>
      <c r="G396" s="48">
        <f>RANK(F396,$F$8:$F$666,0)</f>
        <v>24</v>
      </c>
      <c r="H396" s="49"/>
      <c r="I396" s="80"/>
    </row>
    <row r="397" spans="1:9" ht="19.05" customHeight="1" x14ac:dyDescent="0.25">
      <c r="A397" s="101">
        <v>390</v>
      </c>
      <c r="B397" s="103" t="s">
        <v>585</v>
      </c>
      <c r="C397" s="103" t="s">
        <v>585</v>
      </c>
      <c r="D397" s="104">
        <v>2429897.5</v>
      </c>
      <c r="E397" s="46">
        <f t="shared" si="16"/>
        <v>1</v>
      </c>
      <c r="F397" s="47">
        <f t="shared" si="17"/>
        <v>98.28</v>
      </c>
      <c r="G397" s="48">
        <f>RANK(F397,$F$8:$F$666,0)</f>
        <v>406</v>
      </c>
      <c r="H397" s="49"/>
      <c r="I397" s="80"/>
    </row>
    <row r="398" spans="1:9" ht="19.05" customHeight="1" x14ac:dyDescent="0.25">
      <c r="A398" s="101">
        <v>391</v>
      </c>
      <c r="B398" s="103" t="s">
        <v>586</v>
      </c>
      <c r="C398" s="103" t="s">
        <v>586</v>
      </c>
      <c r="D398" s="104">
        <v>2432386.38</v>
      </c>
      <c r="E398" s="46">
        <f t="shared" si="16"/>
        <v>1</v>
      </c>
      <c r="F398" s="47">
        <f t="shared" si="17"/>
        <v>98.38</v>
      </c>
      <c r="G398" s="48">
        <f>RANK(F398,$F$8:$F$666,0)</f>
        <v>387</v>
      </c>
      <c r="H398" s="49"/>
      <c r="I398" s="80"/>
    </row>
    <row r="399" spans="1:9" ht="19.05" customHeight="1" x14ac:dyDescent="0.25">
      <c r="A399" s="101">
        <v>392</v>
      </c>
      <c r="B399" s="103" t="s">
        <v>587</v>
      </c>
      <c r="C399" s="103" t="s">
        <v>587</v>
      </c>
      <c r="D399" s="104">
        <v>2424917.75</v>
      </c>
      <c r="E399" s="46">
        <f t="shared" si="16"/>
        <v>1</v>
      </c>
      <c r="F399" s="47">
        <f t="shared" si="17"/>
        <v>98.08</v>
      </c>
      <c r="G399" s="48">
        <f>RANK(F399,$F$8:$F$666,0)</f>
        <v>439</v>
      </c>
      <c r="H399" s="49"/>
      <c r="I399" s="80"/>
    </row>
    <row r="400" spans="1:9" ht="19.05" customHeight="1" x14ac:dyDescent="0.25">
      <c r="A400" s="101">
        <v>393</v>
      </c>
      <c r="B400" s="103" t="s">
        <v>588</v>
      </c>
      <c r="C400" s="103" t="s">
        <v>588</v>
      </c>
      <c r="D400" s="104">
        <v>2422427.88</v>
      </c>
      <c r="E400" s="46">
        <f t="shared" si="16"/>
        <v>1</v>
      </c>
      <c r="F400" s="47">
        <f t="shared" si="17"/>
        <v>97.98</v>
      </c>
      <c r="G400" s="48">
        <f>RANK(F400,$F$8:$F$666,0)</f>
        <v>457</v>
      </c>
      <c r="H400" s="49"/>
      <c r="I400" s="80"/>
    </row>
    <row r="401" spans="1:9" ht="19.05" customHeight="1" x14ac:dyDescent="0.25">
      <c r="A401" s="101">
        <v>394</v>
      </c>
      <c r="B401" s="103" t="s">
        <v>589</v>
      </c>
      <c r="C401" s="103" t="s">
        <v>589</v>
      </c>
      <c r="D401" s="104">
        <v>2452304.38</v>
      </c>
      <c r="E401" s="46">
        <f t="shared" si="16"/>
        <v>1</v>
      </c>
      <c r="F401" s="47">
        <f t="shared" si="17"/>
        <v>99.19</v>
      </c>
      <c r="G401" s="48">
        <f>RANK(F401,$F$8:$F$666,0)</f>
        <v>202</v>
      </c>
      <c r="H401" s="49"/>
      <c r="I401" s="80"/>
    </row>
    <row r="402" spans="1:9" ht="19.05" customHeight="1" x14ac:dyDescent="0.25">
      <c r="A402" s="101">
        <v>395</v>
      </c>
      <c r="B402" s="103" t="s">
        <v>590</v>
      </c>
      <c r="C402" s="103" t="s">
        <v>590</v>
      </c>
      <c r="D402" s="104">
        <v>2457283.13</v>
      </c>
      <c r="E402" s="46">
        <f t="shared" si="16"/>
        <v>1</v>
      </c>
      <c r="F402" s="47">
        <f t="shared" si="17"/>
        <v>99.39</v>
      </c>
      <c r="G402" s="48">
        <f>RANK(F402,$F$8:$F$666,0)</f>
        <v>151</v>
      </c>
      <c r="H402" s="49"/>
      <c r="I402" s="80"/>
    </row>
    <row r="403" spans="1:9" ht="19.05" customHeight="1" x14ac:dyDescent="0.25">
      <c r="A403" s="101">
        <v>396</v>
      </c>
      <c r="B403" s="103" t="s">
        <v>591</v>
      </c>
      <c r="C403" s="103" t="s">
        <v>591</v>
      </c>
      <c r="D403" s="104">
        <v>2448996.71</v>
      </c>
      <c r="E403" s="46">
        <f t="shared" si="16"/>
        <v>1</v>
      </c>
      <c r="F403" s="47">
        <f t="shared" si="17"/>
        <v>99.06</v>
      </c>
      <c r="G403" s="48">
        <f>RANK(F403,$F$8:$F$666,0)</f>
        <v>240</v>
      </c>
      <c r="H403" s="49"/>
      <c r="I403" s="80"/>
    </row>
    <row r="404" spans="1:9" ht="19.05" customHeight="1" x14ac:dyDescent="0.25">
      <c r="A404" s="101">
        <v>397</v>
      </c>
      <c r="B404" s="103" t="s">
        <v>98</v>
      </c>
      <c r="C404" s="103" t="s">
        <v>98</v>
      </c>
      <c r="D404" s="104">
        <v>2448542.56</v>
      </c>
      <c r="E404" s="46">
        <f t="shared" si="16"/>
        <v>1</v>
      </c>
      <c r="F404" s="47">
        <f t="shared" si="17"/>
        <v>99.04</v>
      </c>
      <c r="G404" s="48">
        <f>RANK(F404,$F$8:$F$666,0)</f>
        <v>244</v>
      </c>
      <c r="H404" s="49"/>
      <c r="I404" s="80"/>
    </row>
    <row r="405" spans="1:9" ht="19.05" customHeight="1" x14ac:dyDescent="0.25">
      <c r="A405" s="101">
        <v>398</v>
      </c>
      <c r="B405" s="103" t="s">
        <v>592</v>
      </c>
      <c r="C405" s="103" t="s">
        <v>592</v>
      </c>
      <c r="D405" s="104">
        <v>2419939</v>
      </c>
      <c r="E405" s="46">
        <f t="shared" si="16"/>
        <v>1</v>
      </c>
      <c r="F405" s="47">
        <f t="shared" si="17"/>
        <v>97.88</v>
      </c>
      <c r="G405" s="48">
        <f>RANK(F405,$F$8:$F$666,0)</f>
        <v>480</v>
      </c>
      <c r="H405" s="49"/>
      <c r="I405" s="80"/>
    </row>
    <row r="406" spans="1:9" ht="19.05" customHeight="1" x14ac:dyDescent="0.25">
      <c r="A406" s="101">
        <v>399</v>
      </c>
      <c r="B406" s="103" t="s">
        <v>593</v>
      </c>
      <c r="C406" s="103" t="s">
        <v>593</v>
      </c>
      <c r="D406" s="104">
        <v>2375031.21</v>
      </c>
      <c r="E406" s="46">
        <f t="shared" si="16"/>
        <v>1</v>
      </c>
      <c r="F406" s="47">
        <f t="shared" si="17"/>
        <v>96.06</v>
      </c>
      <c r="G406" s="48">
        <f>RANK(F406,$F$8:$F$666,0)</f>
        <v>565</v>
      </c>
      <c r="H406" s="49"/>
      <c r="I406" s="80"/>
    </row>
    <row r="407" spans="1:9" ht="19.05" customHeight="1" x14ac:dyDescent="0.25">
      <c r="A407" s="101">
        <v>400</v>
      </c>
      <c r="B407" s="103" t="s">
        <v>594</v>
      </c>
      <c r="C407" s="103" t="s">
        <v>594</v>
      </c>
      <c r="D407" s="104">
        <v>2442344.88</v>
      </c>
      <c r="E407" s="46">
        <f t="shared" si="16"/>
        <v>1</v>
      </c>
      <c r="F407" s="47">
        <f t="shared" si="17"/>
        <v>98.79</v>
      </c>
      <c r="G407" s="48">
        <f>RANK(F407,$F$8:$F$666,0)</f>
        <v>299</v>
      </c>
      <c r="H407" s="49"/>
      <c r="I407" s="80"/>
    </row>
    <row r="408" spans="1:9" ht="19.05" customHeight="1" x14ac:dyDescent="0.25">
      <c r="A408" s="101">
        <v>401</v>
      </c>
      <c r="B408" s="103" t="s">
        <v>595</v>
      </c>
      <c r="C408" s="103" t="s">
        <v>595</v>
      </c>
      <c r="D408" s="104">
        <v>2459205.04</v>
      </c>
      <c r="E408" s="46">
        <f t="shared" si="16"/>
        <v>1</v>
      </c>
      <c r="F408" s="47">
        <f t="shared" si="17"/>
        <v>99.47</v>
      </c>
      <c r="G408" s="48">
        <f>RANK(F408,$F$8:$F$666,0)</f>
        <v>145</v>
      </c>
      <c r="H408" s="49"/>
      <c r="I408" s="80"/>
    </row>
    <row r="409" spans="1:9" ht="19.05" customHeight="1" x14ac:dyDescent="0.25">
      <c r="A409" s="101">
        <v>402</v>
      </c>
      <c r="B409" s="103" t="s">
        <v>150</v>
      </c>
      <c r="C409" s="103" t="s">
        <v>150</v>
      </c>
      <c r="D409" s="104">
        <v>2430376.48</v>
      </c>
      <c r="E409" s="46">
        <f t="shared" si="16"/>
        <v>1</v>
      </c>
      <c r="F409" s="47">
        <f t="shared" si="17"/>
        <v>98.3</v>
      </c>
      <c r="G409" s="48">
        <f>RANK(F409,$F$8:$F$666,0)</f>
        <v>403</v>
      </c>
      <c r="H409" s="49"/>
      <c r="I409" s="80"/>
    </row>
    <row r="410" spans="1:9" ht="19.05" customHeight="1" x14ac:dyDescent="0.25">
      <c r="A410" s="101">
        <v>403</v>
      </c>
      <c r="B410" s="103" t="s">
        <v>598</v>
      </c>
      <c r="C410" s="103" t="s">
        <v>598</v>
      </c>
      <c r="D410" s="104">
        <v>2454793.2599999998</v>
      </c>
      <c r="E410" s="46">
        <f t="shared" si="16"/>
        <v>1</v>
      </c>
      <c r="F410" s="47">
        <f t="shared" si="17"/>
        <v>99.29</v>
      </c>
      <c r="G410" s="48">
        <f>RANK(F410,$F$8:$F$666,0)</f>
        <v>182</v>
      </c>
      <c r="H410" s="49"/>
      <c r="I410" s="80"/>
    </row>
    <row r="411" spans="1:9" ht="19.05" customHeight="1" x14ac:dyDescent="0.25">
      <c r="A411" s="101">
        <v>404</v>
      </c>
      <c r="B411" s="103" t="s">
        <v>599</v>
      </c>
      <c r="C411" s="103" t="s">
        <v>599</v>
      </c>
      <c r="D411" s="104">
        <v>2463182.11</v>
      </c>
      <c r="E411" s="46">
        <f t="shared" si="16"/>
        <v>1</v>
      </c>
      <c r="F411" s="47">
        <f t="shared" si="17"/>
        <v>99.63</v>
      </c>
      <c r="G411" s="48">
        <f>RANK(F411,$F$8:$F$666,0)</f>
        <v>99</v>
      </c>
      <c r="H411" s="49"/>
      <c r="I411" s="80"/>
    </row>
    <row r="412" spans="1:9" ht="19.05" customHeight="1" x14ac:dyDescent="0.25">
      <c r="A412" s="101">
        <v>405</v>
      </c>
      <c r="B412" s="103" t="s">
        <v>79</v>
      </c>
      <c r="C412" s="103" t="s">
        <v>79</v>
      </c>
      <c r="D412" s="104">
        <v>2442846.21</v>
      </c>
      <c r="E412" s="46">
        <f t="shared" si="16"/>
        <v>1</v>
      </c>
      <c r="F412" s="47">
        <f t="shared" si="17"/>
        <v>98.81</v>
      </c>
      <c r="G412" s="48">
        <f>RANK(F412,$F$8:$F$666,0)</f>
        <v>295</v>
      </c>
      <c r="H412" s="49"/>
      <c r="I412" s="80"/>
    </row>
    <row r="413" spans="1:9" ht="19.05" customHeight="1" x14ac:dyDescent="0.25">
      <c r="A413" s="101">
        <v>406</v>
      </c>
      <c r="B413" s="103" t="s">
        <v>601</v>
      </c>
      <c r="C413" s="103" t="s">
        <v>601</v>
      </c>
      <c r="D413" s="104">
        <v>2444834.7599999998</v>
      </c>
      <c r="E413" s="46">
        <f t="shared" si="16"/>
        <v>1</v>
      </c>
      <c r="F413" s="47">
        <f t="shared" si="17"/>
        <v>98.89</v>
      </c>
      <c r="G413" s="48">
        <f>RANK(F413,$F$8:$F$666,0)</f>
        <v>278</v>
      </c>
      <c r="H413" s="49"/>
      <c r="I413" s="80"/>
    </row>
    <row r="414" spans="1:9" ht="19.05" customHeight="1" x14ac:dyDescent="0.25">
      <c r="A414" s="101">
        <v>407</v>
      </c>
      <c r="B414" s="103" t="s">
        <v>602</v>
      </c>
      <c r="C414" s="103" t="s">
        <v>602</v>
      </c>
      <c r="D414" s="104">
        <v>2467365.12</v>
      </c>
      <c r="E414" s="46">
        <f t="shared" si="16"/>
        <v>1</v>
      </c>
      <c r="F414" s="47">
        <f t="shared" si="17"/>
        <v>99.8</v>
      </c>
      <c r="G414" s="48">
        <f>RANK(F414,$F$8:$F$666,0)</f>
        <v>51</v>
      </c>
      <c r="H414" s="49"/>
      <c r="I414" s="80"/>
    </row>
    <row r="415" spans="1:9" ht="19.05" customHeight="1" x14ac:dyDescent="0.25">
      <c r="A415" s="101">
        <v>408</v>
      </c>
      <c r="B415" s="103" t="s">
        <v>603</v>
      </c>
      <c r="C415" s="103" t="s">
        <v>603</v>
      </c>
      <c r="D415" s="104">
        <v>2462262.89</v>
      </c>
      <c r="E415" s="46">
        <f t="shared" si="16"/>
        <v>1</v>
      </c>
      <c r="F415" s="47">
        <f t="shared" si="17"/>
        <v>99.59</v>
      </c>
      <c r="G415" s="48">
        <f>RANK(F415,$F$8:$F$666,0)</f>
        <v>106</v>
      </c>
      <c r="H415" s="49"/>
      <c r="I415" s="80"/>
    </row>
    <row r="416" spans="1:9" ht="19.05" customHeight="1" x14ac:dyDescent="0.25">
      <c r="A416" s="101">
        <v>409</v>
      </c>
      <c r="B416" s="103" t="s">
        <v>605</v>
      </c>
      <c r="C416" s="103" t="s">
        <v>605</v>
      </c>
      <c r="D416" s="104">
        <v>2422427.88</v>
      </c>
      <c r="E416" s="46">
        <f t="shared" si="16"/>
        <v>1</v>
      </c>
      <c r="F416" s="47">
        <f t="shared" si="17"/>
        <v>97.98</v>
      </c>
      <c r="G416" s="48">
        <f>RANK(F416,$F$8:$F$666,0)</f>
        <v>457</v>
      </c>
      <c r="H416" s="49"/>
      <c r="I416" s="80"/>
    </row>
    <row r="417" spans="1:9" ht="19.05" customHeight="1" x14ac:dyDescent="0.25">
      <c r="A417" s="101">
        <v>410</v>
      </c>
      <c r="B417" s="103" t="s">
        <v>606</v>
      </c>
      <c r="C417" s="103" t="s">
        <v>606</v>
      </c>
      <c r="D417" s="104">
        <v>2335096.7200000002</v>
      </c>
      <c r="E417" s="46">
        <f t="shared" si="16"/>
        <v>1</v>
      </c>
      <c r="F417" s="47">
        <f t="shared" si="17"/>
        <v>94.45</v>
      </c>
      <c r="G417" s="48">
        <f>RANK(F417,$F$8:$F$666,0)</f>
        <v>641</v>
      </c>
      <c r="H417" s="49"/>
      <c r="I417" s="80"/>
    </row>
    <row r="418" spans="1:9" ht="19.05" customHeight="1" x14ac:dyDescent="0.25">
      <c r="A418" s="101">
        <v>411</v>
      </c>
      <c r="B418" s="103" t="s">
        <v>607</v>
      </c>
      <c r="C418" s="103" t="s">
        <v>607</v>
      </c>
      <c r="D418" s="104">
        <v>2457283.13</v>
      </c>
      <c r="E418" s="46">
        <f t="shared" si="16"/>
        <v>1</v>
      </c>
      <c r="F418" s="47">
        <f t="shared" si="17"/>
        <v>99.39</v>
      </c>
      <c r="G418" s="48">
        <f>RANK(F418,$F$8:$F$666,0)</f>
        <v>151</v>
      </c>
      <c r="H418" s="49"/>
      <c r="I418" s="80"/>
    </row>
    <row r="419" spans="1:9" ht="19.05" customHeight="1" x14ac:dyDescent="0.25">
      <c r="A419" s="101">
        <v>412</v>
      </c>
      <c r="B419" s="103" t="s">
        <v>608</v>
      </c>
      <c r="C419" s="103" t="s">
        <v>608</v>
      </c>
      <c r="D419" s="104">
        <v>2459733.0099999998</v>
      </c>
      <c r="E419" s="46">
        <f t="shared" si="16"/>
        <v>1</v>
      </c>
      <c r="F419" s="47">
        <f t="shared" si="17"/>
        <v>99.49</v>
      </c>
      <c r="G419" s="48">
        <f>RANK(F419,$F$8:$F$666,0)</f>
        <v>132</v>
      </c>
      <c r="H419" s="49"/>
      <c r="I419" s="80"/>
    </row>
    <row r="420" spans="1:9" ht="19.05" customHeight="1" x14ac:dyDescent="0.25">
      <c r="A420" s="101">
        <v>413</v>
      </c>
      <c r="B420" s="103" t="s">
        <v>609</v>
      </c>
      <c r="C420" s="103" t="s">
        <v>609</v>
      </c>
      <c r="D420" s="104">
        <v>2452304.38</v>
      </c>
      <c r="E420" s="46">
        <f t="shared" si="16"/>
        <v>1</v>
      </c>
      <c r="F420" s="47">
        <f t="shared" si="17"/>
        <v>99.19</v>
      </c>
      <c r="G420" s="48">
        <f>RANK(F420,$F$8:$F$666,0)</f>
        <v>202</v>
      </c>
      <c r="H420" s="49"/>
      <c r="I420" s="80"/>
    </row>
    <row r="421" spans="1:9" ht="19.05" customHeight="1" x14ac:dyDescent="0.25">
      <c r="A421" s="101">
        <v>414</v>
      </c>
      <c r="B421" s="103" t="s">
        <v>610</v>
      </c>
      <c r="C421" s="103" t="s">
        <v>610</v>
      </c>
      <c r="D421" s="104">
        <v>2422427.88</v>
      </c>
      <c r="E421" s="46">
        <f t="shared" si="16"/>
        <v>1</v>
      </c>
      <c r="F421" s="47">
        <f t="shared" si="17"/>
        <v>97.98</v>
      </c>
      <c r="G421" s="48">
        <f>RANK(F421,$F$8:$F$666,0)</f>
        <v>457</v>
      </c>
      <c r="H421" s="49"/>
      <c r="I421" s="80"/>
    </row>
    <row r="422" spans="1:9" ht="19.05" customHeight="1" x14ac:dyDescent="0.25">
      <c r="A422" s="101">
        <v>415</v>
      </c>
      <c r="B422" s="103" t="s">
        <v>611</v>
      </c>
      <c r="C422" s="103" t="s">
        <v>611</v>
      </c>
      <c r="D422" s="104">
        <v>2439903.04</v>
      </c>
      <c r="E422" s="46">
        <f t="shared" si="16"/>
        <v>1</v>
      </c>
      <c r="F422" s="47">
        <f t="shared" si="17"/>
        <v>98.69</v>
      </c>
      <c r="G422" s="48">
        <f>RANK(F422,$F$8:$F$666,0)</f>
        <v>323</v>
      </c>
      <c r="H422" s="49"/>
      <c r="I422" s="80"/>
    </row>
    <row r="423" spans="1:9" ht="19.05" customHeight="1" x14ac:dyDescent="0.25">
      <c r="A423" s="101">
        <v>416</v>
      </c>
      <c r="B423" s="103" t="s">
        <v>612</v>
      </c>
      <c r="C423" s="103" t="s">
        <v>612</v>
      </c>
      <c r="D423" s="104">
        <v>2456110.2200000002</v>
      </c>
      <c r="E423" s="46">
        <f t="shared" si="16"/>
        <v>1</v>
      </c>
      <c r="F423" s="47">
        <f t="shared" si="17"/>
        <v>99.34</v>
      </c>
      <c r="G423" s="48">
        <f>RANK(F423,$F$8:$F$666,0)</f>
        <v>175</v>
      </c>
      <c r="H423" s="49"/>
      <c r="I423" s="80"/>
    </row>
    <row r="424" spans="1:9" ht="19.05" customHeight="1" x14ac:dyDescent="0.25">
      <c r="A424" s="101">
        <v>417</v>
      </c>
      <c r="B424" s="103" t="s">
        <v>614</v>
      </c>
      <c r="C424" s="103" t="s">
        <v>614</v>
      </c>
      <c r="D424" s="104">
        <v>2464138.79</v>
      </c>
      <c r="E424" s="46">
        <f t="shared" si="16"/>
        <v>1</v>
      </c>
      <c r="F424" s="47">
        <f t="shared" si="17"/>
        <v>99.67</v>
      </c>
      <c r="G424" s="48">
        <f>RANK(F424,$F$8:$F$666,0)</f>
        <v>91</v>
      </c>
      <c r="H424" s="49"/>
      <c r="I424" s="80"/>
    </row>
    <row r="425" spans="1:9" ht="19.05" customHeight="1" x14ac:dyDescent="0.25">
      <c r="A425" s="101">
        <v>418</v>
      </c>
      <c r="B425" s="103" t="s">
        <v>615</v>
      </c>
      <c r="C425" s="103" t="s">
        <v>615</v>
      </c>
      <c r="D425" s="104">
        <v>2467261.7799999998</v>
      </c>
      <c r="E425" s="46">
        <f t="shared" si="16"/>
        <v>1</v>
      </c>
      <c r="F425" s="47">
        <f t="shared" si="17"/>
        <v>99.79</v>
      </c>
      <c r="G425" s="48">
        <f>RANK(F425,$F$8:$F$666,0)</f>
        <v>54</v>
      </c>
      <c r="H425" s="49"/>
      <c r="I425" s="80"/>
    </row>
    <row r="426" spans="1:9" ht="19.05" customHeight="1" x14ac:dyDescent="0.25">
      <c r="A426" s="101">
        <v>419</v>
      </c>
      <c r="B426" s="103" t="s">
        <v>616</v>
      </c>
      <c r="C426" s="103" t="s">
        <v>616</v>
      </c>
      <c r="D426" s="104">
        <v>2368649.75</v>
      </c>
      <c r="E426" s="46">
        <f t="shared" si="16"/>
        <v>1</v>
      </c>
      <c r="F426" s="47">
        <f t="shared" si="17"/>
        <v>95.81</v>
      </c>
      <c r="G426" s="48">
        <f>RANK(F426,$F$8:$F$666,0)</f>
        <v>576</v>
      </c>
      <c r="H426" s="49"/>
      <c r="I426" s="80"/>
    </row>
    <row r="427" spans="1:9" ht="19.05" customHeight="1" x14ac:dyDescent="0.25">
      <c r="A427" s="101">
        <v>420</v>
      </c>
      <c r="B427" s="103" t="s">
        <v>154</v>
      </c>
      <c r="C427" s="103" t="s">
        <v>154</v>
      </c>
      <c r="D427" s="104">
        <v>2419936</v>
      </c>
      <c r="E427" s="46">
        <f t="shared" si="16"/>
        <v>1</v>
      </c>
      <c r="F427" s="47">
        <f t="shared" si="17"/>
        <v>97.88</v>
      </c>
      <c r="G427" s="48">
        <f>RANK(F427,$F$8:$F$666,0)</f>
        <v>480</v>
      </c>
      <c r="H427" s="49"/>
      <c r="I427" s="80"/>
    </row>
    <row r="428" spans="1:9" ht="19.05" customHeight="1" x14ac:dyDescent="0.25">
      <c r="A428" s="101">
        <v>421</v>
      </c>
      <c r="B428" s="103" t="s">
        <v>617</v>
      </c>
      <c r="C428" s="103" t="s">
        <v>617</v>
      </c>
      <c r="D428" s="104">
        <v>2460878.9500000002</v>
      </c>
      <c r="E428" s="46">
        <f t="shared" si="16"/>
        <v>1</v>
      </c>
      <c r="F428" s="47">
        <f t="shared" si="17"/>
        <v>99.54</v>
      </c>
      <c r="G428" s="48">
        <f>RANK(F428,$F$8:$F$666,0)</f>
        <v>128</v>
      </c>
      <c r="H428" s="49"/>
      <c r="I428" s="80"/>
    </row>
    <row r="429" spans="1:9" ht="19.05" customHeight="1" x14ac:dyDescent="0.25">
      <c r="A429" s="101">
        <v>422</v>
      </c>
      <c r="B429" s="103" t="s">
        <v>117</v>
      </c>
      <c r="C429" s="103" t="s">
        <v>117</v>
      </c>
      <c r="D429" s="104">
        <v>2356260.4900000002</v>
      </c>
      <c r="E429" s="46">
        <f t="shared" ref="E429:E492" si="18">IF(D429&gt;$G$5,$G$6*3,$G$6)</f>
        <v>1</v>
      </c>
      <c r="F429" s="47">
        <f t="shared" ref="F429:F492" si="19">ROUND(100-ABS(D429-$G$5)*100/$G$5*E429,2)</f>
        <v>95.3</v>
      </c>
      <c r="G429" s="48">
        <f>RANK(F429,$F$8:$F$666,0)</f>
        <v>601</v>
      </c>
      <c r="H429" s="49"/>
      <c r="I429" s="80"/>
    </row>
    <row r="430" spans="1:9" ht="19.05" customHeight="1" x14ac:dyDescent="0.25">
      <c r="A430" s="101">
        <v>423</v>
      </c>
      <c r="B430" s="103" t="s">
        <v>618</v>
      </c>
      <c r="C430" s="103" t="s">
        <v>618</v>
      </c>
      <c r="D430" s="104">
        <v>2443910.33</v>
      </c>
      <c r="E430" s="46">
        <f t="shared" si="18"/>
        <v>1</v>
      </c>
      <c r="F430" s="47">
        <f t="shared" si="19"/>
        <v>98.85</v>
      </c>
      <c r="G430" s="48">
        <f>RANK(F430,$F$8:$F$666,0)</f>
        <v>292</v>
      </c>
      <c r="H430" s="49"/>
      <c r="I430" s="80"/>
    </row>
    <row r="431" spans="1:9" ht="19.05" customHeight="1" x14ac:dyDescent="0.25">
      <c r="A431" s="101">
        <v>424</v>
      </c>
      <c r="B431" s="103" t="s">
        <v>619</v>
      </c>
      <c r="C431" s="103" t="s">
        <v>619</v>
      </c>
      <c r="D431" s="104">
        <v>2439856.0099999998</v>
      </c>
      <c r="E431" s="46">
        <f t="shared" si="18"/>
        <v>1</v>
      </c>
      <c r="F431" s="47">
        <f t="shared" si="19"/>
        <v>98.69</v>
      </c>
      <c r="G431" s="48">
        <f>RANK(F431,$F$8:$F$666,0)</f>
        <v>323</v>
      </c>
      <c r="H431" s="49"/>
      <c r="I431" s="80"/>
    </row>
    <row r="432" spans="1:9" ht="19.05" customHeight="1" x14ac:dyDescent="0.25">
      <c r="A432" s="101">
        <v>425</v>
      </c>
      <c r="B432" s="103" t="s">
        <v>620</v>
      </c>
      <c r="C432" s="103" t="s">
        <v>620</v>
      </c>
      <c r="D432" s="104">
        <v>2425316.73</v>
      </c>
      <c r="E432" s="46">
        <f t="shared" si="18"/>
        <v>1</v>
      </c>
      <c r="F432" s="47">
        <f t="shared" si="19"/>
        <v>98.1</v>
      </c>
      <c r="G432" s="48">
        <f>RANK(F432,$F$8:$F$666,0)</f>
        <v>437</v>
      </c>
      <c r="H432" s="49"/>
      <c r="I432" s="80"/>
    </row>
    <row r="433" spans="1:9" ht="19.05" customHeight="1" x14ac:dyDescent="0.25">
      <c r="A433" s="101">
        <v>426</v>
      </c>
      <c r="B433" s="103" t="s">
        <v>621</v>
      </c>
      <c r="C433" s="103" t="s">
        <v>621</v>
      </c>
      <c r="D433" s="104">
        <v>2461140.62</v>
      </c>
      <c r="E433" s="46">
        <f t="shared" si="18"/>
        <v>1</v>
      </c>
      <c r="F433" s="47">
        <f t="shared" si="19"/>
        <v>99.55</v>
      </c>
      <c r="G433" s="48">
        <f>RANK(F433,$F$8:$F$666,0)</f>
        <v>123</v>
      </c>
      <c r="H433" s="49"/>
      <c r="I433" s="80"/>
    </row>
    <row r="434" spans="1:9" ht="19.05" customHeight="1" x14ac:dyDescent="0.25">
      <c r="A434" s="101">
        <v>427</v>
      </c>
      <c r="B434" s="103" t="s">
        <v>622</v>
      </c>
      <c r="C434" s="103" t="s">
        <v>622</v>
      </c>
      <c r="D434" s="104">
        <v>2414959.25</v>
      </c>
      <c r="E434" s="46">
        <f t="shared" si="18"/>
        <v>1</v>
      </c>
      <c r="F434" s="47">
        <f t="shared" si="19"/>
        <v>97.68</v>
      </c>
      <c r="G434" s="48">
        <f>RANK(F434,$F$8:$F$666,0)</f>
        <v>513</v>
      </c>
      <c r="H434" s="49"/>
      <c r="I434" s="80"/>
    </row>
    <row r="435" spans="1:9" ht="19.05" customHeight="1" x14ac:dyDescent="0.25">
      <c r="A435" s="101">
        <v>428</v>
      </c>
      <c r="B435" s="103" t="s">
        <v>155</v>
      </c>
      <c r="C435" s="103" t="s">
        <v>155</v>
      </c>
      <c r="D435" s="104">
        <v>2457214.8199999998</v>
      </c>
      <c r="E435" s="46">
        <f t="shared" si="18"/>
        <v>1</v>
      </c>
      <c r="F435" s="47">
        <f t="shared" si="19"/>
        <v>99.39</v>
      </c>
      <c r="G435" s="48">
        <f>RANK(F435,$F$8:$F$666,0)</f>
        <v>151</v>
      </c>
      <c r="H435" s="49"/>
      <c r="I435" s="80"/>
    </row>
    <row r="436" spans="1:9" ht="19.05" customHeight="1" x14ac:dyDescent="0.25">
      <c r="A436" s="101">
        <v>429</v>
      </c>
      <c r="B436" s="103" t="s">
        <v>623</v>
      </c>
      <c r="C436" s="103" t="s">
        <v>623</v>
      </c>
      <c r="D436" s="104">
        <v>2447324.63</v>
      </c>
      <c r="E436" s="46">
        <f t="shared" si="18"/>
        <v>1</v>
      </c>
      <c r="F436" s="47">
        <f t="shared" si="19"/>
        <v>98.99</v>
      </c>
      <c r="G436" s="48">
        <f>RANK(F436,$F$8:$F$666,0)</f>
        <v>249</v>
      </c>
      <c r="H436" s="49"/>
      <c r="I436" s="80"/>
    </row>
    <row r="437" spans="1:9" ht="19.05" customHeight="1" x14ac:dyDescent="0.25">
      <c r="A437" s="101">
        <v>430</v>
      </c>
      <c r="B437" s="103" t="s">
        <v>624</v>
      </c>
      <c r="C437" s="103" t="s">
        <v>624</v>
      </c>
      <c r="D437" s="104">
        <v>2456738.16</v>
      </c>
      <c r="E437" s="46">
        <f t="shared" si="18"/>
        <v>1</v>
      </c>
      <c r="F437" s="47">
        <f t="shared" si="19"/>
        <v>99.37</v>
      </c>
      <c r="G437" s="48">
        <f>RANK(F437,$F$8:$F$666,0)</f>
        <v>171</v>
      </c>
      <c r="H437" s="49"/>
      <c r="I437" s="80"/>
    </row>
    <row r="438" spans="1:9" ht="19.05" customHeight="1" x14ac:dyDescent="0.25">
      <c r="A438" s="101">
        <v>431</v>
      </c>
      <c r="B438" s="103" t="s">
        <v>625</v>
      </c>
      <c r="C438" s="103" t="s">
        <v>625</v>
      </c>
      <c r="D438" s="104">
        <v>2350993.23</v>
      </c>
      <c r="E438" s="46">
        <f t="shared" si="18"/>
        <v>1</v>
      </c>
      <c r="F438" s="47">
        <f t="shared" si="19"/>
        <v>95.09</v>
      </c>
      <c r="G438" s="48">
        <f>RANK(F438,$F$8:$F$666,0)</f>
        <v>613</v>
      </c>
      <c r="H438" s="49"/>
      <c r="I438" s="80"/>
    </row>
    <row r="439" spans="1:9" ht="19.05" customHeight="1" x14ac:dyDescent="0.25">
      <c r="A439" s="101">
        <v>432</v>
      </c>
      <c r="B439" s="103" t="s">
        <v>626</v>
      </c>
      <c r="C439" s="103" t="s">
        <v>626</v>
      </c>
      <c r="D439" s="104">
        <v>2427407.63</v>
      </c>
      <c r="E439" s="46">
        <f t="shared" si="18"/>
        <v>1</v>
      </c>
      <c r="F439" s="47">
        <f t="shared" si="19"/>
        <v>98.18</v>
      </c>
      <c r="G439" s="48">
        <f>RANK(F439,$F$8:$F$666,0)</f>
        <v>425</v>
      </c>
      <c r="H439" s="49"/>
      <c r="I439" s="80"/>
    </row>
    <row r="440" spans="1:9" ht="19.05" customHeight="1" x14ac:dyDescent="0.25">
      <c r="A440" s="101">
        <v>433</v>
      </c>
      <c r="B440" s="103" t="s">
        <v>627</v>
      </c>
      <c r="C440" s="103" t="s">
        <v>627</v>
      </c>
      <c r="D440" s="104">
        <v>2295561.08</v>
      </c>
      <c r="E440" s="46">
        <f t="shared" si="18"/>
        <v>1</v>
      </c>
      <c r="F440" s="47">
        <f t="shared" si="19"/>
        <v>92.85</v>
      </c>
      <c r="G440" s="48">
        <f>RANK(F440,$F$8:$F$666,0)</f>
        <v>657</v>
      </c>
      <c r="H440" s="49"/>
      <c r="I440" s="80"/>
    </row>
    <row r="441" spans="1:9" ht="19.05" customHeight="1" x14ac:dyDescent="0.25">
      <c r="A441" s="101">
        <v>434</v>
      </c>
      <c r="B441" s="103" t="s">
        <v>59</v>
      </c>
      <c r="C441" s="103" t="s">
        <v>59</v>
      </c>
      <c r="D441" s="104">
        <v>2469731.5099999998</v>
      </c>
      <c r="E441" s="46">
        <f t="shared" si="18"/>
        <v>1</v>
      </c>
      <c r="F441" s="47">
        <f t="shared" si="19"/>
        <v>99.89</v>
      </c>
      <c r="G441" s="48">
        <f>RANK(F441,$F$8:$F$666,0)</f>
        <v>24</v>
      </c>
      <c r="H441" s="49"/>
      <c r="I441" s="80"/>
    </row>
    <row r="442" spans="1:9" ht="19.05" customHeight="1" x14ac:dyDescent="0.25">
      <c r="A442" s="101">
        <v>435</v>
      </c>
      <c r="B442" s="103" t="s">
        <v>628</v>
      </c>
      <c r="C442" s="103" t="s">
        <v>628</v>
      </c>
      <c r="D442" s="104">
        <v>2427781.61</v>
      </c>
      <c r="E442" s="46">
        <f t="shared" si="18"/>
        <v>1</v>
      </c>
      <c r="F442" s="47">
        <f t="shared" si="19"/>
        <v>98.2</v>
      </c>
      <c r="G442" s="48">
        <f>RANK(F442,$F$8:$F$666,0)</f>
        <v>423</v>
      </c>
      <c r="H442" s="49"/>
      <c r="I442" s="80"/>
    </row>
    <row r="443" spans="1:9" ht="19.05" customHeight="1" x14ac:dyDescent="0.25">
      <c r="A443" s="101">
        <v>436</v>
      </c>
      <c r="B443" s="103" t="s">
        <v>629</v>
      </c>
      <c r="C443" s="103" t="s">
        <v>629</v>
      </c>
      <c r="D443" s="104">
        <v>2466636.86</v>
      </c>
      <c r="E443" s="46">
        <f t="shared" si="18"/>
        <v>1</v>
      </c>
      <c r="F443" s="47">
        <f t="shared" si="19"/>
        <v>99.77</v>
      </c>
      <c r="G443" s="48">
        <f>RANK(F443,$F$8:$F$666,0)</f>
        <v>66</v>
      </c>
      <c r="H443" s="49"/>
      <c r="I443" s="80"/>
    </row>
    <row r="444" spans="1:9" ht="19.05" customHeight="1" x14ac:dyDescent="0.25">
      <c r="A444" s="101">
        <v>437</v>
      </c>
      <c r="B444" s="103" t="s">
        <v>630</v>
      </c>
      <c r="C444" s="103" t="s">
        <v>630</v>
      </c>
      <c r="D444" s="104">
        <v>2471846.84</v>
      </c>
      <c r="E444" s="46">
        <f t="shared" si="18"/>
        <v>1</v>
      </c>
      <c r="F444" s="47">
        <f t="shared" si="19"/>
        <v>99.98</v>
      </c>
      <c r="G444" s="48">
        <f>RANK(F444,$F$8:$F$666,0)</f>
        <v>14</v>
      </c>
      <c r="H444" s="49"/>
      <c r="I444" s="80"/>
    </row>
    <row r="445" spans="1:9" ht="19.05" customHeight="1" x14ac:dyDescent="0.25">
      <c r="A445" s="101">
        <v>438</v>
      </c>
      <c r="B445" s="103" t="s">
        <v>631</v>
      </c>
      <c r="C445" s="103" t="s">
        <v>631</v>
      </c>
      <c r="D445" s="104">
        <v>2424604.1</v>
      </c>
      <c r="E445" s="46">
        <f t="shared" si="18"/>
        <v>1</v>
      </c>
      <c r="F445" s="47">
        <f t="shared" si="19"/>
        <v>98.07</v>
      </c>
      <c r="G445" s="48">
        <f>RANK(F445,$F$8:$F$666,0)</f>
        <v>453</v>
      </c>
      <c r="H445" s="49"/>
      <c r="I445" s="80"/>
    </row>
    <row r="446" spans="1:9" ht="19.05" customHeight="1" x14ac:dyDescent="0.25">
      <c r="A446" s="101">
        <v>439</v>
      </c>
      <c r="B446" s="103" t="s">
        <v>632</v>
      </c>
      <c r="C446" s="103" t="s">
        <v>632</v>
      </c>
      <c r="D446" s="104">
        <v>2462262.89</v>
      </c>
      <c r="E446" s="46">
        <f t="shared" si="18"/>
        <v>1</v>
      </c>
      <c r="F446" s="47">
        <f t="shared" si="19"/>
        <v>99.59</v>
      </c>
      <c r="G446" s="48">
        <f>RANK(F446,$F$8:$F$666,0)</f>
        <v>106</v>
      </c>
      <c r="H446" s="49"/>
      <c r="I446" s="80"/>
    </row>
    <row r="447" spans="1:9" ht="19.05" customHeight="1" x14ac:dyDescent="0.25">
      <c r="A447" s="101">
        <v>440</v>
      </c>
      <c r="B447" s="103" t="s">
        <v>633</v>
      </c>
      <c r="C447" s="103" t="s">
        <v>633</v>
      </c>
      <c r="D447" s="104">
        <v>2432386.38</v>
      </c>
      <c r="E447" s="46">
        <f t="shared" si="18"/>
        <v>1</v>
      </c>
      <c r="F447" s="47">
        <f t="shared" si="19"/>
        <v>98.38</v>
      </c>
      <c r="G447" s="48">
        <f>RANK(F447,$F$8:$F$666,0)</f>
        <v>387</v>
      </c>
      <c r="H447" s="49"/>
      <c r="I447" s="80"/>
    </row>
    <row r="448" spans="1:9" ht="19.05" customHeight="1" x14ac:dyDescent="0.25">
      <c r="A448" s="101">
        <v>441</v>
      </c>
      <c r="B448" s="103" t="s">
        <v>634</v>
      </c>
      <c r="C448" s="103" t="s">
        <v>634</v>
      </c>
      <c r="D448" s="104">
        <v>2447326.66</v>
      </c>
      <c r="E448" s="46">
        <f t="shared" si="18"/>
        <v>1</v>
      </c>
      <c r="F448" s="47">
        <f t="shared" si="19"/>
        <v>98.99</v>
      </c>
      <c r="G448" s="48">
        <f>RANK(F448,$F$8:$F$666,0)</f>
        <v>249</v>
      </c>
      <c r="H448" s="49"/>
      <c r="I448" s="80"/>
    </row>
    <row r="449" spans="1:9" ht="19.05" customHeight="1" x14ac:dyDescent="0.25">
      <c r="A449" s="101">
        <v>442</v>
      </c>
      <c r="B449" s="103" t="s">
        <v>635</v>
      </c>
      <c r="C449" s="103" t="s">
        <v>635</v>
      </c>
      <c r="D449" s="104">
        <v>2417449.13</v>
      </c>
      <c r="E449" s="46">
        <f t="shared" si="18"/>
        <v>1</v>
      </c>
      <c r="F449" s="47">
        <f t="shared" si="19"/>
        <v>97.78</v>
      </c>
      <c r="G449" s="48">
        <f>RANK(F449,$F$8:$F$666,0)</f>
        <v>496</v>
      </c>
      <c r="H449" s="49"/>
      <c r="I449" s="80"/>
    </row>
    <row r="450" spans="1:9" ht="19.05" customHeight="1" x14ac:dyDescent="0.25">
      <c r="A450" s="101">
        <v>443</v>
      </c>
      <c r="B450" s="103" t="s">
        <v>636</v>
      </c>
      <c r="C450" s="103" t="s">
        <v>636</v>
      </c>
      <c r="D450" s="104">
        <v>2447182.9700000002</v>
      </c>
      <c r="E450" s="46">
        <f t="shared" si="18"/>
        <v>1</v>
      </c>
      <c r="F450" s="47">
        <f t="shared" si="19"/>
        <v>98.98</v>
      </c>
      <c r="G450" s="48">
        <f>RANK(F450,$F$8:$F$666,0)</f>
        <v>264</v>
      </c>
      <c r="H450" s="49"/>
      <c r="I450" s="80"/>
    </row>
    <row r="451" spans="1:9" ht="19.05" customHeight="1" x14ac:dyDescent="0.25">
      <c r="A451" s="101">
        <v>444</v>
      </c>
      <c r="B451" s="103" t="s">
        <v>637</v>
      </c>
      <c r="C451" s="103" t="s">
        <v>637</v>
      </c>
      <c r="D451" s="104">
        <v>2472130.4300000002</v>
      </c>
      <c r="E451" s="46">
        <f t="shared" si="18"/>
        <v>1</v>
      </c>
      <c r="F451" s="47">
        <f t="shared" si="19"/>
        <v>99.99</v>
      </c>
      <c r="G451" s="48">
        <f>RANK(F451,$F$8:$F$666,0)</f>
        <v>11</v>
      </c>
      <c r="H451" s="49"/>
      <c r="I451" s="80"/>
    </row>
    <row r="452" spans="1:9" ht="19.05" customHeight="1" x14ac:dyDescent="0.25">
      <c r="A452" s="101">
        <v>445</v>
      </c>
      <c r="B452" s="103" t="s">
        <v>638</v>
      </c>
      <c r="C452" s="103" t="s">
        <v>638</v>
      </c>
      <c r="D452" s="104">
        <v>2462262.89</v>
      </c>
      <c r="E452" s="46">
        <f t="shared" si="18"/>
        <v>1</v>
      </c>
      <c r="F452" s="47">
        <f t="shared" si="19"/>
        <v>99.59</v>
      </c>
      <c r="G452" s="48">
        <f>RANK(F452,$F$8:$F$666,0)</f>
        <v>106</v>
      </c>
      <c r="H452" s="49"/>
      <c r="I452" s="80"/>
    </row>
    <row r="453" spans="1:9" ht="19.05" customHeight="1" x14ac:dyDescent="0.25">
      <c r="A453" s="101">
        <v>446</v>
      </c>
      <c r="B453" s="103" t="s">
        <v>639</v>
      </c>
      <c r="C453" s="103" t="s">
        <v>639</v>
      </c>
      <c r="D453" s="104">
        <v>2434876.2599999998</v>
      </c>
      <c r="E453" s="46">
        <f t="shared" si="18"/>
        <v>1</v>
      </c>
      <c r="F453" s="47">
        <f t="shared" si="19"/>
        <v>98.48</v>
      </c>
      <c r="G453" s="48">
        <f>RANK(F453,$F$8:$F$666,0)</f>
        <v>371</v>
      </c>
      <c r="H453" s="49"/>
      <c r="I453" s="80"/>
    </row>
    <row r="454" spans="1:9" ht="19.05" customHeight="1" x14ac:dyDescent="0.25">
      <c r="A454" s="101">
        <v>447</v>
      </c>
      <c r="B454" s="103" t="s">
        <v>640</v>
      </c>
      <c r="C454" s="103" t="s">
        <v>640</v>
      </c>
      <c r="D454" s="104">
        <v>2441133.2400000002</v>
      </c>
      <c r="E454" s="46">
        <f t="shared" si="18"/>
        <v>1</v>
      </c>
      <c r="F454" s="47">
        <f t="shared" si="19"/>
        <v>98.74</v>
      </c>
      <c r="G454" s="48">
        <f>RANK(F454,$F$8:$F$666,0)</f>
        <v>312</v>
      </c>
      <c r="H454" s="49"/>
      <c r="I454" s="80"/>
    </row>
    <row r="455" spans="1:9" ht="19.05" customHeight="1" x14ac:dyDescent="0.25">
      <c r="A455" s="101">
        <v>448</v>
      </c>
      <c r="B455" s="103" t="s">
        <v>642</v>
      </c>
      <c r="C455" s="103" t="s">
        <v>642</v>
      </c>
      <c r="D455" s="104">
        <v>2443791.81</v>
      </c>
      <c r="E455" s="46">
        <f t="shared" si="18"/>
        <v>1</v>
      </c>
      <c r="F455" s="47">
        <f t="shared" si="19"/>
        <v>98.85</v>
      </c>
      <c r="G455" s="48">
        <f>RANK(F455,$F$8:$F$666,0)</f>
        <v>292</v>
      </c>
      <c r="H455" s="49"/>
      <c r="I455" s="80"/>
    </row>
    <row r="456" spans="1:9" ht="19.05" customHeight="1" x14ac:dyDescent="0.25">
      <c r="A456" s="101">
        <v>449</v>
      </c>
      <c r="B456" s="103" t="s">
        <v>643</v>
      </c>
      <c r="C456" s="103" t="s">
        <v>643</v>
      </c>
      <c r="D456" s="104">
        <v>2456161.63</v>
      </c>
      <c r="E456" s="46">
        <f t="shared" si="18"/>
        <v>1</v>
      </c>
      <c r="F456" s="47">
        <f t="shared" si="19"/>
        <v>99.35</v>
      </c>
      <c r="G456" s="48">
        <f>RANK(F456,$F$8:$F$666,0)</f>
        <v>173</v>
      </c>
      <c r="H456" s="49"/>
      <c r="I456" s="80"/>
    </row>
    <row r="457" spans="1:9" ht="19.05" customHeight="1" x14ac:dyDescent="0.25">
      <c r="A457" s="101">
        <v>450</v>
      </c>
      <c r="B457" s="103" t="s">
        <v>645</v>
      </c>
      <c r="C457" s="103" t="s">
        <v>645</v>
      </c>
      <c r="D457" s="104">
        <v>2462262.89</v>
      </c>
      <c r="E457" s="46">
        <f t="shared" si="18"/>
        <v>1</v>
      </c>
      <c r="F457" s="47">
        <f t="shared" si="19"/>
        <v>99.59</v>
      </c>
      <c r="G457" s="48">
        <f>RANK(F457,$F$8:$F$666,0)</f>
        <v>106</v>
      </c>
      <c r="H457" s="49"/>
      <c r="I457" s="80"/>
    </row>
    <row r="458" spans="1:9" ht="19.05" customHeight="1" x14ac:dyDescent="0.25">
      <c r="A458" s="101">
        <v>451</v>
      </c>
      <c r="B458" s="103" t="s">
        <v>647</v>
      </c>
      <c r="C458" s="103" t="s">
        <v>647</v>
      </c>
      <c r="D458" s="104">
        <v>2440189.7200000002</v>
      </c>
      <c r="E458" s="46">
        <f t="shared" si="18"/>
        <v>1</v>
      </c>
      <c r="F458" s="47">
        <f t="shared" si="19"/>
        <v>98.7</v>
      </c>
      <c r="G458" s="48">
        <f>RANK(F458,$F$8:$F$666,0)</f>
        <v>320</v>
      </c>
      <c r="H458" s="49"/>
      <c r="I458" s="80"/>
    </row>
    <row r="459" spans="1:9" ht="19.05" customHeight="1" x14ac:dyDescent="0.25">
      <c r="A459" s="101">
        <v>452</v>
      </c>
      <c r="B459" s="103" t="s">
        <v>648</v>
      </c>
      <c r="C459" s="103" t="s">
        <v>648</v>
      </c>
      <c r="D459" s="104">
        <v>2429897.5</v>
      </c>
      <c r="E459" s="46">
        <f t="shared" si="18"/>
        <v>1</v>
      </c>
      <c r="F459" s="47">
        <f t="shared" si="19"/>
        <v>98.28</v>
      </c>
      <c r="G459" s="48">
        <f>RANK(F459,$F$8:$F$666,0)</f>
        <v>406</v>
      </c>
      <c r="H459" s="49"/>
      <c r="I459" s="80"/>
    </row>
    <row r="460" spans="1:9" ht="19.05" customHeight="1" x14ac:dyDescent="0.25">
      <c r="A460" s="101">
        <v>453</v>
      </c>
      <c r="B460" s="103" t="s">
        <v>649</v>
      </c>
      <c r="C460" s="103" t="s">
        <v>649</v>
      </c>
      <c r="D460" s="104">
        <v>2431971.61</v>
      </c>
      <c r="E460" s="46">
        <f t="shared" si="18"/>
        <v>1</v>
      </c>
      <c r="F460" s="47">
        <f t="shared" si="19"/>
        <v>98.37</v>
      </c>
      <c r="G460" s="48">
        <f>RANK(F460,$F$8:$F$666,0)</f>
        <v>399</v>
      </c>
      <c r="H460" s="49"/>
      <c r="I460" s="80"/>
    </row>
    <row r="461" spans="1:9" ht="19.05" customHeight="1" x14ac:dyDescent="0.25">
      <c r="A461" s="101">
        <v>454</v>
      </c>
      <c r="B461" s="103" t="s">
        <v>130</v>
      </c>
      <c r="C461" s="103" t="s">
        <v>130</v>
      </c>
      <c r="D461" s="104">
        <v>2458536.5299999998</v>
      </c>
      <c r="E461" s="46">
        <f t="shared" si="18"/>
        <v>1</v>
      </c>
      <c r="F461" s="47">
        <f t="shared" si="19"/>
        <v>99.44</v>
      </c>
      <c r="G461" s="48">
        <f>RANK(F461,$F$8:$F$666,0)</f>
        <v>147</v>
      </c>
      <c r="H461" s="49"/>
      <c r="I461" s="80"/>
    </row>
    <row r="462" spans="1:9" ht="19.05" customHeight="1" x14ac:dyDescent="0.25">
      <c r="A462" s="101">
        <v>455</v>
      </c>
      <c r="B462" s="103" t="s">
        <v>650</v>
      </c>
      <c r="C462" s="103" t="s">
        <v>650</v>
      </c>
      <c r="D462" s="104">
        <v>2417449.13</v>
      </c>
      <c r="E462" s="46">
        <f t="shared" si="18"/>
        <v>1</v>
      </c>
      <c r="F462" s="47">
        <f t="shared" si="19"/>
        <v>97.78</v>
      </c>
      <c r="G462" s="48">
        <f>RANK(F462,$F$8:$F$666,0)</f>
        <v>496</v>
      </c>
      <c r="H462" s="49"/>
      <c r="I462" s="80"/>
    </row>
    <row r="463" spans="1:9" ht="19.05" customHeight="1" x14ac:dyDescent="0.25">
      <c r="A463" s="101">
        <v>456</v>
      </c>
      <c r="B463" s="103" t="s">
        <v>651</v>
      </c>
      <c r="C463" s="103" t="s">
        <v>651</v>
      </c>
      <c r="D463" s="104">
        <v>2457283.13</v>
      </c>
      <c r="E463" s="46">
        <f t="shared" si="18"/>
        <v>1</v>
      </c>
      <c r="F463" s="47">
        <f t="shared" si="19"/>
        <v>99.39</v>
      </c>
      <c r="G463" s="48">
        <f>RANK(F463,$F$8:$F$666,0)</f>
        <v>151</v>
      </c>
      <c r="H463" s="49"/>
      <c r="I463" s="80"/>
    </row>
    <row r="464" spans="1:9" ht="19.05" customHeight="1" x14ac:dyDescent="0.25">
      <c r="A464" s="101">
        <v>457</v>
      </c>
      <c r="B464" s="103" t="s">
        <v>652</v>
      </c>
      <c r="C464" s="103" t="s">
        <v>652</v>
      </c>
      <c r="D464" s="104">
        <v>2469605.8199999998</v>
      </c>
      <c r="E464" s="46">
        <f t="shared" si="18"/>
        <v>1</v>
      </c>
      <c r="F464" s="47">
        <f t="shared" si="19"/>
        <v>99.89</v>
      </c>
      <c r="G464" s="48">
        <f>RANK(F464,$F$8:$F$666,0)</f>
        <v>24</v>
      </c>
      <c r="H464" s="49"/>
      <c r="I464" s="80"/>
    </row>
    <row r="465" spans="1:9" ht="19.05" customHeight="1" x14ac:dyDescent="0.25">
      <c r="A465" s="101">
        <v>458</v>
      </c>
      <c r="B465" s="103" t="s">
        <v>653</v>
      </c>
      <c r="C465" s="103" t="s">
        <v>653</v>
      </c>
      <c r="D465" s="104">
        <v>2342674.7000000002</v>
      </c>
      <c r="E465" s="46">
        <f t="shared" si="18"/>
        <v>1</v>
      </c>
      <c r="F465" s="47">
        <f t="shared" si="19"/>
        <v>94.76</v>
      </c>
      <c r="G465" s="48">
        <f>RANK(F465,$F$8:$F$666,0)</f>
        <v>628</v>
      </c>
      <c r="H465" s="49"/>
      <c r="I465" s="80"/>
    </row>
    <row r="466" spans="1:9" ht="19.05" customHeight="1" x14ac:dyDescent="0.25">
      <c r="A466" s="101">
        <v>459</v>
      </c>
      <c r="B466" s="103" t="s">
        <v>654</v>
      </c>
      <c r="C466" s="103" t="s">
        <v>654</v>
      </c>
      <c r="D466" s="104">
        <v>2449814.5099999998</v>
      </c>
      <c r="E466" s="46">
        <f t="shared" si="18"/>
        <v>1</v>
      </c>
      <c r="F466" s="47">
        <f t="shared" si="19"/>
        <v>99.09</v>
      </c>
      <c r="G466" s="48">
        <f>RANK(F466,$F$8:$F$666,0)</f>
        <v>227</v>
      </c>
      <c r="H466" s="49"/>
      <c r="I466" s="80"/>
    </row>
    <row r="467" spans="1:9" ht="19.05" customHeight="1" x14ac:dyDescent="0.25">
      <c r="A467" s="101">
        <v>460</v>
      </c>
      <c r="B467" s="103" t="s">
        <v>655</v>
      </c>
      <c r="C467" s="103" t="s">
        <v>655</v>
      </c>
      <c r="D467" s="104">
        <v>2455722.9900000002</v>
      </c>
      <c r="E467" s="46">
        <f t="shared" si="18"/>
        <v>1</v>
      </c>
      <c r="F467" s="47">
        <f t="shared" si="19"/>
        <v>99.33</v>
      </c>
      <c r="G467" s="48">
        <f>RANK(F467,$F$8:$F$666,0)</f>
        <v>176</v>
      </c>
      <c r="H467" s="49"/>
      <c r="I467" s="80"/>
    </row>
    <row r="468" spans="1:9" ht="19.05" customHeight="1" x14ac:dyDescent="0.25">
      <c r="A468" s="101">
        <v>461</v>
      </c>
      <c r="B468" s="103" t="s">
        <v>62</v>
      </c>
      <c r="C468" s="103" t="s">
        <v>62</v>
      </c>
      <c r="D468" s="104">
        <v>2447447.04</v>
      </c>
      <c r="E468" s="46">
        <f t="shared" si="18"/>
        <v>1</v>
      </c>
      <c r="F468" s="47">
        <f t="shared" si="19"/>
        <v>98.99</v>
      </c>
      <c r="G468" s="48">
        <f>RANK(F468,$F$8:$F$666,0)</f>
        <v>249</v>
      </c>
      <c r="H468" s="49"/>
      <c r="I468" s="80"/>
    </row>
    <row r="469" spans="1:9" ht="19.05" customHeight="1" x14ac:dyDescent="0.25">
      <c r="A469" s="101">
        <v>462</v>
      </c>
      <c r="B469" s="103" t="s">
        <v>656</v>
      </c>
      <c r="C469" s="103" t="s">
        <v>656</v>
      </c>
      <c r="D469" s="104">
        <v>2457406.13</v>
      </c>
      <c r="E469" s="46">
        <f t="shared" si="18"/>
        <v>1</v>
      </c>
      <c r="F469" s="47">
        <f t="shared" si="19"/>
        <v>99.4</v>
      </c>
      <c r="G469" s="48">
        <f>RANK(F469,$F$8:$F$666,0)</f>
        <v>150</v>
      </c>
      <c r="H469" s="49"/>
      <c r="I469" s="80"/>
    </row>
    <row r="470" spans="1:9" ht="19.05" customHeight="1" x14ac:dyDescent="0.25">
      <c r="A470" s="101">
        <v>463</v>
      </c>
      <c r="B470" s="103" t="s">
        <v>657</v>
      </c>
      <c r="C470" s="103" t="s">
        <v>657</v>
      </c>
      <c r="D470" s="104">
        <v>2419939</v>
      </c>
      <c r="E470" s="46">
        <f t="shared" si="18"/>
        <v>1</v>
      </c>
      <c r="F470" s="47">
        <f t="shared" si="19"/>
        <v>97.88</v>
      </c>
      <c r="G470" s="48">
        <f>RANK(F470,$F$8:$F$666,0)</f>
        <v>480</v>
      </c>
      <c r="H470" s="49"/>
      <c r="I470" s="80"/>
    </row>
    <row r="471" spans="1:9" ht="19.05" customHeight="1" x14ac:dyDescent="0.25">
      <c r="A471" s="101">
        <v>464</v>
      </c>
      <c r="B471" s="103" t="s">
        <v>97</v>
      </c>
      <c r="C471" s="103" t="s">
        <v>97</v>
      </c>
      <c r="D471" s="104">
        <v>2462587.9900000002</v>
      </c>
      <c r="E471" s="46">
        <f t="shared" si="18"/>
        <v>1</v>
      </c>
      <c r="F471" s="47">
        <f t="shared" si="19"/>
        <v>99.61</v>
      </c>
      <c r="G471" s="48">
        <f>RANK(F471,$F$8:$F$666,0)</f>
        <v>102</v>
      </c>
      <c r="H471" s="49"/>
      <c r="I471" s="80"/>
    </row>
    <row r="472" spans="1:9" ht="19.05" customHeight="1" x14ac:dyDescent="0.25">
      <c r="A472" s="101">
        <v>465</v>
      </c>
      <c r="B472" s="103" t="s">
        <v>658</v>
      </c>
      <c r="C472" s="103" t="s">
        <v>658</v>
      </c>
      <c r="D472" s="104">
        <v>2469731.5099999998</v>
      </c>
      <c r="E472" s="46">
        <f t="shared" si="18"/>
        <v>1</v>
      </c>
      <c r="F472" s="47">
        <f t="shared" si="19"/>
        <v>99.89</v>
      </c>
      <c r="G472" s="48">
        <f>RANK(F472,$F$8:$F$666,0)</f>
        <v>24</v>
      </c>
      <c r="H472" s="49"/>
      <c r="I472" s="80"/>
    </row>
    <row r="473" spans="1:9" ht="19.05" customHeight="1" x14ac:dyDescent="0.25">
      <c r="A473" s="101">
        <v>466</v>
      </c>
      <c r="B473" s="103" t="s">
        <v>659</v>
      </c>
      <c r="C473" s="103" t="s">
        <v>659</v>
      </c>
      <c r="D473" s="104">
        <v>2424917.75</v>
      </c>
      <c r="E473" s="46">
        <f t="shared" si="18"/>
        <v>1</v>
      </c>
      <c r="F473" s="47">
        <f t="shared" si="19"/>
        <v>98.08</v>
      </c>
      <c r="G473" s="48">
        <f>RANK(F473,$F$8:$F$666,0)</f>
        <v>439</v>
      </c>
      <c r="H473" s="49"/>
      <c r="I473" s="80"/>
    </row>
    <row r="474" spans="1:9" ht="19.05" customHeight="1" x14ac:dyDescent="0.25">
      <c r="A474" s="101">
        <v>467</v>
      </c>
      <c r="B474" s="103" t="s">
        <v>106</v>
      </c>
      <c r="C474" s="103" t="s">
        <v>106</v>
      </c>
      <c r="D474" s="104">
        <v>2424917.75</v>
      </c>
      <c r="E474" s="46">
        <f t="shared" si="18"/>
        <v>1</v>
      </c>
      <c r="F474" s="47">
        <f t="shared" si="19"/>
        <v>98.08</v>
      </c>
      <c r="G474" s="48">
        <f>RANK(F474,$F$8:$F$666,0)</f>
        <v>439</v>
      </c>
      <c r="H474" s="49"/>
      <c r="I474" s="80"/>
    </row>
    <row r="475" spans="1:9" ht="19.05" customHeight="1" x14ac:dyDescent="0.25">
      <c r="A475" s="101">
        <v>468</v>
      </c>
      <c r="B475" s="103" t="s">
        <v>660</v>
      </c>
      <c r="C475" s="103" t="s">
        <v>660</v>
      </c>
      <c r="D475" s="104">
        <v>2422405.63</v>
      </c>
      <c r="E475" s="46">
        <f t="shared" si="18"/>
        <v>1</v>
      </c>
      <c r="F475" s="47">
        <f t="shared" si="19"/>
        <v>97.98</v>
      </c>
      <c r="G475" s="48">
        <f>RANK(F475,$F$8:$F$666,0)</f>
        <v>457</v>
      </c>
      <c r="H475" s="49"/>
      <c r="I475" s="80"/>
    </row>
    <row r="476" spans="1:9" ht="19.05" customHeight="1" x14ac:dyDescent="0.25">
      <c r="A476" s="101">
        <v>469</v>
      </c>
      <c r="B476" s="103" t="s">
        <v>661</v>
      </c>
      <c r="C476" s="103" t="s">
        <v>661</v>
      </c>
      <c r="D476" s="104">
        <v>2341478.1800000002</v>
      </c>
      <c r="E476" s="46">
        <f t="shared" si="18"/>
        <v>1</v>
      </c>
      <c r="F476" s="47">
        <f t="shared" si="19"/>
        <v>94.71</v>
      </c>
      <c r="G476" s="48">
        <f>RANK(F476,$F$8:$F$666,0)</f>
        <v>630</v>
      </c>
      <c r="H476" s="49"/>
      <c r="I476" s="80"/>
    </row>
    <row r="477" spans="1:9" ht="19.05" customHeight="1" x14ac:dyDescent="0.25">
      <c r="A477" s="101">
        <v>470</v>
      </c>
      <c r="B477" s="103" t="s">
        <v>662</v>
      </c>
      <c r="C477" s="103" t="s">
        <v>662</v>
      </c>
      <c r="D477" s="104">
        <v>2385426.27</v>
      </c>
      <c r="E477" s="46">
        <f t="shared" si="18"/>
        <v>1</v>
      </c>
      <c r="F477" s="47">
        <f t="shared" si="19"/>
        <v>96.48</v>
      </c>
      <c r="G477" s="48">
        <f>RANK(F477,$F$8:$F$666,0)</f>
        <v>548</v>
      </c>
      <c r="H477" s="49"/>
      <c r="I477" s="80"/>
    </row>
    <row r="478" spans="1:9" ht="19.05" customHeight="1" x14ac:dyDescent="0.25">
      <c r="A478" s="101">
        <v>471</v>
      </c>
      <c r="B478" s="103" t="s">
        <v>663</v>
      </c>
      <c r="C478" s="103" t="s">
        <v>663</v>
      </c>
      <c r="D478" s="104">
        <v>2449814.5099999998</v>
      </c>
      <c r="E478" s="46">
        <f t="shared" si="18"/>
        <v>1</v>
      </c>
      <c r="F478" s="47">
        <f t="shared" si="19"/>
        <v>99.09</v>
      </c>
      <c r="G478" s="48">
        <f>RANK(F478,$F$8:$F$666,0)</f>
        <v>227</v>
      </c>
      <c r="H478" s="49"/>
      <c r="I478" s="80"/>
    </row>
    <row r="479" spans="1:9" ht="19.05" customHeight="1" x14ac:dyDescent="0.25">
      <c r="A479" s="101">
        <v>472</v>
      </c>
      <c r="B479" s="103" t="s">
        <v>664</v>
      </c>
      <c r="C479" s="103" t="s">
        <v>664</v>
      </c>
      <c r="D479" s="104">
        <v>2422427.88</v>
      </c>
      <c r="E479" s="46">
        <f t="shared" si="18"/>
        <v>1</v>
      </c>
      <c r="F479" s="47">
        <f t="shared" si="19"/>
        <v>97.98</v>
      </c>
      <c r="G479" s="48">
        <f>RANK(F479,$F$8:$F$666,0)</f>
        <v>457</v>
      </c>
      <c r="H479" s="49"/>
      <c r="I479" s="80"/>
    </row>
    <row r="480" spans="1:9" ht="19.05" customHeight="1" x14ac:dyDescent="0.25">
      <c r="A480" s="101">
        <v>473</v>
      </c>
      <c r="B480" s="103" t="s">
        <v>665</v>
      </c>
      <c r="C480" s="103" t="s">
        <v>665</v>
      </c>
      <c r="D480" s="104">
        <v>2452304.38</v>
      </c>
      <c r="E480" s="46">
        <f t="shared" si="18"/>
        <v>1</v>
      </c>
      <c r="F480" s="47">
        <f t="shared" si="19"/>
        <v>99.19</v>
      </c>
      <c r="G480" s="48">
        <f>RANK(F480,$F$8:$F$666,0)</f>
        <v>202</v>
      </c>
      <c r="H480" s="49"/>
      <c r="I480" s="80"/>
    </row>
    <row r="481" spans="1:9" ht="19.05" customHeight="1" x14ac:dyDescent="0.25">
      <c r="A481" s="101">
        <v>474</v>
      </c>
      <c r="B481" s="103" t="s">
        <v>666</v>
      </c>
      <c r="C481" s="103" t="s">
        <v>666</v>
      </c>
      <c r="D481" s="104">
        <v>2412992.35</v>
      </c>
      <c r="E481" s="46">
        <f t="shared" si="18"/>
        <v>1</v>
      </c>
      <c r="F481" s="47">
        <f t="shared" si="19"/>
        <v>97.6</v>
      </c>
      <c r="G481" s="48">
        <f>RANK(F481,$F$8:$F$666,0)</f>
        <v>525</v>
      </c>
      <c r="H481" s="49"/>
      <c r="I481" s="80"/>
    </row>
    <row r="482" spans="1:9" ht="19.05" customHeight="1" x14ac:dyDescent="0.25">
      <c r="A482" s="101">
        <v>475</v>
      </c>
      <c r="B482" s="103" t="s">
        <v>668</v>
      </c>
      <c r="C482" s="103" t="s">
        <v>668</v>
      </c>
      <c r="D482" s="104">
        <v>2437366.13</v>
      </c>
      <c r="E482" s="46">
        <f t="shared" si="18"/>
        <v>1</v>
      </c>
      <c r="F482" s="47">
        <f t="shared" si="19"/>
        <v>98.59</v>
      </c>
      <c r="G482" s="48">
        <f>RANK(F482,$F$8:$F$666,0)</f>
        <v>349</v>
      </c>
      <c r="H482" s="49"/>
      <c r="I482" s="80"/>
    </row>
    <row r="483" spans="1:9" ht="19.05" customHeight="1" x14ac:dyDescent="0.25">
      <c r="A483" s="101">
        <v>476</v>
      </c>
      <c r="B483" s="103" t="s">
        <v>669</v>
      </c>
      <c r="C483" s="103" t="s">
        <v>669</v>
      </c>
      <c r="D483" s="104">
        <v>2379368.08</v>
      </c>
      <c r="E483" s="46">
        <f t="shared" si="18"/>
        <v>1</v>
      </c>
      <c r="F483" s="47">
        <f t="shared" si="19"/>
        <v>96.24</v>
      </c>
      <c r="G483" s="48">
        <f>RANK(F483,$F$8:$F$666,0)</f>
        <v>556</v>
      </c>
      <c r="H483" s="49"/>
      <c r="I483" s="80"/>
    </row>
    <row r="484" spans="1:9" ht="19.05" customHeight="1" x14ac:dyDescent="0.25">
      <c r="A484" s="101">
        <v>477</v>
      </c>
      <c r="B484" s="103" t="s">
        <v>670</v>
      </c>
      <c r="C484" s="103" t="s">
        <v>670</v>
      </c>
      <c r="D484" s="104">
        <v>2442344.88</v>
      </c>
      <c r="E484" s="46">
        <f t="shared" si="18"/>
        <v>1</v>
      </c>
      <c r="F484" s="47">
        <f t="shared" si="19"/>
        <v>98.79</v>
      </c>
      <c r="G484" s="48">
        <f>RANK(F484,$F$8:$F$666,0)</f>
        <v>299</v>
      </c>
      <c r="H484" s="49"/>
      <c r="I484" s="80"/>
    </row>
    <row r="485" spans="1:9" ht="19.05" customHeight="1" x14ac:dyDescent="0.25">
      <c r="A485" s="101">
        <v>478</v>
      </c>
      <c r="B485" s="103" t="s">
        <v>671</v>
      </c>
      <c r="C485" s="103" t="s">
        <v>671</v>
      </c>
      <c r="D485" s="104">
        <v>2452242.08</v>
      </c>
      <c r="E485" s="46">
        <f t="shared" si="18"/>
        <v>1</v>
      </c>
      <c r="F485" s="47">
        <f t="shared" si="19"/>
        <v>99.19</v>
      </c>
      <c r="G485" s="48">
        <f>RANK(F485,$F$8:$F$666,0)</f>
        <v>202</v>
      </c>
      <c r="H485" s="49"/>
      <c r="I485" s="80"/>
    </row>
    <row r="486" spans="1:9" ht="19.05" customHeight="1" x14ac:dyDescent="0.25">
      <c r="A486" s="101">
        <v>479</v>
      </c>
      <c r="B486" s="103" t="s">
        <v>672</v>
      </c>
      <c r="C486" s="103" t="s">
        <v>672</v>
      </c>
      <c r="D486" s="104">
        <v>2424917.75</v>
      </c>
      <c r="E486" s="46">
        <f t="shared" si="18"/>
        <v>1</v>
      </c>
      <c r="F486" s="47">
        <f t="shared" si="19"/>
        <v>98.08</v>
      </c>
      <c r="G486" s="48">
        <f>RANK(F486,$F$8:$F$666,0)</f>
        <v>439</v>
      </c>
      <c r="H486" s="49"/>
      <c r="I486" s="80"/>
    </row>
    <row r="487" spans="1:9" ht="19.05" customHeight="1" x14ac:dyDescent="0.25">
      <c r="A487" s="101">
        <v>480</v>
      </c>
      <c r="B487" s="103" t="s">
        <v>673</v>
      </c>
      <c r="C487" s="103" t="s">
        <v>673</v>
      </c>
      <c r="D487" s="104">
        <v>2461671.92</v>
      </c>
      <c r="E487" s="46">
        <f t="shared" si="18"/>
        <v>1</v>
      </c>
      <c r="F487" s="47">
        <f t="shared" si="19"/>
        <v>99.57</v>
      </c>
      <c r="G487" s="48">
        <f>RANK(F487,$F$8:$F$666,0)</f>
        <v>120</v>
      </c>
      <c r="H487" s="49"/>
      <c r="I487" s="80"/>
    </row>
    <row r="488" spans="1:9" ht="19.05" customHeight="1" x14ac:dyDescent="0.25">
      <c r="A488" s="101">
        <v>481</v>
      </c>
      <c r="B488" s="103" t="s">
        <v>674</v>
      </c>
      <c r="C488" s="103" t="s">
        <v>674</v>
      </c>
      <c r="D488" s="104">
        <v>2434876.2599999998</v>
      </c>
      <c r="E488" s="46">
        <f t="shared" si="18"/>
        <v>1</v>
      </c>
      <c r="F488" s="47">
        <f t="shared" si="19"/>
        <v>98.48</v>
      </c>
      <c r="G488" s="48">
        <f>RANK(F488,$F$8:$F$666,0)</f>
        <v>371</v>
      </c>
      <c r="H488" s="49"/>
      <c r="I488" s="80"/>
    </row>
    <row r="489" spans="1:9" ht="19.05" customHeight="1" x14ac:dyDescent="0.25">
      <c r="A489" s="101">
        <v>482</v>
      </c>
      <c r="B489" s="103" t="s">
        <v>675</v>
      </c>
      <c r="C489" s="103" t="s">
        <v>675</v>
      </c>
      <c r="D489" s="104">
        <v>2469731.5099999998</v>
      </c>
      <c r="E489" s="46">
        <f t="shared" si="18"/>
        <v>1</v>
      </c>
      <c r="F489" s="47">
        <f t="shared" si="19"/>
        <v>99.89</v>
      </c>
      <c r="G489" s="48">
        <f>RANK(F489,$F$8:$F$666,0)</f>
        <v>24</v>
      </c>
      <c r="H489" s="49"/>
      <c r="I489" s="80"/>
    </row>
    <row r="490" spans="1:9" ht="19.05" customHeight="1" x14ac:dyDescent="0.25">
      <c r="A490" s="101">
        <v>483</v>
      </c>
      <c r="B490" s="103" t="s">
        <v>676</v>
      </c>
      <c r="C490" s="103" t="s">
        <v>676</v>
      </c>
      <c r="D490" s="104">
        <v>2419939</v>
      </c>
      <c r="E490" s="46">
        <f t="shared" si="18"/>
        <v>1</v>
      </c>
      <c r="F490" s="47">
        <f t="shared" si="19"/>
        <v>97.88</v>
      </c>
      <c r="G490" s="48">
        <f>RANK(F490,$F$8:$F$666,0)</f>
        <v>480</v>
      </c>
      <c r="H490" s="49"/>
      <c r="I490" s="80"/>
    </row>
    <row r="491" spans="1:9" ht="19.05" customHeight="1" x14ac:dyDescent="0.25">
      <c r="A491" s="101">
        <v>484</v>
      </c>
      <c r="B491" s="103" t="s">
        <v>677</v>
      </c>
      <c r="C491" s="103" t="s">
        <v>677</v>
      </c>
      <c r="D491" s="104">
        <v>2445097.0299999998</v>
      </c>
      <c r="E491" s="46">
        <f t="shared" si="18"/>
        <v>1</v>
      </c>
      <c r="F491" s="47">
        <f t="shared" si="19"/>
        <v>98.9</v>
      </c>
      <c r="G491" s="48">
        <f>RANK(F491,$F$8:$F$666,0)</f>
        <v>277</v>
      </c>
      <c r="H491" s="49"/>
      <c r="I491" s="80"/>
    </row>
    <row r="492" spans="1:9" ht="19.05" customHeight="1" x14ac:dyDescent="0.25">
      <c r="A492" s="101">
        <v>485</v>
      </c>
      <c r="B492" s="103" t="s">
        <v>678</v>
      </c>
      <c r="C492" s="103" t="s">
        <v>678</v>
      </c>
      <c r="D492" s="104">
        <v>2341469.15</v>
      </c>
      <c r="E492" s="46">
        <f t="shared" si="18"/>
        <v>1</v>
      </c>
      <c r="F492" s="47">
        <f t="shared" si="19"/>
        <v>94.71</v>
      </c>
      <c r="G492" s="48">
        <f>RANK(F492,$F$8:$F$666,0)</f>
        <v>630</v>
      </c>
      <c r="H492" s="49"/>
      <c r="I492" s="80"/>
    </row>
    <row r="493" spans="1:9" ht="19.05" customHeight="1" x14ac:dyDescent="0.25">
      <c r="A493" s="101">
        <v>486</v>
      </c>
      <c r="B493" s="103" t="s">
        <v>679</v>
      </c>
      <c r="C493" s="103" t="s">
        <v>679</v>
      </c>
      <c r="D493" s="104">
        <v>2349879.0299999998</v>
      </c>
      <c r="E493" s="46">
        <f t="shared" ref="E493:E556" si="20">IF(D493&gt;$G$5,$G$6*3,$G$6)</f>
        <v>1</v>
      </c>
      <c r="F493" s="47">
        <f t="shared" ref="F493:F556" si="21">ROUND(100-ABS(D493-$G$5)*100/$G$5*E493,2)</f>
        <v>95.05</v>
      </c>
      <c r="G493" s="48">
        <f>RANK(F493,$F$8:$F$666,0)</f>
        <v>615</v>
      </c>
      <c r="H493" s="49"/>
      <c r="I493" s="80"/>
    </row>
    <row r="494" spans="1:9" ht="19.05" customHeight="1" x14ac:dyDescent="0.25">
      <c r="A494" s="101">
        <v>487</v>
      </c>
      <c r="B494" s="103" t="s">
        <v>680</v>
      </c>
      <c r="C494" s="103" t="s">
        <v>680</v>
      </c>
      <c r="D494" s="104">
        <v>2454793.2599999998</v>
      </c>
      <c r="E494" s="46">
        <f t="shared" si="20"/>
        <v>1</v>
      </c>
      <c r="F494" s="47">
        <f t="shared" si="21"/>
        <v>99.29</v>
      </c>
      <c r="G494" s="48">
        <f>RANK(F494,$F$8:$F$666,0)</f>
        <v>182</v>
      </c>
      <c r="H494" s="49"/>
      <c r="I494" s="80"/>
    </row>
    <row r="495" spans="1:9" ht="19.05" customHeight="1" x14ac:dyDescent="0.25">
      <c r="A495" s="101">
        <v>488</v>
      </c>
      <c r="B495" s="103" t="s">
        <v>681</v>
      </c>
      <c r="C495" s="103" t="s">
        <v>681</v>
      </c>
      <c r="D495" s="104">
        <v>2369048.59</v>
      </c>
      <c r="E495" s="46">
        <f t="shared" si="20"/>
        <v>1</v>
      </c>
      <c r="F495" s="47">
        <f t="shared" si="21"/>
        <v>95.82</v>
      </c>
      <c r="G495" s="48">
        <f>RANK(F495,$F$8:$F$666,0)</f>
        <v>575</v>
      </c>
      <c r="H495" s="49"/>
      <c r="I495" s="80"/>
    </row>
    <row r="496" spans="1:9" ht="19.05" customHeight="1" x14ac:dyDescent="0.25">
      <c r="A496" s="101">
        <v>489</v>
      </c>
      <c r="B496" s="103" t="s">
        <v>683</v>
      </c>
      <c r="C496" s="103" t="s">
        <v>683</v>
      </c>
      <c r="D496" s="104">
        <v>2417449.13</v>
      </c>
      <c r="E496" s="46">
        <f t="shared" si="20"/>
        <v>1</v>
      </c>
      <c r="F496" s="47">
        <f t="shared" si="21"/>
        <v>97.78</v>
      </c>
      <c r="G496" s="48">
        <f>RANK(F496,$F$8:$F$666,0)</f>
        <v>496</v>
      </c>
      <c r="H496" s="49"/>
      <c r="I496" s="80"/>
    </row>
    <row r="497" spans="1:9" ht="19.05" customHeight="1" x14ac:dyDescent="0.25">
      <c r="A497" s="101">
        <v>490</v>
      </c>
      <c r="B497" s="103" t="s">
        <v>684</v>
      </c>
      <c r="C497" s="103" t="s">
        <v>684</v>
      </c>
      <c r="D497" s="104">
        <v>2417449.13</v>
      </c>
      <c r="E497" s="46">
        <f t="shared" si="20"/>
        <v>1</v>
      </c>
      <c r="F497" s="47">
        <f t="shared" si="21"/>
        <v>97.78</v>
      </c>
      <c r="G497" s="48">
        <f>RANK(F497,$F$8:$F$666,0)</f>
        <v>496</v>
      </c>
      <c r="H497" s="49"/>
      <c r="I497" s="80"/>
    </row>
    <row r="498" spans="1:9" ht="19.05" customHeight="1" x14ac:dyDescent="0.25">
      <c r="A498" s="101">
        <v>491</v>
      </c>
      <c r="B498" s="103" t="s">
        <v>685</v>
      </c>
      <c r="C498" s="103" t="s">
        <v>685</v>
      </c>
      <c r="D498" s="104">
        <v>2439010.0499999998</v>
      </c>
      <c r="E498" s="46">
        <f t="shared" si="20"/>
        <v>1</v>
      </c>
      <c r="F498" s="47">
        <f t="shared" si="21"/>
        <v>98.65</v>
      </c>
      <c r="G498" s="48">
        <f>RANK(F498,$F$8:$F$666,0)</f>
        <v>341</v>
      </c>
      <c r="H498" s="49"/>
      <c r="I498" s="80"/>
    </row>
    <row r="499" spans="1:9" ht="19.05" customHeight="1" x14ac:dyDescent="0.25">
      <c r="A499" s="101">
        <v>492</v>
      </c>
      <c r="B499" s="103" t="s">
        <v>687</v>
      </c>
      <c r="C499" s="103" t="s">
        <v>687</v>
      </c>
      <c r="D499" s="104">
        <v>2405598.7200000002</v>
      </c>
      <c r="E499" s="46">
        <f t="shared" si="20"/>
        <v>1</v>
      </c>
      <c r="F499" s="47">
        <f t="shared" si="21"/>
        <v>97.3</v>
      </c>
      <c r="G499" s="48">
        <f>RANK(F499,$F$8:$F$666,0)</f>
        <v>533</v>
      </c>
      <c r="H499" s="49"/>
      <c r="I499" s="80"/>
    </row>
    <row r="500" spans="1:9" ht="19.05" customHeight="1" x14ac:dyDescent="0.25">
      <c r="A500" s="101">
        <v>493</v>
      </c>
      <c r="B500" s="103" t="s">
        <v>688</v>
      </c>
      <c r="C500" s="103" t="s">
        <v>688</v>
      </c>
      <c r="D500" s="104">
        <v>2454634.9300000002</v>
      </c>
      <c r="E500" s="46">
        <f t="shared" si="20"/>
        <v>1</v>
      </c>
      <c r="F500" s="47">
        <f t="shared" si="21"/>
        <v>99.28</v>
      </c>
      <c r="G500" s="48">
        <f>RANK(F500,$F$8:$F$666,0)</f>
        <v>194</v>
      </c>
      <c r="H500" s="49"/>
      <c r="I500" s="80"/>
    </row>
    <row r="501" spans="1:9" ht="19.05" customHeight="1" x14ac:dyDescent="0.25">
      <c r="A501" s="101">
        <v>494</v>
      </c>
      <c r="B501" s="103" t="s">
        <v>689</v>
      </c>
      <c r="C501" s="103" t="s">
        <v>689</v>
      </c>
      <c r="D501" s="104">
        <v>2441244.2200000002</v>
      </c>
      <c r="E501" s="46">
        <f t="shared" si="20"/>
        <v>1</v>
      </c>
      <c r="F501" s="47">
        <f t="shared" si="21"/>
        <v>98.74</v>
      </c>
      <c r="G501" s="48">
        <f>RANK(F501,$F$8:$F$666,0)</f>
        <v>312</v>
      </c>
      <c r="H501" s="49"/>
      <c r="I501" s="80"/>
    </row>
    <row r="502" spans="1:9" ht="19.05" customHeight="1" x14ac:dyDescent="0.25">
      <c r="A502" s="101">
        <v>495</v>
      </c>
      <c r="B502" s="103" t="s">
        <v>690</v>
      </c>
      <c r="C502" s="103" t="s">
        <v>690</v>
      </c>
      <c r="D502" s="104">
        <v>2425196.4300000002</v>
      </c>
      <c r="E502" s="46">
        <f t="shared" si="20"/>
        <v>1</v>
      </c>
      <c r="F502" s="47">
        <f t="shared" si="21"/>
        <v>98.09</v>
      </c>
      <c r="G502" s="48">
        <f>RANK(F502,$F$8:$F$666,0)</f>
        <v>438</v>
      </c>
      <c r="H502" s="49"/>
      <c r="I502" s="80"/>
    </row>
    <row r="503" spans="1:9" ht="19.05" customHeight="1" x14ac:dyDescent="0.25">
      <c r="A503" s="101">
        <v>496</v>
      </c>
      <c r="B503" s="103" t="s">
        <v>691</v>
      </c>
      <c r="C503" s="103" t="s">
        <v>691</v>
      </c>
      <c r="D503" s="104">
        <v>2444910.75</v>
      </c>
      <c r="E503" s="46">
        <f t="shared" si="20"/>
        <v>1</v>
      </c>
      <c r="F503" s="47">
        <f t="shared" si="21"/>
        <v>98.89</v>
      </c>
      <c r="G503" s="48">
        <f>RANK(F503,$F$8:$F$666,0)</f>
        <v>278</v>
      </c>
      <c r="H503" s="49"/>
      <c r="I503" s="80"/>
    </row>
    <row r="504" spans="1:9" ht="19.05" customHeight="1" x14ac:dyDescent="0.25">
      <c r="A504" s="101">
        <v>497</v>
      </c>
      <c r="B504" s="103" t="s">
        <v>692</v>
      </c>
      <c r="C504" s="103" t="s">
        <v>692</v>
      </c>
      <c r="D504" s="104">
        <v>2462262.89</v>
      </c>
      <c r="E504" s="46">
        <f t="shared" si="20"/>
        <v>1</v>
      </c>
      <c r="F504" s="47">
        <f t="shared" si="21"/>
        <v>99.59</v>
      </c>
      <c r="G504" s="48">
        <f>RANK(F504,$F$8:$F$666,0)</f>
        <v>106</v>
      </c>
      <c r="H504" s="49"/>
      <c r="I504" s="80"/>
    </row>
    <row r="505" spans="1:9" ht="19.05" customHeight="1" x14ac:dyDescent="0.25">
      <c r="A505" s="101">
        <v>498</v>
      </c>
      <c r="B505" s="103" t="s">
        <v>693</v>
      </c>
      <c r="C505" s="103" t="s">
        <v>693</v>
      </c>
      <c r="D505" s="104">
        <v>2373435.84</v>
      </c>
      <c r="E505" s="46">
        <f t="shared" si="20"/>
        <v>1</v>
      </c>
      <c r="F505" s="47">
        <f t="shared" si="21"/>
        <v>96</v>
      </c>
      <c r="G505" s="48">
        <f>RANK(F505,$F$8:$F$666,0)</f>
        <v>567</v>
      </c>
      <c r="H505" s="49"/>
      <c r="I505" s="80"/>
    </row>
    <row r="506" spans="1:9" ht="19.05" customHeight="1" x14ac:dyDescent="0.25">
      <c r="A506" s="101">
        <v>499</v>
      </c>
      <c r="B506" s="103" t="s">
        <v>694</v>
      </c>
      <c r="C506" s="103" t="s">
        <v>694</v>
      </c>
      <c r="D506" s="104">
        <v>2472221.39</v>
      </c>
      <c r="E506" s="46">
        <f t="shared" si="20"/>
        <v>1</v>
      </c>
      <c r="F506" s="47">
        <f t="shared" si="21"/>
        <v>100</v>
      </c>
      <c r="G506" s="48">
        <f>RANK(F506,$F$8:$F$666,0)</f>
        <v>1</v>
      </c>
      <c r="H506" s="50" t="s">
        <v>863</v>
      </c>
      <c r="I506" s="80"/>
    </row>
    <row r="507" spans="1:9" ht="19.05" customHeight="1" x14ac:dyDescent="0.25">
      <c r="A507" s="101">
        <v>500</v>
      </c>
      <c r="B507" s="103" t="s">
        <v>695</v>
      </c>
      <c r="C507" s="103" t="s">
        <v>695</v>
      </c>
      <c r="D507" s="104">
        <v>2437366.13</v>
      </c>
      <c r="E507" s="46">
        <f t="shared" si="20"/>
        <v>1</v>
      </c>
      <c r="F507" s="47">
        <f t="shared" si="21"/>
        <v>98.59</v>
      </c>
      <c r="G507" s="48">
        <f>RANK(F507,$F$8:$F$666,0)</f>
        <v>349</v>
      </c>
      <c r="H507" s="49"/>
      <c r="I507" s="80"/>
    </row>
    <row r="508" spans="1:9" ht="19.05" customHeight="1" x14ac:dyDescent="0.25">
      <c r="A508" s="101">
        <v>501</v>
      </c>
      <c r="B508" s="103" t="s">
        <v>696</v>
      </c>
      <c r="C508" s="103" t="s">
        <v>696</v>
      </c>
      <c r="D508" s="104">
        <v>2414959.25</v>
      </c>
      <c r="E508" s="46">
        <f t="shared" si="20"/>
        <v>1</v>
      </c>
      <c r="F508" s="47">
        <f t="shared" si="21"/>
        <v>97.68</v>
      </c>
      <c r="G508" s="48">
        <f>RANK(F508,$F$8:$F$666,0)</f>
        <v>513</v>
      </c>
      <c r="H508" s="49"/>
      <c r="I508" s="80"/>
    </row>
    <row r="509" spans="1:9" ht="19.05" customHeight="1" x14ac:dyDescent="0.25">
      <c r="A509" s="101">
        <v>502</v>
      </c>
      <c r="B509" s="103" t="s">
        <v>697</v>
      </c>
      <c r="C509" s="103" t="s">
        <v>697</v>
      </c>
      <c r="D509" s="104">
        <v>2452096.87</v>
      </c>
      <c r="E509" s="46">
        <f t="shared" si="20"/>
        <v>1</v>
      </c>
      <c r="F509" s="47">
        <f t="shared" si="21"/>
        <v>99.18</v>
      </c>
      <c r="G509" s="48">
        <f>RANK(F509,$F$8:$F$666,0)</f>
        <v>219</v>
      </c>
      <c r="H509" s="49"/>
      <c r="I509" s="80"/>
    </row>
    <row r="510" spans="1:9" ht="19.05" customHeight="1" x14ac:dyDescent="0.25">
      <c r="A510" s="101">
        <v>503</v>
      </c>
      <c r="B510" s="103" t="s">
        <v>101</v>
      </c>
      <c r="C510" s="103" t="s">
        <v>101</v>
      </c>
      <c r="D510" s="104">
        <v>2436364.1800000002</v>
      </c>
      <c r="E510" s="46">
        <f t="shared" si="20"/>
        <v>1</v>
      </c>
      <c r="F510" s="47">
        <f t="shared" si="21"/>
        <v>98.54</v>
      </c>
      <c r="G510" s="48">
        <f>RANK(F510,$F$8:$F$666,0)</f>
        <v>360</v>
      </c>
      <c r="H510" s="49"/>
      <c r="I510" s="80"/>
    </row>
    <row r="511" spans="1:9" ht="19.05" customHeight="1" x14ac:dyDescent="0.25">
      <c r="A511" s="101">
        <v>504</v>
      </c>
      <c r="B511" s="103" t="s">
        <v>699</v>
      </c>
      <c r="C511" s="103" t="s">
        <v>699</v>
      </c>
      <c r="D511" s="104">
        <v>2455238.81</v>
      </c>
      <c r="E511" s="46">
        <f t="shared" si="20"/>
        <v>1</v>
      </c>
      <c r="F511" s="47">
        <f t="shared" si="21"/>
        <v>99.31</v>
      </c>
      <c r="G511" s="48">
        <f>RANK(F511,$F$8:$F$666,0)</f>
        <v>179</v>
      </c>
      <c r="H511" s="49"/>
      <c r="I511" s="80"/>
    </row>
    <row r="512" spans="1:9" ht="19.05" customHeight="1" x14ac:dyDescent="0.25">
      <c r="A512" s="101">
        <v>505</v>
      </c>
      <c r="B512" s="103" t="s">
        <v>700</v>
      </c>
      <c r="C512" s="103" t="s">
        <v>700</v>
      </c>
      <c r="D512" s="104">
        <v>2467639.12</v>
      </c>
      <c r="E512" s="46">
        <f t="shared" si="20"/>
        <v>1</v>
      </c>
      <c r="F512" s="47">
        <f t="shared" si="21"/>
        <v>99.81</v>
      </c>
      <c r="G512" s="48">
        <f>RANK(F512,$F$8:$F$666,0)</f>
        <v>50</v>
      </c>
      <c r="H512" s="49"/>
      <c r="I512" s="80"/>
    </row>
    <row r="513" spans="1:9" ht="19.05" customHeight="1" x14ac:dyDescent="0.25">
      <c r="A513" s="101">
        <v>506</v>
      </c>
      <c r="B513" s="103" t="s">
        <v>124</v>
      </c>
      <c r="C513" s="103" t="s">
        <v>124</v>
      </c>
      <c r="D513" s="104">
        <v>2436023.2000000002</v>
      </c>
      <c r="E513" s="46">
        <f t="shared" si="20"/>
        <v>1</v>
      </c>
      <c r="F513" s="47">
        <f t="shared" si="21"/>
        <v>98.53</v>
      </c>
      <c r="G513" s="48">
        <f>RANK(F513,$F$8:$F$666,0)</f>
        <v>362</v>
      </c>
      <c r="H513" s="49"/>
      <c r="I513" s="80"/>
    </row>
    <row r="514" spans="1:9" ht="19.05" customHeight="1" x14ac:dyDescent="0.25">
      <c r="A514" s="101">
        <v>507</v>
      </c>
      <c r="B514" s="103" t="s">
        <v>701</v>
      </c>
      <c r="C514" s="103" t="s">
        <v>701</v>
      </c>
      <c r="D514" s="104">
        <v>2361483.21</v>
      </c>
      <c r="E514" s="46">
        <f t="shared" si="20"/>
        <v>1</v>
      </c>
      <c r="F514" s="47">
        <f t="shared" si="21"/>
        <v>95.52</v>
      </c>
      <c r="G514" s="48">
        <f>RANK(F514,$F$8:$F$666,0)</f>
        <v>587</v>
      </c>
      <c r="H514" s="49"/>
      <c r="I514" s="80"/>
    </row>
    <row r="515" spans="1:9" ht="19.05" customHeight="1" x14ac:dyDescent="0.25">
      <c r="A515" s="101">
        <v>508</v>
      </c>
      <c r="B515" s="103" t="s">
        <v>703</v>
      </c>
      <c r="C515" s="103" t="s">
        <v>703</v>
      </c>
      <c r="D515" s="104">
        <v>2463574.7000000002</v>
      </c>
      <c r="E515" s="46">
        <f t="shared" si="20"/>
        <v>1</v>
      </c>
      <c r="F515" s="47">
        <f t="shared" si="21"/>
        <v>99.65</v>
      </c>
      <c r="G515" s="48">
        <f>RANK(F515,$F$8:$F$666,0)</f>
        <v>96</v>
      </c>
      <c r="H515" s="49"/>
      <c r="I515" s="80"/>
    </row>
    <row r="516" spans="1:9" ht="19.05" customHeight="1" x14ac:dyDescent="0.25">
      <c r="A516" s="101">
        <v>509</v>
      </c>
      <c r="B516" s="103" t="s">
        <v>704</v>
      </c>
      <c r="C516" s="103" t="s">
        <v>704</v>
      </c>
      <c r="D516" s="104">
        <v>2462262.89</v>
      </c>
      <c r="E516" s="46">
        <f t="shared" si="20"/>
        <v>1</v>
      </c>
      <c r="F516" s="47">
        <f t="shared" si="21"/>
        <v>99.59</v>
      </c>
      <c r="G516" s="48">
        <f>RANK(F516,$F$8:$F$666,0)</f>
        <v>106</v>
      </c>
      <c r="H516" s="49"/>
      <c r="I516" s="80"/>
    </row>
    <row r="517" spans="1:9" ht="19.05" customHeight="1" x14ac:dyDescent="0.25">
      <c r="A517" s="101">
        <v>510</v>
      </c>
      <c r="B517" s="103" t="s">
        <v>167</v>
      </c>
      <c r="C517" s="103" t="s">
        <v>167</v>
      </c>
      <c r="D517" s="104">
        <v>2444834.7599999998</v>
      </c>
      <c r="E517" s="46">
        <f t="shared" si="20"/>
        <v>1</v>
      </c>
      <c r="F517" s="47">
        <f t="shared" si="21"/>
        <v>98.89</v>
      </c>
      <c r="G517" s="48">
        <f>RANK(F517,$F$8:$F$666,0)</f>
        <v>278</v>
      </c>
      <c r="H517" s="49"/>
      <c r="I517" s="80"/>
    </row>
    <row r="518" spans="1:9" ht="19.05" customHeight="1" x14ac:dyDescent="0.25">
      <c r="A518" s="101">
        <v>511</v>
      </c>
      <c r="B518" s="103" t="s">
        <v>705</v>
      </c>
      <c r="C518" s="103" t="s">
        <v>705</v>
      </c>
      <c r="D518" s="104">
        <v>2444834.7599999998</v>
      </c>
      <c r="E518" s="46">
        <f t="shared" si="20"/>
        <v>1</v>
      </c>
      <c r="F518" s="47">
        <f t="shared" si="21"/>
        <v>98.89</v>
      </c>
      <c r="G518" s="48">
        <f>RANK(F518,$F$8:$F$666,0)</f>
        <v>278</v>
      </c>
      <c r="H518" s="49"/>
      <c r="I518" s="80"/>
    </row>
    <row r="519" spans="1:9" ht="19.05" customHeight="1" x14ac:dyDescent="0.25">
      <c r="A519" s="101">
        <v>512</v>
      </c>
      <c r="B519" s="103" t="s">
        <v>116</v>
      </c>
      <c r="C519" s="103" t="s">
        <v>116</v>
      </c>
      <c r="D519" s="104">
        <v>2403013.66</v>
      </c>
      <c r="E519" s="46">
        <f t="shared" si="20"/>
        <v>1</v>
      </c>
      <c r="F519" s="47">
        <f t="shared" si="21"/>
        <v>97.2</v>
      </c>
      <c r="G519" s="48">
        <f>RANK(F519,$F$8:$F$666,0)</f>
        <v>537</v>
      </c>
      <c r="H519" s="49"/>
      <c r="I519" s="80"/>
    </row>
    <row r="520" spans="1:9" ht="19.05" customHeight="1" x14ac:dyDescent="0.25">
      <c r="A520" s="101">
        <v>513</v>
      </c>
      <c r="B520" s="103" t="s">
        <v>706</v>
      </c>
      <c r="C520" s="103" t="s">
        <v>706</v>
      </c>
      <c r="D520" s="104">
        <v>2432399.09</v>
      </c>
      <c r="E520" s="46">
        <f t="shared" si="20"/>
        <v>1</v>
      </c>
      <c r="F520" s="47">
        <f t="shared" si="21"/>
        <v>98.38</v>
      </c>
      <c r="G520" s="48">
        <f>RANK(F520,$F$8:$F$666,0)</f>
        <v>387</v>
      </c>
      <c r="H520" s="50"/>
      <c r="I520" s="80"/>
    </row>
    <row r="521" spans="1:9" ht="19.05" customHeight="1" x14ac:dyDescent="0.25">
      <c r="A521" s="101">
        <v>514</v>
      </c>
      <c r="B521" s="103" t="s">
        <v>707</v>
      </c>
      <c r="C521" s="103" t="s">
        <v>707</v>
      </c>
      <c r="D521" s="104">
        <v>2323106.2999999998</v>
      </c>
      <c r="E521" s="46">
        <f t="shared" si="20"/>
        <v>1</v>
      </c>
      <c r="F521" s="47">
        <f t="shared" si="21"/>
        <v>93.96</v>
      </c>
      <c r="G521" s="48">
        <f>RANK(F521,$F$8:$F$666,0)</f>
        <v>653</v>
      </c>
      <c r="H521" s="49"/>
      <c r="I521" s="80"/>
    </row>
    <row r="522" spans="1:9" ht="19.05" customHeight="1" x14ac:dyDescent="0.25">
      <c r="A522" s="101">
        <v>515</v>
      </c>
      <c r="B522" s="103" t="s">
        <v>708</v>
      </c>
      <c r="C522" s="103" t="s">
        <v>708</v>
      </c>
      <c r="D522" s="104">
        <v>2351873.2400000002</v>
      </c>
      <c r="E522" s="46">
        <f t="shared" si="20"/>
        <v>1</v>
      </c>
      <c r="F522" s="47">
        <f t="shared" si="21"/>
        <v>95.13</v>
      </c>
      <c r="G522" s="48">
        <f>RANK(F522,$F$8:$F$666,0)</f>
        <v>610</v>
      </c>
      <c r="H522" s="49"/>
      <c r="I522" s="80"/>
    </row>
    <row r="523" spans="1:9" ht="19.05" customHeight="1" x14ac:dyDescent="0.25">
      <c r="A523" s="101">
        <v>516</v>
      </c>
      <c r="B523" s="103" t="s">
        <v>709</v>
      </c>
      <c r="C523" s="103" t="s">
        <v>709</v>
      </c>
      <c r="D523" s="104">
        <v>2434157</v>
      </c>
      <c r="E523" s="46">
        <f t="shared" si="20"/>
        <v>1</v>
      </c>
      <c r="F523" s="47">
        <f t="shared" si="21"/>
        <v>98.46</v>
      </c>
      <c r="G523" s="48">
        <f>RANK(F523,$F$8:$F$666,0)</f>
        <v>381</v>
      </c>
      <c r="H523" s="50"/>
      <c r="I523" s="80"/>
    </row>
    <row r="524" spans="1:9" ht="19.05" customHeight="1" x14ac:dyDescent="0.25">
      <c r="A524" s="101">
        <v>517</v>
      </c>
      <c r="B524" s="103" t="s">
        <v>121</v>
      </c>
      <c r="C524" s="103" t="s">
        <v>121</v>
      </c>
      <c r="D524" s="104">
        <v>2433035.35</v>
      </c>
      <c r="E524" s="46">
        <f t="shared" si="20"/>
        <v>1</v>
      </c>
      <c r="F524" s="47">
        <f t="shared" si="21"/>
        <v>98.41</v>
      </c>
      <c r="G524" s="48">
        <f>RANK(F524,$F$8:$F$666,0)</f>
        <v>385</v>
      </c>
      <c r="H524" s="49"/>
      <c r="I524" s="80"/>
    </row>
    <row r="525" spans="1:9" ht="19.05" customHeight="1" x14ac:dyDescent="0.25">
      <c r="A525" s="101">
        <v>518</v>
      </c>
      <c r="B525" s="103" t="s">
        <v>710</v>
      </c>
      <c r="C525" s="103" t="s">
        <v>710</v>
      </c>
      <c r="D525" s="104">
        <v>2464751.7599999998</v>
      </c>
      <c r="E525" s="46">
        <f t="shared" si="20"/>
        <v>1</v>
      </c>
      <c r="F525" s="47">
        <f t="shared" si="21"/>
        <v>99.69</v>
      </c>
      <c r="G525" s="48">
        <f>RANK(F525,$F$8:$F$666,0)</f>
        <v>78</v>
      </c>
      <c r="H525" s="49"/>
      <c r="I525" s="80"/>
    </row>
    <row r="526" spans="1:9" ht="19.05" customHeight="1" x14ac:dyDescent="0.25">
      <c r="A526" s="101">
        <v>519</v>
      </c>
      <c r="B526" s="103" t="s">
        <v>711</v>
      </c>
      <c r="C526" s="103" t="s">
        <v>711</v>
      </c>
      <c r="D526" s="104">
        <v>2404176.79</v>
      </c>
      <c r="E526" s="46">
        <f t="shared" si="20"/>
        <v>1</v>
      </c>
      <c r="F526" s="47">
        <f t="shared" si="21"/>
        <v>97.24</v>
      </c>
      <c r="G526" s="48">
        <f>RANK(F526,$F$8:$F$666,0)</f>
        <v>536</v>
      </c>
      <c r="H526" s="49"/>
      <c r="I526" s="80"/>
    </row>
    <row r="527" spans="1:9" ht="19.05" customHeight="1" x14ac:dyDescent="0.25">
      <c r="A527" s="101">
        <v>520</v>
      </c>
      <c r="B527" s="103" t="s">
        <v>712</v>
      </c>
      <c r="C527" s="103" t="s">
        <v>712</v>
      </c>
      <c r="D527" s="104">
        <v>2333102.52</v>
      </c>
      <c r="E527" s="46">
        <f t="shared" si="20"/>
        <v>1</v>
      </c>
      <c r="F527" s="47">
        <f t="shared" si="21"/>
        <v>94.37</v>
      </c>
      <c r="G527" s="48">
        <f>RANK(F527,$F$8:$F$666,0)</f>
        <v>643</v>
      </c>
      <c r="H527" s="49"/>
      <c r="I527" s="80"/>
    </row>
    <row r="528" spans="1:9" ht="19.05" customHeight="1" x14ac:dyDescent="0.25">
      <c r="A528" s="101">
        <v>521</v>
      </c>
      <c r="B528" s="103" t="s">
        <v>109</v>
      </c>
      <c r="C528" s="103" t="s">
        <v>109</v>
      </c>
      <c r="D528" s="104">
        <v>2457110.13</v>
      </c>
      <c r="E528" s="46">
        <f t="shared" si="20"/>
        <v>1</v>
      </c>
      <c r="F528" s="47">
        <f t="shared" si="21"/>
        <v>99.38</v>
      </c>
      <c r="G528" s="48">
        <f>RANK(F528,$F$8:$F$666,0)</f>
        <v>168</v>
      </c>
      <c r="H528" s="49"/>
      <c r="I528" s="80"/>
    </row>
    <row r="529" spans="1:9" ht="19.05" customHeight="1" x14ac:dyDescent="0.25">
      <c r="A529" s="101">
        <v>522</v>
      </c>
      <c r="B529" s="103" t="s">
        <v>713</v>
      </c>
      <c r="C529" s="103" t="s">
        <v>713</v>
      </c>
      <c r="D529" s="104">
        <v>2335894.41</v>
      </c>
      <c r="E529" s="46">
        <f t="shared" si="20"/>
        <v>1</v>
      </c>
      <c r="F529" s="47">
        <f t="shared" si="21"/>
        <v>94.48</v>
      </c>
      <c r="G529" s="48">
        <f>RANK(F529,$F$8:$F$666,0)</f>
        <v>640</v>
      </c>
      <c r="H529" s="49"/>
      <c r="I529" s="80"/>
    </row>
    <row r="530" spans="1:9" ht="19.05" customHeight="1" x14ac:dyDescent="0.25">
      <c r="A530" s="101">
        <v>523</v>
      </c>
      <c r="B530" s="103" t="s">
        <v>714</v>
      </c>
      <c r="C530" s="103" t="s">
        <v>714</v>
      </c>
      <c r="D530" s="104">
        <v>2392605.4</v>
      </c>
      <c r="E530" s="46">
        <f t="shared" si="20"/>
        <v>1</v>
      </c>
      <c r="F530" s="47">
        <f t="shared" si="21"/>
        <v>96.77</v>
      </c>
      <c r="G530" s="48">
        <f>RANK(F530,$F$8:$F$666,0)</f>
        <v>541</v>
      </c>
      <c r="H530" s="49"/>
      <c r="I530" s="80"/>
    </row>
    <row r="531" spans="1:9" ht="19.05" customHeight="1" x14ac:dyDescent="0.25">
      <c r="A531" s="101">
        <v>524</v>
      </c>
      <c r="B531" s="103" t="s">
        <v>716</v>
      </c>
      <c r="C531" s="103" t="s">
        <v>716</v>
      </c>
      <c r="D531" s="104">
        <v>2447364.5099999998</v>
      </c>
      <c r="E531" s="46">
        <f t="shared" si="20"/>
        <v>1</v>
      </c>
      <c r="F531" s="47">
        <f t="shared" si="21"/>
        <v>98.99</v>
      </c>
      <c r="G531" s="48">
        <f>RANK(F531,$F$8:$F$666,0)</f>
        <v>249</v>
      </c>
      <c r="H531" s="49"/>
      <c r="I531" s="80"/>
    </row>
    <row r="532" spans="1:9" ht="19.05" customHeight="1" x14ac:dyDescent="0.25">
      <c r="A532" s="101">
        <v>525</v>
      </c>
      <c r="B532" s="103" t="s">
        <v>717</v>
      </c>
      <c r="C532" s="103" t="s">
        <v>717</v>
      </c>
      <c r="D532" s="104">
        <v>2417232.6800000002</v>
      </c>
      <c r="E532" s="46">
        <f t="shared" si="20"/>
        <v>1</v>
      </c>
      <c r="F532" s="47">
        <f t="shared" si="21"/>
        <v>97.77</v>
      </c>
      <c r="G532" s="48">
        <f>RANK(F532,$F$8:$F$666,0)</f>
        <v>505</v>
      </c>
      <c r="H532" s="49"/>
      <c r="I532" s="80"/>
    </row>
    <row r="533" spans="1:9" ht="19.05" customHeight="1" x14ac:dyDescent="0.25">
      <c r="A533" s="101">
        <v>526</v>
      </c>
      <c r="B533" s="103" t="s">
        <v>719</v>
      </c>
      <c r="C533" s="103" t="s">
        <v>719</v>
      </c>
      <c r="D533" s="104">
        <v>2469731.5099999998</v>
      </c>
      <c r="E533" s="46">
        <f t="shared" si="20"/>
        <v>1</v>
      </c>
      <c r="F533" s="47">
        <f t="shared" si="21"/>
        <v>99.89</v>
      </c>
      <c r="G533" s="48">
        <f>RANK(F533,$F$8:$F$666,0)</f>
        <v>24</v>
      </c>
      <c r="H533" s="49"/>
      <c r="I533" s="80"/>
    </row>
    <row r="534" spans="1:9" ht="19.05" customHeight="1" x14ac:dyDescent="0.25">
      <c r="A534" s="101">
        <v>527</v>
      </c>
      <c r="B534" s="103" t="s">
        <v>720</v>
      </c>
      <c r="C534" s="103" t="s">
        <v>720</v>
      </c>
      <c r="D534" s="104">
        <v>2448931.2799999998</v>
      </c>
      <c r="E534" s="46">
        <f t="shared" si="20"/>
        <v>1</v>
      </c>
      <c r="F534" s="47">
        <f t="shared" si="21"/>
        <v>99.05</v>
      </c>
      <c r="G534" s="48">
        <f>RANK(F534,$F$8:$F$666,0)</f>
        <v>242</v>
      </c>
      <c r="H534" s="49"/>
      <c r="I534" s="80"/>
    </row>
    <row r="535" spans="1:9" ht="19.05" customHeight="1" x14ac:dyDescent="0.25">
      <c r="A535" s="101">
        <v>528</v>
      </c>
      <c r="B535" s="103" t="s">
        <v>721</v>
      </c>
      <c r="C535" s="103" t="s">
        <v>721</v>
      </c>
      <c r="D535" s="104">
        <v>2414959.25</v>
      </c>
      <c r="E535" s="46">
        <f t="shared" si="20"/>
        <v>1</v>
      </c>
      <c r="F535" s="47">
        <f t="shared" si="21"/>
        <v>97.68</v>
      </c>
      <c r="G535" s="48">
        <f>RANK(F535,$F$8:$F$666,0)</f>
        <v>513</v>
      </c>
      <c r="H535" s="49"/>
      <c r="I535" s="80"/>
    </row>
    <row r="536" spans="1:9" ht="19.05" customHeight="1" x14ac:dyDescent="0.25">
      <c r="A536" s="101">
        <v>529</v>
      </c>
      <c r="B536" s="103" t="s">
        <v>722</v>
      </c>
      <c r="C536" s="103" t="s">
        <v>722</v>
      </c>
      <c r="D536" s="104">
        <v>2434998.1800000002</v>
      </c>
      <c r="E536" s="46">
        <f t="shared" si="20"/>
        <v>1</v>
      </c>
      <c r="F536" s="47">
        <f t="shared" si="21"/>
        <v>98.49</v>
      </c>
      <c r="G536" s="48">
        <f>RANK(F536,$F$8:$F$666,0)</f>
        <v>366</v>
      </c>
      <c r="H536" s="49"/>
      <c r="I536" s="80"/>
    </row>
    <row r="537" spans="1:9" ht="19.05" customHeight="1" x14ac:dyDescent="0.25">
      <c r="A537" s="101">
        <v>530</v>
      </c>
      <c r="B537" s="103" t="s">
        <v>723</v>
      </c>
      <c r="C537" s="103" t="s">
        <v>723</v>
      </c>
      <c r="D537" s="104">
        <v>2452304.38</v>
      </c>
      <c r="E537" s="46">
        <f t="shared" si="20"/>
        <v>1</v>
      </c>
      <c r="F537" s="47">
        <f t="shared" si="21"/>
        <v>99.19</v>
      </c>
      <c r="G537" s="48">
        <f>RANK(F537,$F$8:$F$666,0)</f>
        <v>202</v>
      </c>
      <c r="H537" s="49"/>
      <c r="I537" s="80"/>
    </row>
    <row r="538" spans="1:9" ht="19.05" customHeight="1" x14ac:dyDescent="0.25">
      <c r="A538" s="101">
        <v>531</v>
      </c>
      <c r="B538" s="103" t="s">
        <v>725</v>
      </c>
      <c r="C538" s="103" t="s">
        <v>725</v>
      </c>
      <c r="D538" s="104">
        <v>2432386.38</v>
      </c>
      <c r="E538" s="46">
        <f t="shared" si="20"/>
        <v>1</v>
      </c>
      <c r="F538" s="47">
        <f t="shared" si="21"/>
        <v>98.38</v>
      </c>
      <c r="G538" s="48">
        <f>RANK(F538,$F$8:$F$666,0)</f>
        <v>387</v>
      </c>
      <c r="H538" s="49"/>
      <c r="I538" s="80"/>
    </row>
    <row r="539" spans="1:9" ht="19.05" customHeight="1" x14ac:dyDescent="0.25">
      <c r="A539" s="101">
        <v>532</v>
      </c>
      <c r="B539" s="103" t="s">
        <v>726</v>
      </c>
      <c r="C539" s="103" t="s">
        <v>726</v>
      </c>
      <c r="D539" s="104">
        <v>2347087.15</v>
      </c>
      <c r="E539" s="46">
        <f t="shared" si="20"/>
        <v>1</v>
      </c>
      <c r="F539" s="47">
        <f t="shared" si="21"/>
        <v>94.93</v>
      </c>
      <c r="G539" s="48">
        <f>RANK(F539,$F$8:$F$666,0)</f>
        <v>620</v>
      </c>
      <c r="H539" s="49"/>
      <c r="I539" s="80"/>
    </row>
    <row r="540" spans="1:9" ht="19.05" customHeight="1" x14ac:dyDescent="0.25">
      <c r="A540" s="101">
        <v>533</v>
      </c>
      <c r="B540" s="103" t="s">
        <v>727</v>
      </c>
      <c r="C540" s="103" t="s">
        <v>727</v>
      </c>
      <c r="D540" s="104">
        <v>2459893.89</v>
      </c>
      <c r="E540" s="46">
        <f t="shared" si="20"/>
        <v>1</v>
      </c>
      <c r="F540" s="47">
        <f t="shared" si="21"/>
        <v>99.5</v>
      </c>
      <c r="G540" s="48">
        <f>RANK(F540,$F$8:$F$666,0)</f>
        <v>131</v>
      </c>
      <c r="H540" s="49"/>
      <c r="I540" s="80"/>
    </row>
    <row r="541" spans="1:9" ht="19.05" customHeight="1" x14ac:dyDescent="0.25">
      <c r="A541" s="101">
        <v>534</v>
      </c>
      <c r="B541" s="103" t="s">
        <v>728</v>
      </c>
      <c r="C541" s="103" t="s">
        <v>728</v>
      </c>
      <c r="D541" s="104">
        <v>2434876.2599999998</v>
      </c>
      <c r="E541" s="46">
        <f t="shared" si="20"/>
        <v>1</v>
      </c>
      <c r="F541" s="47">
        <f t="shared" si="21"/>
        <v>98.48</v>
      </c>
      <c r="G541" s="48">
        <f>RANK(F541,$F$8:$F$666,0)</f>
        <v>371</v>
      </c>
      <c r="H541" s="49"/>
      <c r="I541" s="80"/>
    </row>
    <row r="542" spans="1:9" ht="19.05" customHeight="1" x14ac:dyDescent="0.25">
      <c r="A542" s="101">
        <v>535</v>
      </c>
      <c r="B542" s="103" t="s">
        <v>729</v>
      </c>
      <c r="C542" s="103" t="s">
        <v>729</v>
      </c>
      <c r="D542" s="104">
        <v>2449814.5099999998</v>
      </c>
      <c r="E542" s="46">
        <f t="shared" si="20"/>
        <v>1</v>
      </c>
      <c r="F542" s="47">
        <f t="shared" si="21"/>
        <v>99.09</v>
      </c>
      <c r="G542" s="48">
        <f>RANK(F542,$F$8:$F$666,0)</f>
        <v>227</v>
      </c>
      <c r="H542" s="49"/>
      <c r="I542" s="80"/>
    </row>
    <row r="543" spans="1:9" ht="19.05" customHeight="1" x14ac:dyDescent="0.25">
      <c r="A543" s="101">
        <v>536</v>
      </c>
      <c r="B543" s="103" t="s">
        <v>730</v>
      </c>
      <c r="C543" s="103" t="s">
        <v>730</v>
      </c>
      <c r="D543" s="104">
        <v>2457833.06</v>
      </c>
      <c r="E543" s="46">
        <f t="shared" si="20"/>
        <v>1</v>
      </c>
      <c r="F543" s="47">
        <f t="shared" si="21"/>
        <v>99.41</v>
      </c>
      <c r="G543" s="48">
        <f>RANK(F543,$F$8:$F$666,0)</f>
        <v>149</v>
      </c>
      <c r="H543" s="49"/>
      <c r="I543" s="80"/>
    </row>
    <row r="544" spans="1:9" ht="19.05" customHeight="1" x14ac:dyDescent="0.25">
      <c r="A544" s="101">
        <v>537</v>
      </c>
      <c r="B544" s="103" t="s">
        <v>731</v>
      </c>
      <c r="C544" s="103" t="s">
        <v>731</v>
      </c>
      <c r="D544" s="104">
        <v>2343896.42</v>
      </c>
      <c r="E544" s="46">
        <f t="shared" si="20"/>
        <v>1</v>
      </c>
      <c r="F544" s="47">
        <f t="shared" si="21"/>
        <v>94.8</v>
      </c>
      <c r="G544" s="48">
        <f>RANK(F544,$F$8:$F$666,0)</f>
        <v>627</v>
      </c>
      <c r="H544" s="49"/>
      <c r="I544" s="80"/>
    </row>
    <row r="545" spans="1:9" ht="19.05" customHeight="1" x14ac:dyDescent="0.25">
      <c r="A545" s="101">
        <v>538</v>
      </c>
      <c r="B545" s="103" t="s">
        <v>732</v>
      </c>
      <c r="C545" s="103" t="s">
        <v>732</v>
      </c>
      <c r="D545" s="104">
        <v>2426211.21</v>
      </c>
      <c r="E545" s="46">
        <f t="shared" si="20"/>
        <v>1</v>
      </c>
      <c r="F545" s="47">
        <f t="shared" si="21"/>
        <v>98.13</v>
      </c>
      <c r="G545" s="48">
        <f>RANK(F545,$F$8:$F$666,0)</f>
        <v>434</v>
      </c>
      <c r="H545" s="49"/>
      <c r="I545" s="80"/>
    </row>
    <row r="546" spans="1:9" ht="19.05" customHeight="1" x14ac:dyDescent="0.25">
      <c r="A546" s="101">
        <v>539</v>
      </c>
      <c r="B546" s="103" t="s">
        <v>734</v>
      </c>
      <c r="C546" s="103" t="s">
        <v>734</v>
      </c>
      <c r="D546" s="104">
        <v>2469731.5099999998</v>
      </c>
      <c r="E546" s="46">
        <f t="shared" si="20"/>
        <v>1</v>
      </c>
      <c r="F546" s="47">
        <f t="shared" si="21"/>
        <v>99.89</v>
      </c>
      <c r="G546" s="48">
        <f>RANK(F546,$F$8:$F$666,0)</f>
        <v>24</v>
      </c>
      <c r="H546" s="49"/>
      <c r="I546" s="80"/>
    </row>
    <row r="547" spans="1:9" ht="19.05" customHeight="1" x14ac:dyDescent="0.25">
      <c r="A547" s="101">
        <v>540</v>
      </c>
      <c r="B547" s="103" t="s">
        <v>735</v>
      </c>
      <c r="C547" s="103" t="s">
        <v>735</v>
      </c>
      <c r="D547" s="104">
        <v>2453696.31</v>
      </c>
      <c r="E547" s="46">
        <f t="shared" si="20"/>
        <v>1</v>
      </c>
      <c r="F547" s="47">
        <f t="shared" si="21"/>
        <v>99.25</v>
      </c>
      <c r="G547" s="48">
        <f>RANK(F547,$F$8:$F$666,0)</f>
        <v>198</v>
      </c>
      <c r="H547" s="49"/>
      <c r="I547" s="80"/>
    </row>
    <row r="548" spans="1:9" ht="19.05" customHeight="1" x14ac:dyDescent="0.25">
      <c r="A548" s="101">
        <v>541</v>
      </c>
      <c r="B548" s="103" t="s">
        <v>736</v>
      </c>
      <c r="C548" s="103" t="s">
        <v>736</v>
      </c>
      <c r="D548" s="104">
        <v>2429897.5</v>
      </c>
      <c r="E548" s="46">
        <f t="shared" si="20"/>
        <v>1</v>
      </c>
      <c r="F548" s="47">
        <f t="shared" si="21"/>
        <v>98.28</v>
      </c>
      <c r="G548" s="48">
        <f>RANK(F548,$F$8:$F$666,0)</f>
        <v>406</v>
      </c>
      <c r="H548" s="49"/>
      <c r="I548" s="80"/>
    </row>
    <row r="549" spans="1:9" ht="19.05" customHeight="1" x14ac:dyDescent="0.25">
      <c r="A549" s="101">
        <v>542</v>
      </c>
      <c r="B549" s="103" t="s">
        <v>737</v>
      </c>
      <c r="C549" s="103" t="s">
        <v>737</v>
      </c>
      <c r="D549" s="104">
        <v>2452304.38</v>
      </c>
      <c r="E549" s="46">
        <f t="shared" si="20"/>
        <v>1</v>
      </c>
      <c r="F549" s="47">
        <f t="shared" si="21"/>
        <v>99.19</v>
      </c>
      <c r="G549" s="48">
        <f>RANK(F549,$F$8:$F$666,0)</f>
        <v>202</v>
      </c>
      <c r="H549" s="49"/>
      <c r="I549" s="80"/>
    </row>
    <row r="550" spans="1:9" ht="19.05" customHeight="1" x14ac:dyDescent="0.25">
      <c r="A550" s="101">
        <v>543</v>
      </c>
      <c r="B550" s="103" t="s">
        <v>738</v>
      </c>
      <c r="C550" s="103" t="s">
        <v>738</v>
      </c>
      <c r="D550" s="104">
        <v>2451053.16</v>
      </c>
      <c r="E550" s="46">
        <f t="shared" si="20"/>
        <v>1</v>
      </c>
      <c r="F550" s="47">
        <f t="shared" si="21"/>
        <v>99.14</v>
      </c>
      <c r="G550" s="48">
        <f>RANK(F550,$F$8:$F$666,0)</f>
        <v>222</v>
      </c>
      <c r="H550" s="49"/>
      <c r="I550" s="80"/>
    </row>
    <row r="551" spans="1:9" ht="19.05" customHeight="1" x14ac:dyDescent="0.25">
      <c r="A551" s="101">
        <v>544</v>
      </c>
      <c r="B551" s="103" t="s">
        <v>739</v>
      </c>
      <c r="C551" s="103" t="s">
        <v>739</v>
      </c>
      <c r="D551" s="104">
        <v>2457283.13</v>
      </c>
      <c r="E551" s="46">
        <f t="shared" si="20"/>
        <v>1</v>
      </c>
      <c r="F551" s="47">
        <f t="shared" si="21"/>
        <v>99.39</v>
      </c>
      <c r="G551" s="48">
        <f>RANK(F551,$F$8:$F$666,0)</f>
        <v>151</v>
      </c>
      <c r="H551" s="49"/>
      <c r="I551" s="80"/>
    </row>
    <row r="552" spans="1:9" ht="19.05" customHeight="1" x14ac:dyDescent="0.25">
      <c r="A552" s="101">
        <v>545</v>
      </c>
      <c r="B552" s="103" t="s">
        <v>740</v>
      </c>
      <c r="C552" s="103" t="s">
        <v>740</v>
      </c>
      <c r="D552" s="104">
        <v>2401699.91</v>
      </c>
      <c r="E552" s="46">
        <f t="shared" si="20"/>
        <v>1</v>
      </c>
      <c r="F552" s="47">
        <f t="shared" si="21"/>
        <v>97.14</v>
      </c>
      <c r="G552" s="48">
        <f>RANK(F552,$F$8:$F$666,0)</f>
        <v>538</v>
      </c>
      <c r="H552" s="49"/>
      <c r="I552" s="80"/>
    </row>
    <row r="553" spans="1:9" ht="19.05" customHeight="1" x14ac:dyDescent="0.25">
      <c r="A553" s="101">
        <v>546</v>
      </c>
      <c r="B553" s="103" t="s">
        <v>741</v>
      </c>
      <c r="C553" s="103" t="s">
        <v>741</v>
      </c>
      <c r="D553" s="104">
        <v>2354266.2799999998</v>
      </c>
      <c r="E553" s="46">
        <f t="shared" si="20"/>
        <v>1</v>
      </c>
      <c r="F553" s="47">
        <f t="shared" si="21"/>
        <v>95.22</v>
      </c>
      <c r="G553" s="48">
        <f>RANK(F553,$F$8:$F$666,0)</f>
        <v>605</v>
      </c>
      <c r="H553" s="49"/>
      <c r="I553" s="80"/>
    </row>
    <row r="554" spans="1:9" ht="19.05" customHeight="1" x14ac:dyDescent="0.25">
      <c r="A554" s="101">
        <v>547</v>
      </c>
      <c r="B554" s="103" t="s">
        <v>82</v>
      </c>
      <c r="C554" s="103" t="s">
        <v>82</v>
      </c>
      <c r="D554" s="104">
        <v>2417449.13</v>
      </c>
      <c r="E554" s="46">
        <f t="shared" si="20"/>
        <v>1</v>
      </c>
      <c r="F554" s="47">
        <f t="shared" si="21"/>
        <v>97.78</v>
      </c>
      <c r="G554" s="48">
        <f>RANK(F554,$F$8:$F$666,0)</f>
        <v>496</v>
      </c>
      <c r="H554" s="49"/>
      <c r="I554" s="80"/>
    </row>
    <row r="555" spans="1:9" ht="19.05" customHeight="1" x14ac:dyDescent="0.25">
      <c r="A555" s="101">
        <v>548</v>
      </c>
      <c r="B555" s="103" t="s">
        <v>742</v>
      </c>
      <c r="C555" s="103" t="s">
        <v>742</v>
      </c>
      <c r="D555" s="104">
        <v>2457283.13</v>
      </c>
      <c r="E555" s="46">
        <f t="shared" si="20"/>
        <v>1</v>
      </c>
      <c r="F555" s="47">
        <f t="shared" si="21"/>
        <v>99.39</v>
      </c>
      <c r="G555" s="48">
        <f>RANK(F555,$F$8:$F$666,0)</f>
        <v>151</v>
      </c>
      <c r="H555" s="49"/>
      <c r="I555" s="80"/>
    </row>
    <row r="556" spans="1:9" ht="19.05" customHeight="1" x14ac:dyDescent="0.25">
      <c r="A556" s="101">
        <v>549</v>
      </c>
      <c r="B556" s="103" t="s">
        <v>743</v>
      </c>
      <c r="C556" s="103" t="s">
        <v>743</v>
      </c>
      <c r="D556" s="104">
        <v>2449128.85</v>
      </c>
      <c r="E556" s="46">
        <f t="shared" si="20"/>
        <v>1</v>
      </c>
      <c r="F556" s="47">
        <f t="shared" si="21"/>
        <v>99.06</v>
      </c>
      <c r="G556" s="48">
        <f>RANK(F556,$F$8:$F$666,0)</f>
        <v>240</v>
      </c>
      <c r="H556" s="49"/>
      <c r="I556" s="80"/>
    </row>
    <row r="557" spans="1:9" ht="19.05" customHeight="1" x14ac:dyDescent="0.25">
      <c r="A557" s="101">
        <v>550</v>
      </c>
      <c r="B557" s="103" t="s">
        <v>171</v>
      </c>
      <c r="C557" s="103" t="s">
        <v>171</v>
      </c>
      <c r="D557" s="104">
        <v>2468992.37</v>
      </c>
      <c r="E557" s="46">
        <f t="shared" ref="E557:E606" si="22">IF(D557&gt;$G$5,$G$6*3,$G$6)</f>
        <v>1</v>
      </c>
      <c r="F557" s="47">
        <f t="shared" ref="F557:F606" si="23">ROUND(100-ABS(D557-$G$5)*100/$G$5*E557,2)</f>
        <v>99.86</v>
      </c>
      <c r="G557" s="48">
        <f>RANK(F557,$F$8:$F$666,0)</f>
        <v>43</v>
      </c>
      <c r="H557" s="49"/>
      <c r="I557" s="80"/>
    </row>
    <row r="558" spans="1:9" ht="19.05" customHeight="1" x14ac:dyDescent="0.25">
      <c r="A558" s="101">
        <v>551</v>
      </c>
      <c r="B558" s="103" t="s">
        <v>744</v>
      </c>
      <c r="C558" s="103" t="s">
        <v>744</v>
      </c>
      <c r="D558" s="104">
        <v>2446976.81</v>
      </c>
      <c r="E558" s="46">
        <f t="shared" si="22"/>
        <v>1</v>
      </c>
      <c r="F558" s="47">
        <f t="shared" si="23"/>
        <v>98.97</v>
      </c>
      <c r="G558" s="48">
        <f>RANK(F558,$F$8:$F$666,0)</f>
        <v>266</v>
      </c>
      <c r="H558" s="49"/>
      <c r="I558" s="80"/>
    </row>
    <row r="559" spans="1:9" ht="19.05" customHeight="1" x14ac:dyDescent="0.25">
      <c r="A559" s="101">
        <v>552</v>
      </c>
      <c r="B559" s="103" t="s">
        <v>745</v>
      </c>
      <c r="C559" s="103" t="s">
        <v>745</v>
      </c>
      <c r="D559" s="104">
        <v>2452304.38</v>
      </c>
      <c r="E559" s="46">
        <f t="shared" si="22"/>
        <v>1</v>
      </c>
      <c r="F559" s="47">
        <f t="shared" si="23"/>
        <v>99.19</v>
      </c>
      <c r="G559" s="48">
        <f>RANK(F559,$F$8:$F$666,0)</f>
        <v>202</v>
      </c>
      <c r="H559" s="49"/>
      <c r="I559" s="80"/>
    </row>
    <row r="560" spans="1:9" ht="19.05" customHeight="1" x14ac:dyDescent="0.25">
      <c r="A560" s="101">
        <v>553</v>
      </c>
      <c r="B560" s="103" t="s">
        <v>746</v>
      </c>
      <c r="C560" s="103" t="s">
        <v>746</v>
      </c>
      <c r="D560" s="104">
        <v>2457283.13</v>
      </c>
      <c r="E560" s="46">
        <f t="shared" si="22"/>
        <v>1</v>
      </c>
      <c r="F560" s="47">
        <f t="shared" si="23"/>
        <v>99.39</v>
      </c>
      <c r="G560" s="48">
        <f>RANK(F560,$F$8:$F$666,0)</f>
        <v>151</v>
      </c>
      <c r="H560" s="49"/>
      <c r="I560" s="80"/>
    </row>
    <row r="561" spans="1:9" ht="19.05" customHeight="1" x14ac:dyDescent="0.25">
      <c r="A561" s="101">
        <v>554</v>
      </c>
      <c r="B561" s="103" t="s">
        <v>749</v>
      </c>
      <c r="C561" s="103" t="s">
        <v>749</v>
      </c>
      <c r="D561" s="104">
        <v>2457283.13</v>
      </c>
      <c r="E561" s="46">
        <f t="shared" si="22"/>
        <v>1</v>
      </c>
      <c r="F561" s="47">
        <f t="shared" si="23"/>
        <v>99.39</v>
      </c>
      <c r="G561" s="48">
        <f>RANK(F561,$F$8:$F$666,0)</f>
        <v>151</v>
      </c>
      <c r="H561" s="50"/>
      <c r="I561" s="80"/>
    </row>
    <row r="562" spans="1:9" ht="19.05" customHeight="1" x14ac:dyDescent="0.25">
      <c r="A562" s="101">
        <v>555</v>
      </c>
      <c r="B562" s="103" t="s">
        <v>750</v>
      </c>
      <c r="C562" s="103" t="s">
        <v>750</v>
      </c>
      <c r="D562" s="104">
        <v>2334299.04</v>
      </c>
      <c r="E562" s="46">
        <f t="shared" si="22"/>
        <v>1</v>
      </c>
      <c r="F562" s="47">
        <f t="shared" si="23"/>
        <v>94.42</v>
      </c>
      <c r="G562" s="48">
        <f>RANK(F562,$F$8:$F$666,0)</f>
        <v>642</v>
      </c>
      <c r="H562" s="49"/>
      <c r="I562" s="80"/>
    </row>
    <row r="563" spans="1:9" ht="19.05" customHeight="1" x14ac:dyDescent="0.25">
      <c r="A563" s="101">
        <v>556</v>
      </c>
      <c r="B563" s="103" t="s">
        <v>751</v>
      </c>
      <c r="C563" s="103" t="s">
        <v>751</v>
      </c>
      <c r="D563" s="104">
        <v>2454272.29</v>
      </c>
      <c r="E563" s="46">
        <f t="shared" si="22"/>
        <v>1</v>
      </c>
      <c r="F563" s="47">
        <f t="shared" si="23"/>
        <v>99.27</v>
      </c>
      <c r="G563" s="48">
        <f>RANK(F563,$F$8:$F$666,0)</f>
        <v>195</v>
      </c>
      <c r="H563" s="49"/>
      <c r="I563" s="80"/>
    </row>
    <row r="564" spans="1:9" ht="19.05" customHeight="1" x14ac:dyDescent="0.25">
      <c r="A564" s="101">
        <v>557</v>
      </c>
      <c r="B564" s="103" t="s">
        <v>752</v>
      </c>
      <c r="C564" s="103" t="s">
        <v>752</v>
      </c>
      <c r="D564" s="104">
        <v>2464117.7000000002</v>
      </c>
      <c r="E564" s="46">
        <f t="shared" si="22"/>
        <v>1</v>
      </c>
      <c r="F564" s="47">
        <f t="shared" si="23"/>
        <v>99.67</v>
      </c>
      <c r="G564" s="48">
        <f>RANK(F564,$F$8:$F$666,0)</f>
        <v>91</v>
      </c>
      <c r="H564" s="49"/>
      <c r="I564" s="80"/>
    </row>
    <row r="565" spans="1:9" ht="19.05" customHeight="1" x14ac:dyDescent="0.25">
      <c r="A565" s="101">
        <v>558</v>
      </c>
      <c r="B565" s="103" t="s">
        <v>753</v>
      </c>
      <c r="C565" s="103" t="s">
        <v>753</v>
      </c>
      <c r="D565" s="104">
        <v>2455670.65</v>
      </c>
      <c r="E565" s="46">
        <f t="shared" si="22"/>
        <v>1</v>
      </c>
      <c r="F565" s="47">
        <f t="shared" si="23"/>
        <v>99.33</v>
      </c>
      <c r="G565" s="48">
        <f>RANK(F565,$F$8:$F$666,0)</f>
        <v>176</v>
      </c>
      <c r="H565" s="49"/>
      <c r="I565" s="80"/>
    </row>
    <row r="566" spans="1:9" ht="19.05" customHeight="1" x14ac:dyDescent="0.25">
      <c r="A566" s="101">
        <v>559</v>
      </c>
      <c r="B566" s="103" t="s">
        <v>754</v>
      </c>
      <c r="C566" s="103" t="s">
        <v>754</v>
      </c>
      <c r="D566" s="104">
        <v>2390810.62</v>
      </c>
      <c r="E566" s="46">
        <f t="shared" si="22"/>
        <v>1</v>
      </c>
      <c r="F566" s="47">
        <f t="shared" si="23"/>
        <v>96.7</v>
      </c>
      <c r="G566" s="48">
        <f>RANK(F566,$F$8:$F$666,0)</f>
        <v>543</v>
      </c>
      <c r="H566" s="49"/>
      <c r="I566" s="80"/>
    </row>
    <row r="567" spans="1:9" ht="19.05" customHeight="1" x14ac:dyDescent="0.25">
      <c r="A567" s="101">
        <v>560</v>
      </c>
      <c r="B567" s="103" t="s">
        <v>755</v>
      </c>
      <c r="C567" s="103" t="s">
        <v>755</v>
      </c>
      <c r="D567" s="104">
        <v>2353867.44</v>
      </c>
      <c r="E567" s="46">
        <f t="shared" si="22"/>
        <v>1</v>
      </c>
      <c r="F567" s="47">
        <f t="shared" si="23"/>
        <v>95.21</v>
      </c>
      <c r="G567" s="48">
        <f>RANK(F567,$F$8:$F$666,0)</f>
        <v>606</v>
      </c>
      <c r="H567" s="49"/>
      <c r="I567" s="80"/>
    </row>
    <row r="568" spans="1:9" ht="19.05" customHeight="1" x14ac:dyDescent="0.25">
      <c r="A568" s="101">
        <v>561</v>
      </c>
      <c r="B568" s="103" t="s">
        <v>756</v>
      </c>
      <c r="C568" s="103" t="s">
        <v>756</v>
      </c>
      <c r="D568" s="104">
        <v>2447324.63</v>
      </c>
      <c r="E568" s="46">
        <f t="shared" si="22"/>
        <v>1</v>
      </c>
      <c r="F568" s="47">
        <f t="shared" si="23"/>
        <v>98.99</v>
      </c>
      <c r="G568" s="48">
        <f>RANK(F568,$F$8:$F$666,0)</f>
        <v>249</v>
      </c>
      <c r="H568" s="50"/>
      <c r="I568" s="80"/>
    </row>
    <row r="569" spans="1:9" ht="19.05" customHeight="1" x14ac:dyDescent="0.25">
      <c r="A569" s="101">
        <v>562</v>
      </c>
      <c r="B569" s="103" t="s">
        <v>757</v>
      </c>
      <c r="C569" s="103" t="s">
        <v>757</v>
      </c>
      <c r="D569" s="104">
        <v>2420266.9300000002</v>
      </c>
      <c r="E569" s="46">
        <f t="shared" si="22"/>
        <v>1</v>
      </c>
      <c r="F569" s="47">
        <f t="shared" si="23"/>
        <v>97.89</v>
      </c>
      <c r="G569" s="48">
        <f>RANK(F569,$F$8:$F$666,0)</f>
        <v>478</v>
      </c>
      <c r="H569" s="49"/>
      <c r="I569" s="80"/>
    </row>
    <row r="570" spans="1:9" ht="19.05" customHeight="1" x14ac:dyDescent="0.25">
      <c r="A570" s="101">
        <v>563</v>
      </c>
      <c r="B570" s="103" t="s">
        <v>759</v>
      </c>
      <c r="C570" s="103" t="s">
        <v>759</v>
      </c>
      <c r="D570" s="104">
        <v>2471845.15</v>
      </c>
      <c r="E570" s="46">
        <f t="shared" si="22"/>
        <v>1</v>
      </c>
      <c r="F570" s="47">
        <f t="shared" si="23"/>
        <v>99.98</v>
      </c>
      <c r="G570" s="48">
        <f>RANK(F570,$F$8:$F$666,0)</f>
        <v>14</v>
      </c>
      <c r="H570" s="49"/>
      <c r="I570" s="80"/>
    </row>
    <row r="571" spans="1:9" ht="19.05" customHeight="1" x14ac:dyDescent="0.25">
      <c r="A571" s="101">
        <v>564</v>
      </c>
      <c r="B571" s="103" t="s">
        <v>134</v>
      </c>
      <c r="C571" s="103" t="s">
        <v>134</v>
      </c>
      <c r="D571" s="104">
        <v>2434876.2599999998</v>
      </c>
      <c r="E571" s="46">
        <f t="shared" si="22"/>
        <v>1</v>
      </c>
      <c r="F571" s="47">
        <f t="shared" si="23"/>
        <v>98.48</v>
      </c>
      <c r="G571" s="48">
        <f>RANK(F571,$F$8:$F$666,0)</f>
        <v>371</v>
      </c>
      <c r="H571" s="49"/>
      <c r="I571" s="80"/>
    </row>
    <row r="572" spans="1:9" ht="19.05" customHeight="1" x14ac:dyDescent="0.25">
      <c r="A572" s="101">
        <v>565</v>
      </c>
      <c r="B572" s="103" t="s">
        <v>762</v>
      </c>
      <c r="C572" s="103" t="s">
        <v>762</v>
      </c>
      <c r="D572" s="104">
        <v>2414959.25</v>
      </c>
      <c r="E572" s="46">
        <f t="shared" si="22"/>
        <v>1</v>
      </c>
      <c r="F572" s="47">
        <f t="shared" si="23"/>
        <v>97.68</v>
      </c>
      <c r="G572" s="48">
        <f>RANK(F572,$F$8:$F$666,0)</f>
        <v>513</v>
      </c>
      <c r="H572" s="49"/>
      <c r="I572" s="80"/>
    </row>
    <row r="573" spans="1:9" ht="19.05" customHeight="1" x14ac:dyDescent="0.25">
      <c r="A573" s="101">
        <v>566</v>
      </c>
      <c r="B573" s="103" t="s">
        <v>763</v>
      </c>
      <c r="C573" s="103" t="s">
        <v>763</v>
      </c>
      <c r="D573" s="104">
        <v>2442344.88</v>
      </c>
      <c r="E573" s="46">
        <f t="shared" si="22"/>
        <v>1</v>
      </c>
      <c r="F573" s="47">
        <f t="shared" si="23"/>
        <v>98.79</v>
      </c>
      <c r="G573" s="48">
        <f>RANK(F573,$F$8:$F$666,0)</f>
        <v>299</v>
      </c>
      <c r="H573" s="49"/>
      <c r="I573" s="80"/>
    </row>
    <row r="574" spans="1:9" ht="19.05" customHeight="1" x14ac:dyDescent="0.25">
      <c r="A574" s="101">
        <v>567</v>
      </c>
      <c r="B574" s="103" t="s">
        <v>764</v>
      </c>
      <c r="C574" s="103" t="s">
        <v>764</v>
      </c>
      <c r="D574" s="104">
        <v>2462262.88</v>
      </c>
      <c r="E574" s="46">
        <f t="shared" si="22"/>
        <v>1</v>
      </c>
      <c r="F574" s="47">
        <f t="shared" si="23"/>
        <v>99.59</v>
      </c>
      <c r="G574" s="48">
        <f>RANK(F574,$F$8:$F$666,0)</f>
        <v>106</v>
      </c>
      <c r="H574" s="49"/>
      <c r="I574" s="80"/>
    </row>
    <row r="575" spans="1:9" ht="19.05" customHeight="1" x14ac:dyDescent="0.25">
      <c r="A575" s="101">
        <v>568</v>
      </c>
      <c r="B575" s="103" t="s">
        <v>765</v>
      </c>
      <c r="C575" s="103" t="s">
        <v>765</v>
      </c>
      <c r="D575" s="104">
        <v>2426331.48</v>
      </c>
      <c r="E575" s="46">
        <f t="shared" si="22"/>
        <v>1</v>
      </c>
      <c r="F575" s="47">
        <f t="shared" si="23"/>
        <v>98.14</v>
      </c>
      <c r="G575" s="48">
        <f>RANK(F575,$F$8:$F$666,0)</f>
        <v>432</v>
      </c>
      <c r="H575" s="49"/>
      <c r="I575" s="80"/>
    </row>
    <row r="576" spans="1:9" ht="19.05" customHeight="1" x14ac:dyDescent="0.25">
      <c r="A576" s="101">
        <v>569</v>
      </c>
      <c r="B576" s="103" t="s">
        <v>766</v>
      </c>
      <c r="C576" s="103" t="s">
        <v>766</v>
      </c>
      <c r="D576" s="104">
        <v>2422427.88</v>
      </c>
      <c r="E576" s="46">
        <f t="shared" si="22"/>
        <v>1</v>
      </c>
      <c r="F576" s="47">
        <f t="shared" si="23"/>
        <v>97.98</v>
      </c>
      <c r="G576" s="48">
        <f>RANK(F576,$F$8:$F$666,0)</f>
        <v>457</v>
      </c>
      <c r="H576" s="49"/>
      <c r="I576" s="80"/>
    </row>
    <row r="577" spans="1:9" ht="19.05" customHeight="1" x14ac:dyDescent="0.25">
      <c r="A577" s="101">
        <v>570</v>
      </c>
      <c r="B577" s="103" t="s">
        <v>767</v>
      </c>
      <c r="C577" s="103" t="s">
        <v>767</v>
      </c>
      <c r="D577" s="104">
        <v>2357058.17</v>
      </c>
      <c r="E577" s="46">
        <f t="shared" si="22"/>
        <v>1</v>
      </c>
      <c r="F577" s="47">
        <f t="shared" si="23"/>
        <v>95.34</v>
      </c>
      <c r="G577" s="48">
        <f>RANK(F577,$F$8:$F$666,0)</f>
        <v>598</v>
      </c>
      <c r="H577" s="49"/>
      <c r="I577" s="80"/>
    </row>
    <row r="578" spans="1:9" ht="19.05" customHeight="1" x14ac:dyDescent="0.25">
      <c r="A578" s="101">
        <v>571</v>
      </c>
      <c r="B578" s="103" t="s">
        <v>768</v>
      </c>
      <c r="C578" s="103" t="s">
        <v>768</v>
      </c>
      <c r="D578" s="104">
        <v>2462385.6800000002</v>
      </c>
      <c r="E578" s="46">
        <f t="shared" si="22"/>
        <v>1</v>
      </c>
      <c r="F578" s="47">
        <f t="shared" si="23"/>
        <v>99.6</v>
      </c>
      <c r="G578" s="48">
        <f>RANK(F578,$F$8:$F$666,0)</f>
        <v>103</v>
      </c>
      <c r="H578" s="49"/>
      <c r="I578" s="80"/>
    </row>
    <row r="579" spans="1:9" ht="19.05" customHeight="1" x14ac:dyDescent="0.25">
      <c r="A579" s="101">
        <v>572</v>
      </c>
      <c r="B579" s="103" t="s">
        <v>769</v>
      </c>
      <c r="C579" s="103" t="s">
        <v>769</v>
      </c>
      <c r="D579" s="104">
        <v>2446300.96</v>
      </c>
      <c r="E579" s="46">
        <f t="shared" si="22"/>
        <v>1</v>
      </c>
      <c r="F579" s="47">
        <f t="shared" si="23"/>
        <v>98.95</v>
      </c>
      <c r="G579" s="48">
        <f>RANK(F579,$F$8:$F$666,0)</f>
        <v>268</v>
      </c>
      <c r="H579" s="49"/>
      <c r="I579" s="80"/>
    </row>
    <row r="580" spans="1:9" ht="19.05" customHeight="1" x14ac:dyDescent="0.25">
      <c r="A580" s="101">
        <v>573</v>
      </c>
      <c r="B580" s="103" t="s">
        <v>770</v>
      </c>
      <c r="C580" s="103" t="s">
        <v>770</v>
      </c>
      <c r="D580" s="104">
        <v>2452304.38</v>
      </c>
      <c r="E580" s="46">
        <f t="shared" si="22"/>
        <v>1</v>
      </c>
      <c r="F580" s="47">
        <f t="shared" si="23"/>
        <v>99.19</v>
      </c>
      <c r="G580" s="48">
        <f>RANK(F580,$F$8:$F$666,0)</f>
        <v>202</v>
      </c>
      <c r="H580" s="49"/>
      <c r="I580" s="80"/>
    </row>
    <row r="581" spans="1:9" ht="19.05" customHeight="1" x14ac:dyDescent="0.25">
      <c r="A581" s="101">
        <v>574</v>
      </c>
      <c r="B581" s="103" t="s">
        <v>772</v>
      </c>
      <c r="C581" s="103" t="s">
        <v>772</v>
      </c>
      <c r="D581" s="104">
        <v>2433888.2999999998</v>
      </c>
      <c r="E581" s="46">
        <f t="shared" si="22"/>
        <v>1</v>
      </c>
      <c r="F581" s="47">
        <f t="shared" si="23"/>
        <v>98.44</v>
      </c>
      <c r="G581" s="48">
        <f>RANK(F581,$F$8:$F$666,0)</f>
        <v>382</v>
      </c>
      <c r="H581" s="49"/>
      <c r="I581" s="80"/>
    </row>
    <row r="582" spans="1:9" ht="19.05" customHeight="1" x14ac:dyDescent="0.25">
      <c r="A582" s="101">
        <v>575</v>
      </c>
      <c r="B582" s="103" t="s">
        <v>773</v>
      </c>
      <c r="C582" s="103" t="s">
        <v>773</v>
      </c>
      <c r="D582" s="104">
        <v>2454793.2599999998</v>
      </c>
      <c r="E582" s="46">
        <f t="shared" si="22"/>
        <v>1</v>
      </c>
      <c r="F582" s="47">
        <f t="shared" si="23"/>
        <v>99.29</v>
      </c>
      <c r="G582" s="48">
        <f>RANK(F582,$F$8:$F$666,0)</f>
        <v>182</v>
      </c>
      <c r="H582" s="49"/>
      <c r="I582" s="80"/>
    </row>
    <row r="583" spans="1:9" ht="19.05" customHeight="1" x14ac:dyDescent="0.25">
      <c r="A583" s="101">
        <v>576</v>
      </c>
      <c r="B583" s="103" t="s">
        <v>774</v>
      </c>
      <c r="C583" s="103" t="s">
        <v>774</v>
      </c>
      <c r="D583" s="104">
        <v>2458648.0699999998</v>
      </c>
      <c r="E583" s="46">
        <f t="shared" si="22"/>
        <v>1</v>
      </c>
      <c r="F583" s="47">
        <f t="shared" si="23"/>
        <v>99.45</v>
      </c>
      <c r="G583" s="48">
        <f>RANK(F583,$F$8:$F$666,0)</f>
        <v>146</v>
      </c>
      <c r="H583" s="49"/>
      <c r="I583" s="80"/>
    </row>
    <row r="584" spans="1:9" ht="19.05" customHeight="1" x14ac:dyDescent="0.25">
      <c r="A584" s="101">
        <v>577</v>
      </c>
      <c r="B584" s="103" t="s">
        <v>775</v>
      </c>
      <c r="C584" s="103" t="s">
        <v>775</v>
      </c>
      <c r="D584" s="104">
        <v>2469731.5099999998</v>
      </c>
      <c r="E584" s="46">
        <f t="shared" si="22"/>
        <v>1</v>
      </c>
      <c r="F584" s="47">
        <f t="shared" si="23"/>
        <v>99.89</v>
      </c>
      <c r="G584" s="48">
        <f>RANK(F584,$F$8:$F$666,0)</f>
        <v>24</v>
      </c>
      <c r="H584" s="49"/>
      <c r="I584" s="80"/>
    </row>
    <row r="585" spans="1:9" ht="19.05" customHeight="1" x14ac:dyDescent="0.25">
      <c r="A585" s="101">
        <v>578</v>
      </c>
      <c r="B585" s="103" t="s">
        <v>776</v>
      </c>
      <c r="C585" s="103" t="s">
        <v>776</v>
      </c>
      <c r="D585" s="104">
        <v>2438203.2400000002</v>
      </c>
      <c r="E585" s="46">
        <f t="shared" si="22"/>
        <v>1</v>
      </c>
      <c r="F585" s="47">
        <f t="shared" si="23"/>
        <v>98.62</v>
      </c>
      <c r="G585" s="48">
        <f>RANK(F585,$F$8:$F$666,0)</f>
        <v>346</v>
      </c>
      <c r="H585" s="49"/>
      <c r="I585" s="80"/>
    </row>
    <row r="586" spans="1:9" ht="19.05" customHeight="1" x14ac:dyDescent="0.25">
      <c r="A586" s="101">
        <v>579</v>
      </c>
      <c r="B586" s="103" t="s">
        <v>777</v>
      </c>
      <c r="C586" s="103" t="s">
        <v>777</v>
      </c>
      <c r="D586" s="104">
        <v>2414959.25</v>
      </c>
      <c r="E586" s="46">
        <f t="shared" si="22"/>
        <v>1</v>
      </c>
      <c r="F586" s="47">
        <f t="shared" si="23"/>
        <v>97.68</v>
      </c>
      <c r="G586" s="48">
        <f>RANK(F586,$F$8:$F$666,0)</f>
        <v>513</v>
      </c>
      <c r="H586" s="49"/>
      <c r="I586" s="80"/>
    </row>
    <row r="587" spans="1:9" ht="19.05" customHeight="1" x14ac:dyDescent="0.25">
      <c r="A587" s="101">
        <v>580</v>
      </c>
      <c r="B587" s="103" t="s">
        <v>778</v>
      </c>
      <c r="C587" s="103" t="s">
        <v>778</v>
      </c>
      <c r="D587" s="104">
        <v>2447324.63</v>
      </c>
      <c r="E587" s="46">
        <f t="shared" si="22"/>
        <v>1</v>
      </c>
      <c r="F587" s="47">
        <f t="shared" si="23"/>
        <v>98.99</v>
      </c>
      <c r="G587" s="48">
        <f>RANK(F587,$F$8:$F$666,0)</f>
        <v>249</v>
      </c>
      <c r="H587" s="49"/>
      <c r="I587" s="80"/>
    </row>
    <row r="588" spans="1:9" ht="19.05" customHeight="1" x14ac:dyDescent="0.25">
      <c r="A588" s="101">
        <v>581</v>
      </c>
      <c r="B588" s="103" t="s">
        <v>779</v>
      </c>
      <c r="C588" s="103" t="s">
        <v>779</v>
      </c>
      <c r="D588" s="104">
        <v>2370245.12</v>
      </c>
      <c r="E588" s="46">
        <f t="shared" si="22"/>
        <v>1</v>
      </c>
      <c r="F588" s="47">
        <f t="shared" si="23"/>
        <v>95.87</v>
      </c>
      <c r="G588" s="48">
        <f>RANK(F588,$F$8:$F$666,0)</f>
        <v>573</v>
      </c>
      <c r="H588" s="49"/>
      <c r="I588" s="80"/>
    </row>
    <row r="589" spans="1:9" ht="19.05" customHeight="1" x14ac:dyDescent="0.25">
      <c r="A589" s="101">
        <v>582</v>
      </c>
      <c r="B589" s="103" t="s">
        <v>780</v>
      </c>
      <c r="C589" s="103" t="s">
        <v>780</v>
      </c>
      <c r="D589" s="104">
        <v>2341877.02</v>
      </c>
      <c r="E589" s="46">
        <f t="shared" si="22"/>
        <v>1</v>
      </c>
      <c r="F589" s="47">
        <f t="shared" si="23"/>
        <v>94.72</v>
      </c>
      <c r="G589" s="48">
        <f>RANK(F589,$F$8:$F$666,0)</f>
        <v>629</v>
      </c>
      <c r="H589" s="49"/>
      <c r="I589" s="80"/>
    </row>
    <row r="590" spans="1:9" ht="19.05" customHeight="1" x14ac:dyDescent="0.25">
      <c r="A590" s="101">
        <v>583</v>
      </c>
      <c r="B590" s="103" t="s">
        <v>782</v>
      </c>
      <c r="C590" s="103" t="s">
        <v>782</v>
      </c>
      <c r="D590" s="104">
        <v>2459773.0099999998</v>
      </c>
      <c r="E590" s="46">
        <f t="shared" si="22"/>
        <v>1</v>
      </c>
      <c r="F590" s="47">
        <f t="shared" si="23"/>
        <v>99.49</v>
      </c>
      <c r="G590" s="48">
        <f>RANK(F590,$F$8:$F$666,0)</f>
        <v>132</v>
      </c>
      <c r="H590" s="50"/>
      <c r="I590" s="80"/>
    </row>
    <row r="591" spans="1:9" ht="19.05" customHeight="1" x14ac:dyDescent="0.25">
      <c r="A591" s="101">
        <v>584</v>
      </c>
      <c r="B591" s="103" t="s">
        <v>783</v>
      </c>
      <c r="C591" s="103" t="s">
        <v>783</v>
      </c>
      <c r="D591" s="104">
        <v>2324756.25</v>
      </c>
      <c r="E591" s="46">
        <f t="shared" si="22"/>
        <v>1</v>
      </c>
      <c r="F591" s="47">
        <f t="shared" si="23"/>
        <v>94.03</v>
      </c>
      <c r="G591" s="48">
        <f>RANK(F591,$F$8:$F$666,0)</f>
        <v>652</v>
      </c>
      <c r="H591" s="49"/>
      <c r="I591" s="80"/>
    </row>
    <row r="592" spans="1:9" ht="19.05" customHeight="1" x14ac:dyDescent="0.25">
      <c r="A592" s="101">
        <v>585</v>
      </c>
      <c r="B592" s="103" t="s">
        <v>158</v>
      </c>
      <c r="C592" s="103" t="s">
        <v>158</v>
      </c>
      <c r="D592" s="104">
        <v>2209301.71</v>
      </c>
      <c r="E592" s="46">
        <f t="shared" si="22"/>
        <v>1</v>
      </c>
      <c r="F592" s="47">
        <f t="shared" si="23"/>
        <v>89.36</v>
      </c>
      <c r="G592" s="48">
        <f>RANK(F592,$F$8:$F$666,0)</f>
        <v>659</v>
      </c>
      <c r="H592" s="49"/>
      <c r="I592" s="80"/>
    </row>
    <row r="593" spans="1:9" ht="19.05" customHeight="1" x14ac:dyDescent="0.25">
      <c r="A593" s="101">
        <v>586</v>
      </c>
      <c r="B593" s="103" t="s">
        <v>785</v>
      </c>
      <c r="C593" s="103" t="s">
        <v>785</v>
      </c>
      <c r="D593" s="104">
        <v>2353209.13</v>
      </c>
      <c r="E593" s="46">
        <f t="shared" si="22"/>
        <v>1</v>
      </c>
      <c r="F593" s="47">
        <f t="shared" si="23"/>
        <v>95.18</v>
      </c>
      <c r="G593" s="48">
        <f>RANK(F593,$F$8:$F$666,0)</f>
        <v>608</v>
      </c>
      <c r="H593" s="49"/>
      <c r="I593" s="80"/>
    </row>
    <row r="594" spans="1:9" ht="19.05" customHeight="1" x14ac:dyDescent="0.25">
      <c r="A594" s="101">
        <v>587</v>
      </c>
      <c r="B594" s="103" t="s">
        <v>786</v>
      </c>
      <c r="C594" s="103" t="s">
        <v>786</v>
      </c>
      <c r="D594" s="104">
        <v>2437366.13</v>
      </c>
      <c r="E594" s="46">
        <f t="shared" si="22"/>
        <v>1</v>
      </c>
      <c r="F594" s="47">
        <f t="shared" si="23"/>
        <v>98.59</v>
      </c>
      <c r="G594" s="48">
        <f>RANK(F594,$F$8:$F$666,0)</f>
        <v>349</v>
      </c>
      <c r="H594" s="49"/>
      <c r="I594" s="80"/>
    </row>
    <row r="595" spans="1:9" ht="19.05" customHeight="1" x14ac:dyDescent="0.25">
      <c r="A595" s="101">
        <v>588</v>
      </c>
      <c r="B595" s="103" t="s">
        <v>787</v>
      </c>
      <c r="C595" s="103" t="s">
        <v>787</v>
      </c>
      <c r="D595" s="104">
        <v>2449843.96</v>
      </c>
      <c r="E595" s="46">
        <f t="shared" si="22"/>
        <v>1</v>
      </c>
      <c r="F595" s="47">
        <f t="shared" si="23"/>
        <v>99.09</v>
      </c>
      <c r="G595" s="48">
        <f>RANK(F595,$F$8:$F$666,0)</f>
        <v>227</v>
      </c>
      <c r="H595" s="49"/>
      <c r="I595" s="80"/>
    </row>
    <row r="596" spans="1:9" ht="19.05" customHeight="1" x14ac:dyDescent="0.25">
      <c r="A596" s="101">
        <v>589</v>
      </c>
      <c r="B596" s="103" t="s">
        <v>788</v>
      </c>
      <c r="C596" s="103" t="s">
        <v>788</v>
      </c>
      <c r="D596" s="104">
        <v>2424917.75</v>
      </c>
      <c r="E596" s="46">
        <f t="shared" si="22"/>
        <v>1</v>
      </c>
      <c r="F596" s="47">
        <f t="shared" si="23"/>
        <v>98.08</v>
      </c>
      <c r="G596" s="48">
        <f>RANK(F596,$F$8:$F$666,0)</f>
        <v>439</v>
      </c>
      <c r="H596" s="49"/>
      <c r="I596" s="80"/>
    </row>
    <row r="597" spans="1:9" ht="19.05" customHeight="1" x14ac:dyDescent="0.25">
      <c r="A597" s="101">
        <v>590</v>
      </c>
      <c r="B597" s="103" t="s">
        <v>127</v>
      </c>
      <c r="C597" s="103" t="s">
        <v>127</v>
      </c>
      <c r="D597" s="104">
        <v>2439856.0099999998</v>
      </c>
      <c r="E597" s="46">
        <f t="shared" si="22"/>
        <v>1</v>
      </c>
      <c r="F597" s="47">
        <f t="shared" si="23"/>
        <v>98.69</v>
      </c>
      <c r="G597" s="48">
        <f>RANK(F597,$F$8:$F$666,0)</f>
        <v>323</v>
      </c>
      <c r="H597" s="49"/>
      <c r="I597" s="80"/>
    </row>
    <row r="598" spans="1:9" ht="19.05" customHeight="1" x14ac:dyDescent="0.25">
      <c r="A598" s="101">
        <v>591</v>
      </c>
      <c r="B598" s="103" t="s">
        <v>789</v>
      </c>
      <c r="C598" s="103" t="s">
        <v>789</v>
      </c>
      <c r="D598" s="104">
        <v>2421231.86</v>
      </c>
      <c r="E598" s="46">
        <f t="shared" si="22"/>
        <v>1</v>
      </c>
      <c r="F598" s="47">
        <f t="shared" si="23"/>
        <v>97.93</v>
      </c>
      <c r="G598" s="48">
        <f>RANK(F598,$F$8:$F$666,0)</f>
        <v>476</v>
      </c>
      <c r="H598" s="49"/>
      <c r="I598" s="80"/>
    </row>
    <row r="599" spans="1:9" ht="19.05" customHeight="1" x14ac:dyDescent="0.25">
      <c r="A599" s="101">
        <v>592</v>
      </c>
      <c r="B599" s="103" t="s">
        <v>68</v>
      </c>
      <c r="C599" s="103" t="s">
        <v>68</v>
      </c>
      <c r="D599" s="104">
        <v>2456586.69</v>
      </c>
      <c r="E599" s="46">
        <f t="shared" si="22"/>
        <v>1</v>
      </c>
      <c r="F599" s="47">
        <f t="shared" si="23"/>
        <v>99.36</v>
      </c>
      <c r="G599" s="48">
        <f>RANK(F599,$F$8:$F$666,0)</f>
        <v>172</v>
      </c>
      <c r="H599" s="49"/>
      <c r="I599" s="80"/>
    </row>
    <row r="600" spans="1:9" ht="19.05" customHeight="1" x14ac:dyDescent="0.25">
      <c r="A600" s="101">
        <v>593</v>
      </c>
      <c r="B600" s="103" t="s">
        <v>791</v>
      </c>
      <c r="C600" s="103" t="s">
        <v>791</v>
      </c>
      <c r="D600" s="104">
        <v>2467241.64</v>
      </c>
      <c r="E600" s="46">
        <f t="shared" si="22"/>
        <v>1</v>
      </c>
      <c r="F600" s="47">
        <f t="shared" si="23"/>
        <v>99.79</v>
      </c>
      <c r="G600" s="48">
        <f>RANK(F600,$F$8:$F$666,0)</f>
        <v>54</v>
      </c>
      <c r="H600" s="49"/>
      <c r="I600" s="80"/>
    </row>
    <row r="601" spans="1:9" ht="19.05" customHeight="1" x14ac:dyDescent="0.25">
      <c r="A601" s="101">
        <v>594</v>
      </c>
      <c r="B601" s="103" t="s">
        <v>99</v>
      </c>
      <c r="C601" s="103" t="s">
        <v>99</v>
      </c>
      <c r="D601" s="104">
        <v>2439856.0099999998</v>
      </c>
      <c r="E601" s="46">
        <f t="shared" si="22"/>
        <v>1</v>
      </c>
      <c r="F601" s="47">
        <f t="shared" si="23"/>
        <v>98.69</v>
      </c>
      <c r="G601" s="48">
        <f>RANK(F601,$F$8:$F$666,0)</f>
        <v>323</v>
      </c>
      <c r="H601" s="49"/>
      <c r="I601" s="80"/>
    </row>
    <row r="602" spans="1:9" ht="19.05" customHeight="1" x14ac:dyDescent="0.25">
      <c r="A602" s="101">
        <v>595</v>
      </c>
      <c r="B602" s="103" t="s">
        <v>793</v>
      </c>
      <c r="C602" s="103" t="s">
        <v>793</v>
      </c>
      <c r="D602" s="104">
        <v>2417449.13</v>
      </c>
      <c r="E602" s="46">
        <f t="shared" si="22"/>
        <v>1</v>
      </c>
      <c r="F602" s="47">
        <f t="shared" si="23"/>
        <v>97.78</v>
      </c>
      <c r="G602" s="48">
        <f>RANK(F602,$F$8:$F$666,0)</f>
        <v>496</v>
      </c>
      <c r="H602" s="49"/>
      <c r="I602" s="80"/>
    </row>
    <row r="603" spans="1:9" ht="19.05" customHeight="1" x14ac:dyDescent="0.25">
      <c r="A603" s="101">
        <v>596</v>
      </c>
      <c r="B603" s="103" t="s">
        <v>794</v>
      </c>
      <c r="C603" s="103" t="s">
        <v>794</v>
      </c>
      <c r="D603" s="104">
        <v>2439471.04</v>
      </c>
      <c r="E603" s="46">
        <f t="shared" si="22"/>
        <v>1</v>
      </c>
      <c r="F603" s="47">
        <f t="shared" si="23"/>
        <v>98.67</v>
      </c>
      <c r="G603" s="48">
        <f>RANK(F603,$F$8:$F$666,0)</f>
        <v>340</v>
      </c>
      <c r="H603" s="49"/>
      <c r="I603" s="80"/>
    </row>
    <row r="604" spans="1:9" ht="19.05" customHeight="1" x14ac:dyDescent="0.25">
      <c r="A604" s="101">
        <v>597</v>
      </c>
      <c r="B604" s="103" t="s">
        <v>795</v>
      </c>
      <c r="C604" s="103" t="s">
        <v>795</v>
      </c>
      <c r="D604" s="104">
        <v>2417802.17</v>
      </c>
      <c r="E604" s="46">
        <f t="shared" si="22"/>
        <v>1</v>
      </c>
      <c r="F604" s="47">
        <f t="shared" si="23"/>
        <v>97.79</v>
      </c>
      <c r="G604" s="48">
        <f>RANK(F604,$F$8:$F$666,0)</f>
        <v>495</v>
      </c>
      <c r="H604" s="49"/>
      <c r="I604" s="80"/>
    </row>
    <row r="605" spans="1:9" ht="19.05" customHeight="1" x14ac:dyDescent="0.25">
      <c r="A605" s="101">
        <v>598</v>
      </c>
      <c r="B605" s="103" t="s">
        <v>128</v>
      </c>
      <c r="C605" s="103" t="s">
        <v>128</v>
      </c>
      <c r="D605" s="104">
        <v>2422466.2599999998</v>
      </c>
      <c r="E605" s="46">
        <f t="shared" si="22"/>
        <v>1</v>
      </c>
      <c r="F605" s="47">
        <f t="shared" si="23"/>
        <v>97.98</v>
      </c>
      <c r="G605" s="48">
        <f>RANK(F605,$F$8:$F$666,0)</f>
        <v>457</v>
      </c>
      <c r="H605" s="49"/>
      <c r="I605" s="80"/>
    </row>
    <row r="606" spans="1:9" ht="19.05" customHeight="1" x14ac:dyDescent="0.25">
      <c r="A606" s="101">
        <v>599</v>
      </c>
      <c r="B606" s="103" t="s">
        <v>163</v>
      </c>
      <c r="C606" s="103" t="s">
        <v>163</v>
      </c>
      <c r="D606" s="104">
        <v>2461876.9</v>
      </c>
      <c r="E606" s="46">
        <f t="shared" si="22"/>
        <v>1</v>
      </c>
      <c r="F606" s="47">
        <f t="shared" si="23"/>
        <v>99.58</v>
      </c>
      <c r="G606" s="48">
        <f>RANK(F606,$F$8:$F$666,0)</f>
        <v>118</v>
      </c>
      <c r="H606" s="49"/>
      <c r="I606" s="80"/>
    </row>
    <row r="607" spans="1:9" ht="19.05" customHeight="1" x14ac:dyDescent="0.25">
      <c r="A607" s="101">
        <v>600</v>
      </c>
      <c r="B607" s="103" t="s">
        <v>796</v>
      </c>
      <c r="C607" s="103" t="s">
        <v>796</v>
      </c>
      <c r="D607" s="104">
        <v>2414959.25</v>
      </c>
      <c r="E607" s="46">
        <f t="shared" ref="E607:E625" si="24">IF(D607&gt;$G$5,$G$6*3,$G$6)</f>
        <v>1</v>
      </c>
      <c r="F607" s="47">
        <f t="shared" ref="F607:F625" si="25">ROUND(100-ABS(D607-$G$5)*100/$G$5*E607,2)</f>
        <v>97.68</v>
      </c>
      <c r="G607" s="48">
        <f>RANK(F607,$F$8:$F$666,0)</f>
        <v>513</v>
      </c>
      <c r="H607" s="49"/>
      <c r="I607" s="80"/>
    </row>
    <row r="608" spans="1:9" ht="19.05" customHeight="1" x14ac:dyDescent="0.25">
      <c r="A608" s="101">
        <v>601</v>
      </c>
      <c r="B608" s="103" t="s">
        <v>115</v>
      </c>
      <c r="C608" s="103" t="s">
        <v>115</v>
      </c>
      <c r="D608" s="104">
        <v>2435065.25</v>
      </c>
      <c r="E608" s="46">
        <f t="shared" si="24"/>
        <v>1</v>
      </c>
      <c r="F608" s="47">
        <f t="shared" si="25"/>
        <v>98.49</v>
      </c>
      <c r="G608" s="48">
        <f>RANK(F608,$F$8:$F$666,0)</f>
        <v>366</v>
      </c>
      <c r="H608" s="49"/>
      <c r="I608" s="80"/>
    </row>
    <row r="609" spans="1:9" ht="19.05" customHeight="1" x14ac:dyDescent="0.25">
      <c r="A609" s="101">
        <v>602</v>
      </c>
      <c r="B609" s="103" t="s">
        <v>798</v>
      </c>
      <c r="C609" s="103" t="s">
        <v>798</v>
      </c>
      <c r="D609" s="104">
        <v>2469731.5099999998</v>
      </c>
      <c r="E609" s="46">
        <f t="shared" si="24"/>
        <v>1</v>
      </c>
      <c r="F609" s="47">
        <f t="shared" si="25"/>
        <v>99.89</v>
      </c>
      <c r="G609" s="48">
        <f>RANK(F609,$F$8:$F$666,0)</f>
        <v>24</v>
      </c>
      <c r="H609" s="49"/>
      <c r="I609" s="80"/>
    </row>
    <row r="610" spans="1:9" ht="19.05" customHeight="1" x14ac:dyDescent="0.25">
      <c r="A610" s="101">
        <v>603</v>
      </c>
      <c r="B610" s="103" t="s">
        <v>799</v>
      </c>
      <c r="C610" s="103" t="s">
        <v>799</v>
      </c>
      <c r="D610" s="104">
        <v>2336234.6</v>
      </c>
      <c r="E610" s="46">
        <f t="shared" si="24"/>
        <v>1</v>
      </c>
      <c r="F610" s="47">
        <f t="shared" si="25"/>
        <v>94.49</v>
      </c>
      <c r="G610" s="48">
        <f>RANK(F610,$F$8:$F$666,0)</f>
        <v>639</v>
      </c>
      <c r="H610" s="49"/>
      <c r="I610" s="80"/>
    </row>
    <row r="611" spans="1:9" ht="19.05" customHeight="1" x14ac:dyDescent="0.25">
      <c r="A611" s="101">
        <v>604</v>
      </c>
      <c r="B611" s="103" t="s">
        <v>800</v>
      </c>
      <c r="C611" s="103" t="s">
        <v>800</v>
      </c>
      <c r="D611" s="104">
        <v>2325125.7000000002</v>
      </c>
      <c r="E611" s="46">
        <f t="shared" si="24"/>
        <v>1</v>
      </c>
      <c r="F611" s="47">
        <f t="shared" si="25"/>
        <v>94.05</v>
      </c>
      <c r="G611" s="48">
        <f>RANK(F611,$F$8:$F$666,0)</f>
        <v>651</v>
      </c>
      <c r="H611" s="49"/>
      <c r="I611" s="80"/>
    </row>
    <row r="612" spans="1:9" ht="19.05" customHeight="1" x14ac:dyDescent="0.25">
      <c r="A612" s="101">
        <v>605</v>
      </c>
      <c r="B612" s="103" t="s">
        <v>801</v>
      </c>
      <c r="C612" s="103" t="s">
        <v>801</v>
      </c>
      <c r="D612" s="104">
        <v>2369447.4300000002</v>
      </c>
      <c r="E612" s="46">
        <f t="shared" si="24"/>
        <v>1</v>
      </c>
      <c r="F612" s="47">
        <f t="shared" si="25"/>
        <v>95.84</v>
      </c>
      <c r="G612" s="48">
        <f>RANK(F612,$F$8:$F$666,0)</f>
        <v>574</v>
      </c>
      <c r="H612" s="49"/>
      <c r="I612" s="80"/>
    </row>
    <row r="613" spans="1:9" ht="19.05" customHeight="1" x14ac:dyDescent="0.25">
      <c r="A613" s="101">
        <v>606</v>
      </c>
      <c r="B613" s="103" t="s">
        <v>802</v>
      </c>
      <c r="C613" s="103" t="s">
        <v>802</v>
      </c>
      <c r="D613" s="104">
        <v>2471100.11</v>
      </c>
      <c r="E613" s="46">
        <f t="shared" si="24"/>
        <v>1</v>
      </c>
      <c r="F613" s="47">
        <f t="shared" si="25"/>
        <v>99.95</v>
      </c>
      <c r="G613" s="48">
        <f>RANK(F613,$F$8:$F$666,0)</f>
        <v>17</v>
      </c>
      <c r="H613" s="49"/>
      <c r="I613" s="80"/>
    </row>
    <row r="614" spans="1:9" ht="19.05" customHeight="1" x14ac:dyDescent="0.25">
      <c r="A614" s="101">
        <v>607</v>
      </c>
      <c r="B614" s="103" t="s">
        <v>803</v>
      </c>
      <c r="C614" s="103" t="s">
        <v>803</v>
      </c>
      <c r="D614" s="104">
        <v>2432575.37</v>
      </c>
      <c r="E614" s="46">
        <f t="shared" si="24"/>
        <v>1</v>
      </c>
      <c r="F614" s="47">
        <f t="shared" si="25"/>
        <v>98.39</v>
      </c>
      <c r="G614" s="48">
        <f>RANK(F614,$F$8:$F$666,0)</f>
        <v>386</v>
      </c>
      <c r="H614" s="49"/>
      <c r="I614" s="80"/>
    </row>
    <row r="615" spans="1:9" ht="19.05" customHeight="1" x14ac:dyDescent="0.25">
      <c r="A615" s="101">
        <v>608</v>
      </c>
      <c r="B615" s="103" t="s">
        <v>804</v>
      </c>
      <c r="C615" s="103" t="s">
        <v>804</v>
      </c>
      <c r="D615" s="104">
        <v>2464774.62</v>
      </c>
      <c r="E615" s="46">
        <f t="shared" si="24"/>
        <v>1</v>
      </c>
      <c r="F615" s="47">
        <f t="shared" si="25"/>
        <v>99.69</v>
      </c>
      <c r="G615" s="48">
        <f>RANK(F615,$F$8:$F$666,0)</f>
        <v>78</v>
      </c>
      <c r="H615" s="49"/>
      <c r="I615" s="80"/>
    </row>
    <row r="616" spans="1:9" ht="19.05" customHeight="1" x14ac:dyDescent="0.25">
      <c r="A616" s="101">
        <v>609</v>
      </c>
      <c r="B616" s="103" t="s">
        <v>805</v>
      </c>
      <c r="C616" s="103" t="s">
        <v>805</v>
      </c>
      <c r="D616" s="104">
        <v>2358254.69</v>
      </c>
      <c r="E616" s="46">
        <f t="shared" si="24"/>
        <v>1</v>
      </c>
      <c r="F616" s="47">
        <f t="shared" si="25"/>
        <v>95.39</v>
      </c>
      <c r="G616" s="48">
        <f>RANK(F616,$F$8:$F$666,0)</f>
        <v>596</v>
      </c>
      <c r="H616" s="49"/>
      <c r="I616" s="80"/>
    </row>
    <row r="617" spans="1:9" ht="19.05" customHeight="1" x14ac:dyDescent="0.25">
      <c r="A617" s="101">
        <v>610</v>
      </c>
      <c r="B617" s="103" t="s">
        <v>806</v>
      </c>
      <c r="C617" s="103" t="s">
        <v>806</v>
      </c>
      <c r="D617" s="104">
        <v>2368250.91</v>
      </c>
      <c r="E617" s="46">
        <f t="shared" si="24"/>
        <v>1</v>
      </c>
      <c r="F617" s="47">
        <f t="shared" si="25"/>
        <v>95.79</v>
      </c>
      <c r="G617" s="48">
        <f>RANK(F617,$F$8:$F$666,0)</f>
        <v>578</v>
      </c>
      <c r="H617" s="49"/>
      <c r="I617" s="80"/>
    </row>
    <row r="618" spans="1:9" ht="19.05" customHeight="1" x14ac:dyDescent="0.25">
      <c r="A618" s="101">
        <v>611</v>
      </c>
      <c r="B618" s="103" t="s">
        <v>136</v>
      </c>
      <c r="C618" s="103" t="s">
        <v>136</v>
      </c>
      <c r="D618" s="104">
        <v>2442918.85</v>
      </c>
      <c r="E618" s="46">
        <f t="shared" si="24"/>
        <v>1</v>
      </c>
      <c r="F618" s="47">
        <f t="shared" si="25"/>
        <v>98.81</v>
      </c>
      <c r="G618" s="48">
        <f>RANK(F618,$F$8:$F$666,0)</f>
        <v>295</v>
      </c>
      <c r="H618" s="49"/>
      <c r="I618" s="80"/>
    </row>
    <row r="619" spans="1:9" ht="19.05" customHeight="1" x14ac:dyDescent="0.25">
      <c r="A619" s="101">
        <v>612</v>
      </c>
      <c r="B619" s="103" t="s">
        <v>807</v>
      </c>
      <c r="C619" s="103" t="s">
        <v>807</v>
      </c>
      <c r="D619" s="104">
        <v>2439679.36</v>
      </c>
      <c r="E619" s="46">
        <f t="shared" si="24"/>
        <v>1</v>
      </c>
      <c r="F619" s="47">
        <f t="shared" si="25"/>
        <v>98.68</v>
      </c>
      <c r="G619" s="48">
        <f>RANK(F619,$F$8:$F$666,0)</f>
        <v>339</v>
      </c>
      <c r="H619" s="49"/>
      <c r="I619" s="80"/>
    </row>
    <row r="620" spans="1:9" ht="19.05" customHeight="1" x14ac:dyDescent="0.25">
      <c r="A620" s="101">
        <v>613</v>
      </c>
      <c r="B620" s="103" t="s">
        <v>809</v>
      </c>
      <c r="C620" s="103" t="s">
        <v>809</v>
      </c>
      <c r="D620" s="104">
        <v>2471028.4500000002</v>
      </c>
      <c r="E620" s="46">
        <f t="shared" si="24"/>
        <v>1</v>
      </c>
      <c r="F620" s="47">
        <f t="shared" si="25"/>
        <v>99.95</v>
      </c>
      <c r="G620" s="48">
        <f>RANK(F620,$F$8:$F$666,0)</f>
        <v>17</v>
      </c>
      <c r="H620" s="49"/>
      <c r="I620" s="80"/>
    </row>
    <row r="621" spans="1:9" ht="19.05" customHeight="1" x14ac:dyDescent="0.25">
      <c r="A621" s="101">
        <v>614</v>
      </c>
      <c r="B621" s="103" t="s">
        <v>810</v>
      </c>
      <c r="C621" s="103" t="s">
        <v>810</v>
      </c>
      <c r="D621" s="104">
        <v>2451220.44</v>
      </c>
      <c r="E621" s="46">
        <f t="shared" si="24"/>
        <v>1</v>
      </c>
      <c r="F621" s="47">
        <f t="shared" si="25"/>
        <v>99.15</v>
      </c>
      <c r="G621" s="48">
        <f>RANK(F621,$F$8:$F$666,0)</f>
        <v>221</v>
      </c>
      <c r="H621" s="49"/>
      <c r="I621" s="80"/>
    </row>
    <row r="622" spans="1:9" ht="19.05" customHeight="1" x14ac:dyDescent="0.25">
      <c r="A622" s="101">
        <v>615</v>
      </c>
      <c r="B622" s="103" t="s">
        <v>811</v>
      </c>
      <c r="C622" s="103" t="s">
        <v>811</v>
      </c>
      <c r="D622" s="104">
        <v>2359850.06</v>
      </c>
      <c r="E622" s="46">
        <f t="shared" si="24"/>
        <v>1</v>
      </c>
      <c r="F622" s="47">
        <f t="shared" si="25"/>
        <v>95.45</v>
      </c>
      <c r="G622" s="48">
        <f>RANK(F622,$F$8:$F$666,0)</f>
        <v>592</v>
      </c>
      <c r="H622" s="49"/>
      <c r="I622" s="80"/>
    </row>
    <row r="623" spans="1:9" ht="19.05" customHeight="1" x14ac:dyDescent="0.25">
      <c r="A623" s="101">
        <v>616</v>
      </c>
      <c r="B623" s="103" t="s">
        <v>812</v>
      </c>
      <c r="C623" s="103" t="s">
        <v>812</v>
      </c>
      <c r="D623" s="104">
        <v>2452427.9</v>
      </c>
      <c r="E623" s="46">
        <f t="shared" si="24"/>
        <v>1</v>
      </c>
      <c r="F623" s="47">
        <f t="shared" si="25"/>
        <v>99.19</v>
      </c>
      <c r="G623" s="48">
        <f>RANK(F623,$F$8:$F$666,0)</f>
        <v>202</v>
      </c>
      <c r="H623" s="49"/>
      <c r="I623" s="80"/>
    </row>
    <row r="624" spans="1:9" ht="19.05" customHeight="1" x14ac:dyDescent="0.25">
      <c r="A624" s="101">
        <v>617</v>
      </c>
      <c r="B624" s="103" t="s">
        <v>813</v>
      </c>
      <c r="C624" s="103" t="s">
        <v>813</v>
      </c>
      <c r="D624" s="104">
        <v>2448607.5699999998</v>
      </c>
      <c r="E624" s="46">
        <f t="shared" si="24"/>
        <v>1</v>
      </c>
      <c r="F624" s="47">
        <f t="shared" si="25"/>
        <v>99.04</v>
      </c>
      <c r="G624" s="48">
        <f>RANK(F624,$F$8:$F$666,0)</f>
        <v>244</v>
      </c>
      <c r="H624" s="49"/>
      <c r="I624" s="80"/>
    </row>
    <row r="625" spans="1:9" ht="19.05" customHeight="1" x14ac:dyDescent="0.25">
      <c r="A625" s="101">
        <v>618</v>
      </c>
      <c r="B625" s="103" t="s">
        <v>80</v>
      </c>
      <c r="C625" s="103" t="s">
        <v>80</v>
      </c>
      <c r="D625" s="104">
        <v>2470536.5299999998</v>
      </c>
      <c r="E625" s="46">
        <f t="shared" si="24"/>
        <v>1</v>
      </c>
      <c r="F625" s="47">
        <f t="shared" si="25"/>
        <v>99.93</v>
      </c>
      <c r="G625" s="48">
        <f>RANK(F625,$F$8:$F$666,0)</f>
        <v>20</v>
      </c>
      <c r="H625" s="49"/>
      <c r="I625" s="80"/>
    </row>
    <row r="626" spans="1:9" ht="19.05" customHeight="1" x14ac:dyDescent="0.25">
      <c r="A626" s="101">
        <v>619</v>
      </c>
      <c r="B626" s="103" t="s">
        <v>815</v>
      </c>
      <c r="C626" s="103" t="s">
        <v>815</v>
      </c>
      <c r="D626" s="104">
        <v>2429897.5</v>
      </c>
      <c r="E626" s="46">
        <f t="shared" ref="E626:E636" si="26">IF(D626&gt;$G$5,$G$6*3,$G$6)</f>
        <v>1</v>
      </c>
      <c r="F626" s="47">
        <f t="shared" ref="F626:F636" si="27">ROUND(100-ABS(D626-$G$5)*100/$G$5*E626,2)</f>
        <v>98.28</v>
      </c>
      <c r="G626" s="48">
        <f>RANK(F626,$F$8:$F$666,0)</f>
        <v>406</v>
      </c>
      <c r="H626" s="49"/>
      <c r="I626" s="80"/>
    </row>
    <row r="627" spans="1:9" ht="19.05" customHeight="1" x14ac:dyDescent="0.25">
      <c r="A627" s="101">
        <v>620</v>
      </c>
      <c r="B627" s="103" t="s">
        <v>816</v>
      </c>
      <c r="C627" s="103" t="s">
        <v>816</v>
      </c>
      <c r="D627" s="104">
        <v>2340680.5</v>
      </c>
      <c r="E627" s="46">
        <f t="shared" si="26"/>
        <v>1</v>
      </c>
      <c r="F627" s="47">
        <f t="shared" si="27"/>
        <v>94.67</v>
      </c>
      <c r="G627" s="48">
        <f>RANK(F627,$F$8:$F$666,0)</f>
        <v>632</v>
      </c>
      <c r="H627" s="49"/>
      <c r="I627" s="80"/>
    </row>
    <row r="628" spans="1:9" ht="19.05" customHeight="1" x14ac:dyDescent="0.25">
      <c r="A628" s="101">
        <v>621</v>
      </c>
      <c r="B628" s="103" t="s">
        <v>160</v>
      </c>
      <c r="C628" s="103" t="s">
        <v>160</v>
      </c>
      <c r="D628" s="104">
        <v>2419939</v>
      </c>
      <c r="E628" s="46">
        <f t="shared" si="26"/>
        <v>1</v>
      </c>
      <c r="F628" s="47">
        <f t="shared" si="27"/>
        <v>97.88</v>
      </c>
      <c r="G628" s="48">
        <f>RANK(F628,$F$8:$F$666,0)</f>
        <v>480</v>
      </c>
      <c r="H628" s="49"/>
      <c r="I628" s="80"/>
    </row>
    <row r="629" spans="1:9" ht="19.05" customHeight="1" x14ac:dyDescent="0.25">
      <c r="A629" s="101">
        <v>622</v>
      </c>
      <c r="B629" s="103" t="s">
        <v>818</v>
      </c>
      <c r="C629" s="103" t="s">
        <v>818</v>
      </c>
      <c r="D629" s="104">
        <v>2332304.84</v>
      </c>
      <c r="E629" s="46">
        <f t="shared" si="26"/>
        <v>1</v>
      </c>
      <c r="F629" s="47">
        <f t="shared" si="27"/>
        <v>94.34</v>
      </c>
      <c r="G629" s="48">
        <f>RANK(F629,$F$8:$F$666,0)</f>
        <v>645</v>
      </c>
      <c r="H629" s="49"/>
      <c r="I629" s="80"/>
    </row>
    <row r="630" spans="1:9" ht="19.05" customHeight="1" x14ac:dyDescent="0.25">
      <c r="A630" s="101">
        <v>623</v>
      </c>
      <c r="B630" s="103" t="s">
        <v>819</v>
      </c>
      <c r="C630" s="103" t="s">
        <v>819</v>
      </c>
      <c r="D630" s="104">
        <v>2467241.64</v>
      </c>
      <c r="E630" s="46">
        <f t="shared" si="26"/>
        <v>1</v>
      </c>
      <c r="F630" s="47">
        <f t="shared" si="27"/>
        <v>99.79</v>
      </c>
      <c r="G630" s="48">
        <f>RANK(F630,$F$8:$F$666,0)</f>
        <v>54</v>
      </c>
      <c r="H630" s="49"/>
      <c r="I630" s="80"/>
    </row>
    <row r="631" spans="1:9" ht="19.05" customHeight="1" x14ac:dyDescent="0.25">
      <c r="A631" s="101">
        <v>624</v>
      </c>
      <c r="B631" s="103" t="s">
        <v>820</v>
      </c>
      <c r="C631" s="103" t="s">
        <v>820</v>
      </c>
      <c r="D631" s="104">
        <v>2428088.58</v>
      </c>
      <c r="E631" s="46">
        <f t="shared" si="26"/>
        <v>1</v>
      </c>
      <c r="F631" s="47">
        <f t="shared" si="27"/>
        <v>98.21</v>
      </c>
      <c r="G631" s="48">
        <f>RANK(F631,$F$8:$F$666,0)</f>
        <v>421</v>
      </c>
      <c r="H631" s="49"/>
      <c r="I631" s="80"/>
    </row>
    <row r="632" spans="1:9" ht="19.05" customHeight="1" x14ac:dyDescent="0.25">
      <c r="A632" s="101">
        <v>625</v>
      </c>
      <c r="B632" s="103" t="s">
        <v>821</v>
      </c>
      <c r="C632" s="103" t="s">
        <v>821</v>
      </c>
      <c r="D632" s="104">
        <v>2466964.02</v>
      </c>
      <c r="E632" s="46">
        <f t="shared" si="26"/>
        <v>1</v>
      </c>
      <c r="F632" s="47">
        <f t="shared" si="27"/>
        <v>99.78</v>
      </c>
      <c r="G632" s="48">
        <f>RANK(F632,$F$8:$F$666,0)</f>
        <v>65</v>
      </c>
      <c r="H632" s="49"/>
      <c r="I632" s="80"/>
    </row>
    <row r="633" spans="1:9" ht="19.05" customHeight="1" x14ac:dyDescent="0.25">
      <c r="A633" s="101">
        <v>626</v>
      </c>
      <c r="B633" s="103" t="s">
        <v>822</v>
      </c>
      <c r="C633" s="103" t="s">
        <v>822</v>
      </c>
      <c r="D633" s="104">
        <v>2418888.88</v>
      </c>
      <c r="E633" s="46">
        <f t="shared" si="26"/>
        <v>1</v>
      </c>
      <c r="F633" s="47">
        <f t="shared" si="27"/>
        <v>97.84</v>
      </c>
      <c r="G633" s="48">
        <f>RANK(F633,$F$8:$F$666,0)</f>
        <v>490</v>
      </c>
      <c r="H633" s="49"/>
      <c r="I633" s="80"/>
    </row>
    <row r="634" spans="1:9" ht="19.05" customHeight="1" x14ac:dyDescent="0.25">
      <c r="A634" s="101">
        <v>627</v>
      </c>
      <c r="B634" s="103" t="s">
        <v>823</v>
      </c>
      <c r="C634" s="103" t="s">
        <v>823</v>
      </c>
      <c r="D634" s="104">
        <v>2422427.88</v>
      </c>
      <c r="E634" s="46">
        <f t="shared" si="26"/>
        <v>1</v>
      </c>
      <c r="F634" s="47">
        <f t="shared" si="27"/>
        <v>97.98</v>
      </c>
      <c r="G634" s="48">
        <f>RANK(F634,$F$8:$F$666,0)</f>
        <v>457</v>
      </c>
      <c r="H634" s="49"/>
      <c r="I634" s="80"/>
    </row>
    <row r="635" spans="1:9" ht="19.05" customHeight="1" x14ac:dyDescent="0.25">
      <c r="A635" s="101">
        <v>628</v>
      </c>
      <c r="B635" s="103" t="s">
        <v>824</v>
      </c>
      <c r="C635" s="103" t="s">
        <v>824</v>
      </c>
      <c r="D635" s="104">
        <v>2426460.6800000002</v>
      </c>
      <c r="E635" s="46">
        <f t="shared" si="26"/>
        <v>1</v>
      </c>
      <c r="F635" s="47">
        <f t="shared" si="27"/>
        <v>98.14</v>
      </c>
      <c r="G635" s="48">
        <f>RANK(F635,$F$8:$F$666,0)</f>
        <v>432</v>
      </c>
      <c r="H635" s="49"/>
      <c r="I635" s="80"/>
    </row>
    <row r="636" spans="1:9" ht="19.05" customHeight="1" x14ac:dyDescent="0.25">
      <c r="A636" s="101">
        <v>629</v>
      </c>
      <c r="B636" s="103" t="s">
        <v>826</v>
      </c>
      <c r="C636" s="103" t="s">
        <v>826</v>
      </c>
      <c r="D636" s="104">
        <v>2431190.56</v>
      </c>
      <c r="E636" s="46">
        <f t="shared" si="26"/>
        <v>1</v>
      </c>
      <c r="F636" s="47">
        <f t="shared" si="27"/>
        <v>98.34</v>
      </c>
      <c r="G636" s="48">
        <f>RANK(F636,$F$8:$F$666,0)</f>
        <v>400</v>
      </c>
      <c r="H636" s="49"/>
      <c r="I636" s="80"/>
    </row>
    <row r="637" spans="1:9" ht="19.05" customHeight="1" x14ac:dyDescent="0.25">
      <c r="A637" s="101">
        <v>630</v>
      </c>
      <c r="B637" s="103" t="s">
        <v>827</v>
      </c>
      <c r="C637" s="103" t="s">
        <v>827</v>
      </c>
      <c r="D637" s="104">
        <v>2444834.7599999998</v>
      </c>
      <c r="E637" s="46">
        <f t="shared" ref="E637:E652" si="28">IF(D637&gt;$G$5,$G$6*3,$G$6)</f>
        <v>1</v>
      </c>
      <c r="F637" s="47">
        <f t="shared" ref="F637:F652" si="29">ROUND(100-ABS(D637-$G$5)*100/$G$5*E637,2)</f>
        <v>98.89</v>
      </c>
      <c r="G637" s="48">
        <f>RANK(F637,$F$8:$F$666,0)</f>
        <v>278</v>
      </c>
      <c r="H637" s="49"/>
      <c r="I637" s="80"/>
    </row>
    <row r="638" spans="1:9" ht="19.05" customHeight="1" x14ac:dyDescent="0.25">
      <c r="A638" s="101">
        <v>631</v>
      </c>
      <c r="B638" s="103" t="s">
        <v>828</v>
      </c>
      <c r="C638" s="103" t="s">
        <v>828</v>
      </c>
      <c r="D638" s="104">
        <v>2379842.4900000002</v>
      </c>
      <c r="E638" s="46">
        <f t="shared" si="28"/>
        <v>1</v>
      </c>
      <c r="F638" s="47">
        <f t="shared" si="29"/>
        <v>96.26</v>
      </c>
      <c r="G638" s="48">
        <f>RANK(F638,$F$8:$F$666,0)</f>
        <v>555</v>
      </c>
      <c r="H638" s="49"/>
      <c r="I638" s="80"/>
    </row>
    <row r="639" spans="1:9" ht="19.05" customHeight="1" x14ac:dyDescent="0.25">
      <c r="A639" s="101">
        <v>632</v>
      </c>
      <c r="B639" s="103" t="s">
        <v>829</v>
      </c>
      <c r="C639" s="103" t="s">
        <v>829</v>
      </c>
      <c r="D639" s="104">
        <v>2390526.7400000002</v>
      </c>
      <c r="E639" s="46">
        <f t="shared" si="28"/>
        <v>1</v>
      </c>
      <c r="F639" s="47">
        <f t="shared" si="29"/>
        <v>96.69</v>
      </c>
      <c r="G639" s="48">
        <f>RANK(F639,$F$8:$F$666,0)</f>
        <v>544</v>
      </c>
      <c r="H639" s="49"/>
      <c r="I639" s="80"/>
    </row>
    <row r="640" spans="1:9" ht="19.05" customHeight="1" x14ac:dyDescent="0.25">
      <c r="A640" s="101">
        <v>633</v>
      </c>
      <c r="B640" s="103" t="s">
        <v>830</v>
      </c>
      <c r="C640" s="103" t="s">
        <v>830</v>
      </c>
      <c r="D640" s="104">
        <v>2423984.7999999998</v>
      </c>
      <c r="E640" s="46">
        <f t="shared" si="28"/>
        <v>1</v>
      </c>
      <c r="F640" s="47">
        <f t="shared" si="29"/>
        <v>98.04</v>
      </c>
      <c r="G640" s="48">
        <f>RANK(F640,$F$8:$F$666,0)</f>
        <v>454</v>
      </c>
      <c r="H640" s="49"/>
      <c r="I640" s="80"/>
    </row>
    <row r="641" spans="1:9" ht="19.05" customHeight="1" x14ac:dyDescent="0.25">
      <c r="A641" s="101">
        <v>634</v>
      </c>
      <c r="B641" s="103" t="s">
        <v>831</v>
      </c>
      <c r="C641" s="103" t="s">
        <v>831</v>
      </c>
      <c r="D641" s="104">
        <v>2391175.86</v>
      </c>
      <c r="E641" s="46">
        <f t="shared" si="28"/>
        <v>1</v>
      </c>
      <c r="F641" s="47">
        <f t="shared" si="29"/>
        <v>96.72</v>
      </c>
      <c r="G641" s="48">
        <f>RANK(F641,$F$8:$F$666,0)</f>
        <v>542</v>
      </c>
      <c r="H641" s="49"/>
      <c r="I641" s="80"/>
    </row>
    <row r="642" spans="1:9" ht="19.05" customHeight="1" x14ac:dyDescent="0.25">
      <c r="A642" s="101">
        <v>635</v>
      </c>
      <c r="B642" s="103" t="s">
        <v>832</v>
      </c>
      <c r="C642" s="103" t="s">
        <v>832</v>
      </c>
      <c r="D642" s="104">
        <v>2428701.14</v>
      </c>
      <c r="E642" s="46">
        <f t="shared" si="28"/>
        <v>1</v>
      </c>
      <c r="F642" s="47">
        <f t="shared" si="29"/>
        <v>98.23</v>
      </c>
      <c r="G642" s="48">
        <f>RANK(F642,$F$8:$F$666,0)</f>
        <v>420</v>
      </c>
      <c r="H642" s="49"/>
      <c r="I642" s="80"/>
    </row>
    <row r="643" spans="1:9" ht="19.05" customHeight="1" x14ac:dyDescent="0.25">
      <c r="A643" s="101">
        <v>636</v>
      </c>
      <c r="B643" s="103" t="s">
        <v>833</v>
      </c>
      <c r="C643" s="103" t="s">
        <v>833</v>
      </c>
      <c r="D643" s="104">
        <v>2439856.0099999998</v>
      </c>
      <c r="E643" s="46">
        <f t="shared" si="28"/>
        <v>1</v>
      </c>
      <c r="F643" s="47">
        <f t="shared" si="29"/>
        <v>98.69</v>
      </c>
      <c r="G643" s="48">
        <f>RANK(F643,$F$8:$F$666,0)</f>
        <v>323</v>
      </c>
      <c r="H643" s="49"/>
      <c r="I643" s="80"/>
    </row>
    <row r="644" spans="1:9" ht="19.05" customHeight="1" x14ac:dyDescent="0.25">
      <c r="A644" s="101">
        <v>637</v>
      </c>
      <c r="B644" s="103" t="s">
        <v>834</v>
      </c>
      <c r="C644" s="103" t="s">
        <v>834</v>
      </c>
      <c r="D644" s="104">
        <v>2466605.67</v>
      </c>
      <c r="E644" s="46">
        <f t="shared" si="28"/>
        <v>1</v>
      </c>
      <c r="F644" s="47">
        <f t="shared" si="29"/>
        <v>99.77</v>
      </c>
      <c r="G644" s="48">
        <f>RANK(F644,$F$8:$F$666,0)</f>
        <v>66</v>
      </c>
      <c r="H644" s="49"/>
      <c r="I644" s="80"/>
    </row>
    <row r="645" spans="1:9" ht="19.05" customHeight="1" x14ac:dyDescent="0.25">
      <c r="A645" s="101">
        <v>638</v>
      </c>
      <c r="B645" s="103" t="s">
        <v>135</v>
      </c>
      <c r="C645" s="103" t="s">
        <v>135</v>
      </c>
      <c r="D645" s="104">
        <v>2442344.88</v>
      </c>
      <c r="E645" s="46">
        <f t="shared" si="28"/>
        <v>1</v>
      </c>
      <c r="F645" s="47">
        <f t="shared" si="29"/>
        <v>98.79</v>
      </c>
      <c r="G645" s="48">
        <f>RANK(F645,$F$8:$F$666,0)</f>
        <v>299</v>
      </c>
      <c r="H645" s="49"/>
      <c r="I645" s="80"/>
    </row>
    <row r="646" spans="1:9" ht="19.05" customHeight="1" x14ac:dyDescent="0.25">
      <c r="A646" s="101">
        <v>639</v>
      </c>
      <c r="B646" s="103" t="s">
        <v>835</v>
      </c>
      <c r="C646" s="103" t="s">
        <v>835</v>
      </c>
      <c r="D646" s="104">
        <v>2462385.69</v>
      </c>
      <c r="E646" s="46">
        <f t="shared" si="28"/>
        <v>1</v>
      </c>
      <c r="F646" s="47">
        <f t="shared" si="29"/>
        <v>99.6</v>
      </c>
      <c r="G646" s="48">
        <f>RANK(F646,$F$8:$F$666,0)</f>
        <v>103</v>
      </c>
      <c r="H646" s="49"/>
      <c r="I646" s="80"/>
    </row>
    <row r="647" spans="1:9" ht="19.05" customHeight="1" x14ac:dyDescent="0.25">
      <c r="A647" s="101">
        <v>640</v>
      </c>
      <c r="B647" s="103" t="s">
        <v>836</v>
      </c>
      <c r="C647" s="103" t="s">
        <v>836</v>
      </c>
      <c r="D647" s="104">
        <v>2429897.5</v>
      </c>
      <c r="E647" s="46">
        <f t="shared" si="28"/>
        <v>1</v>
      </c>
      <c r="F647" s="47">
        <f t="shared" si="29"/>
        <v>98.28</v>
      </c>
      <c r="G647" s="48">
        <f>RANK(F647,$F$8:$F$666,0)</f>
        <v>406</v>
      </c>
      <c r="H647" s="49"/>
      <c r="I647" s="80"/>
    </row>
    <row r="648" spans="1:9" ht="19.05" customHeight="1" x14ac:dyDescent="0.25">
      <c r="A648" s="101">
        <v>641</v>
      </c>
      <c r="B648" s="103" t="s">
        <v>838</v>
      </c>
      <c r="C648" s="103" t="s">
        <v>838</v>
      </c>
      <c r="D648" s="104">
        <v>2434876.2599999998</v>
      </c>
      <c r="E648" s="46">
        <f t="shared" si="28"/>
        <v>1</v>
      </c>
      <c r="F648" s="47">
        <f t="shared" si="29"/>
        <v>98.48</v>
      </c>
      <c r="G648" s="48">
        <f>RANK(F648,$F$8:$F$666,0)</f>
        <v>371</v>
      </c>
      <c r="H648" s="49"/>
      <c r="I648" s="80"/>
    </row>
    <row r="649" spans="1:9" ht="19.05" customHeight="1" x14ac:dyDescent="0.25">
      <c r="A649" s="101">
        <v>642</v>
      </c>
      <c r="B649" s="103" t="s">
        <v>839</v>
      </c>
      <c r="C649" s="103" t="s">
        <v>839</v>
      </c>
      <c r="D649" s="104">
        <v>2454337.38</v>
      </c>
      <c r="E649" s="46">
        <f t="shared" si="28"/>
        <v>1</v>
      </c>
      <c r="F649" s="47">
        <f t="shared" si="29"/>
        <v>99.27</v>
      </c>
      <c r="G649" s="48">
        <f>RANK(F649,$F$8:$F$666,0)</f>
        <v>195</v>
      </c>
      <c r="H649" s="49"/>
      <c r="I649" s="80"/>
    </row>
    <row r="650" spans="1:9" ht="19.05" customHeight="1" x14ac:dyDescent="0.25">
      <c r="A650" s="101">
        <v>643</v>
      </c>
      <c r="B650" s="103" t="s">
        <v>840</v>
      </c>
      <c r="C650" s="103" t="s">
        <v>840</v>
      </c>
      <c r="D650" s="104">
        <v>2427407.63</v>
      </c>
      <c r="E650" s="46">
        <f t="shared" si="28"/>
        <v>1</v>
      </c>
      <c r="F650" s="47">
        <f t="shared" si="29"/>
        <v>98.18</v>
      </c>
      <c r="G650" s="48">
        <f>RANK(F650,$F$8:$F$666,0)</f>
        <v>425</v>
      </c>
      <c r="H650" s="49"/>
      <c r="I650" s="80"/>
    </row>
    <row r="651" spans="1:9" ht="19.05" customHeight="1" x14ac:dyDescent="0.25">
      <c r="A651" s="101">
        <v>644</v>
      </c>
      <c r="B651" s="103" t="s">
        <v>841</v>
      </c>
      <c r="C651" s="103" t="s">
        <v>841</v>
      </c>
      <c r="D651" s="104">
        <v>2416883.2599999998</v>
      </c>
      <c r="E651" s="46">
        <f t="shared" si="28"/>
        <v>1</v>
      </c>
      <c r="F651" s="47">
        <f t="shared" si="29"/>
        <v>97.76</v>
      </c>
      <c r="G651" s="48">
        <f>RANK(F651,$F$8:$F$666,0)</f>
        <v>507</v>
      </c>
      <c r="H651" s="49"/>
      <c r="I651" s="80"/>
    </row>
    <row r="652" spans="1:9" ht="19.05" customHeight="1" x14ac:dyDescent="0.25">
      <c r="A652" s="101">
        <v>645</v>
      </c>
      <c r="B652" s="103" t="s">
        <v>842</v>
      </c>
      <c r="C652" s="103" t="s">
        <v>842</v>
      </c>
      <c r="D652" s="104">
        <v>2381437.86</v>
      </c>
      <c r="E652" s="46">
        <f t="shared" si="28"/>
        <v>1</v>
      </c>
      <c r="F652" s="47">
        <f t="shared" si="29"/>
        <v>96.32</v>
      </c>
      <c r="G652" s="48">
        <f>RANK(F652,$F$8:$F$666,0)</f>
        <v>552</v>
      </c>
      <c r="H652" s="49"/>
      <c r="I652" s="80"/>
    </row>
    <row r="653" spans="1:9" ht="19.05" customHeight="1" x14ac:dyDescent="0.25">
      <c r="A653" s="101">
        <v>646</v>
      </c>
      <c r="B653" s="103" t="s">
        <v>843</v>
      </c>
      <c r="C653" s="103" t="s">
        <v>843</v>
      </c>
      <c r="D653" s="104">
        <v>2438234.5299999998</v>
      </c>
      <c r="E653" s="46">
        <f t="shared" ref="E653:E666" si="30">IF(D653&gt;$G$5,$G$6*3,$G$6)</f>
        <v>1</v>
      </c>
      <c r="F653" s="47">
        <f t="shared" ref="F653:F666" si="31">ROUND(100-ABS(D653-$G$5)*100/$G$5*E653,2)</f>
        <v>98.62</v>
      </c>
      <c r="G653" s="48">
        <f>RANK(F653,$F$8:$F$666,0)</f>
        <v>346</v>
      </c>
      <c r="H653" s="49"/>
      <c r="I653" s="80"/>
    </row>
    <row r="654" spans="1:9" ht="19.05" customHeight="1" x14ac:dyDescent="0.25">
      <c r="A654" s="101">
        <v>647</v>
      </c>
      <c r="B654" s="103" t="s">
        <v>845</v>
      </c>
      <c r="C654" s="103" t="s">
        <v>845</v>
      </c>
      <c r="D654" s="104">
        <v>2445633.17</v>
      </c>
      <c r="E654" s="46">
        <f t="shared" si="30"/>
        <v>1</v>
      </c>
      <c r="F654" s="47">
        <f t="shared" si="31"/>
        <v>98.92</v>
      </c>
      <c r="G654" s="48">
        <f>RANK(F654,$F$8:$F$666,0)</f>
        <v>274</v>
      </c>
      <c r="H654" s="49"/>
      <c r="I654" s="80"/>
    </row>
    <row r="655" spans="1:9" ht="19.05" customHeight="1" x14ac:dyDescent="0.25">
      <c r="A655" s="101">
        <v>648</v>
      </c>
      <c r="B655" s="103" t="s">
        <v>846</v>
      </c>
      <c r="C655" s="103" t="s">
        <v>846</v>
      </c>
      <c r="D655" s="104">
        <v>2442479.7999999998</v>
      </c>
      <c r="E655" s="46">
        <f t="shared" si="30"/>
        <v>1</v>
      </c>
      <c r="F655" s="47">
        <f t="shared" si="31"/>
        <v>98.79</v>
      </c>
      <c r="G655" s="48">
        <f>RANK(F655,$F$8:$F$666,0)</f>
        <v>299</v>
      </c>
      <c r="H655" s="49"/>
      <c r="I655" s="80"/>
    </row>
    <row r="656" spans="1:9" ht="19.05" customHeight="1" x14ac:dyDescent="0.25">
      <c r="A656" s="101">
        <v>649</v>
      </c>
      <c r="B656" s="103" t="s">
        <v>847</v>
      </c>
      <c r="C656" s="103" t="s">
        <v>847</v>
      </c>
      <c r="D656" s="104">
        <v>2467241.64</v>
      </c>
      <c r="E656" s="46">
        <f t="shared" si="30"/>
        <v>1</v>
      </c>
      <c r="F656" s="47">
        <f t="shared" si="31"/>
        <v>99.79</v>
      </c>
      <c r="G656" s="48">
        <f>RANK(F656,$F$8:$F$666,0)</f>
        <v>54</v>
      </c>
      <c r="H656" s="49"/>
      <c r="I656" s="80"/>
    </row>
    <row r="657" spans="1:9" ht="19.05" customHeight="1" x14ac:dyDescent="0.25">
      <c r="A657" s="101">
        <v>650</v>
      </c>
      <c r="B657" s="103" t="s">
        <v>848</v>
      </c>
      <c r="C657" s="103" t="s">
        <v>848</v>
      </c>
      <c r="D657" s="104">
        <v>2469731.5099999998</v>
      </c>
      <c r="E657" s="46">
        <f t="shared" si="30"/>
        <v>1</v>
      </c>
      <c r="F657" s="47">
        <f t="shared" si="31"/>
        <v>99.89</v>
      </c>
      <c r="G657" s="48">
        <f>RANK(F657,$F$8:$F$666,0)</f>
        <v>24</v>
      </c>
      <c r="H657" s="49"/>
      <c r="I657" s="80"/>
    </row>
    <row r="658" spans="1:9" ht="19.05" customHeight="1" x14ac:dyDescent="0.25">
      <c r="A658" s="101">
        <v>651</v>
      </c>
      <c r="B658" s="103" t="s">
        <v>89</v>
      </c>
      <c r="C658" s="103" t="s">
        <v>89</v>
      </c>
      <c r="D658" s="104">
        <v>2381039.0099999998</v>
      </c>
      <c r="E658" s="46">
        <f t="shared" si="30"/>
        <v>1</v>
      </c>
      <c r="F658" s="47">
        <f t="shared" si="31"/>
        <v>96.31</v>
      </c>
      <c r="G658" s="48">
        <f>RANK(F658,$F$8:$F$666,0)</f>
        <v>553</v>
      </c>
      <c r="H658" s="49"/>
      <c r="I658" s="80"/>
    </row>
    <row r="659" spans="1:9" ht="19.05" customHeight="1" x14ac:dyDescent="0.25">
      <c r="A659" s="101">
        <v>652</v>
      </c>
      <c r="B659" s="103" t="s">
        <v>73</v>
      </c>
      <c r="C659" s="103" t="s">
        <v>73</v>
      </c>
      <c r="D659" s="104">
        <v>2470706.66</v>
      </c>
      <c r="E659" s="46">
        <f t="shared" si="30"/>
        <v>1</v>
      </c>
      <c r="F659" s="47">
        <f t="shared" si="31"/>
        <v>99.93</v>
      </c>
      <c r="G659" s="48">
        <f>RANK(F659,$F$8:$F$666,0)</f>
        <v>20</v>
      </c>
      <c r="H659" s="49"/>
      <c r="I659" s="80"/>
    </row>
    <row r="660" spans="1:9" ht="19.05" customHeight="1" x14ac:dyDescent="0.25">
      <c r="A660" s="101">
        <v>653</v>
      </c>
      <c r="B660" s="103" t="s">
        <v>125</v>
      </c>
      <c r="C660" s="103" t="s">
        <v>125</v>
      </c>
      <c r="D660" s="104">
        <v>2352670.92</v>
      </c>
      <c r="E660" s="46">
        <f t="shared" si="30"/>
        <v>1</v>
      </c>
      <c r="F660" s="47">
        <f t="shared" si="31"/>
        <v>95.16</v>
      </c>
      <c r="G660" s="48">
        <f>RANK(F660,$F$8:$F$666,0)</f>
        <v>609</v>
      </c>
      <c r="H660" s="49"/>
      <c r="I660" s="80"/>
    </row>
    <row r="661" spans="1:9" ht="19.05" customHeight="1" x14ac:dyDescent="0.25">
      <c r="A661" s="101">
        <v>654</v>
      </c>
      <c r="B661" s="103" t="s">
        <v>849</v>
      </c>
      <c r="C661" s="103" t="s">
        <v>849</v>
      </c>
      <c r="D661" s="104">
        <v>2373834.69</v>
      </c>
      <c r="E661" s="46">
        <f t="shared" si="30"/>
        <v>1</v>
      </c>
      <c r="F661" s="47">
        <f t="shared" si="31"/>
        <v>96.02</v>
      </c>
      <c r="G661" s="48">
        <f>RANK(F661,$F$8:$F$666,0)</f>
        <v>566</v>
      </c>
      <c r="H661" s="49"/>
      <c r="I661" s="80"/>
    </row>
    <row r="662" spans="1:9" ht="19.05" customHeight="1" x14ac:dyDescent="0.25">
      <c r="A662" s="101">
        <v>655</v>
      </c>
      <c r="B662" s="103" t="s">
        <v>850</v>
      </c>
      <c r="C662" s="103" t="s">
        <v>850</v>
      </c>
      <c r="D662" s="104">
        <v>2419032.0499999998</v>
      </c>
      <c r="E662" s="46">
        <f t="shared" si="30"/>
        <v>1</v>
      </c>
      <c r="F662" s="47">
        <f t="shared" si="31"/>
        <v>97.84</v>
      </c>
      <c r="G662" s="48">
        <f>RANK(F662,$F$8:$F$666,0)</f>
        <v>490</v>
      </c>
      <c r="H662" s="49"/>
      <c r="I662" s="80"/>
    </row>
    <row r="663" spans="1:9" ht="19.05" customHeight="1" x14ac:dyDescent="0.25">
      <c r="A663" s="101">
        <v>656</v>
      </c>
      <c r="B663" s="103" t="s">
        <v>851</v>
      </c>
      <c r="C663" s="103" t="s">
        <v>851</v>
      </c>
      <c r="D663" s="104">
        <v>2427661.1800000002</v>
      </c>
      <c r="E663" s="46">
        <f t="shared" si="30"/>
        <v>1</v>
      </c>
      <c r="F663" s="47">
        <f t="shared" si="31"/>
        <v>98.19</v>
      </c>
      <c r="G663" s="48">
        <f>RANK(F663,$F$8:$F$666,0)</f>
        <v>424</v>
      </c>
      <c r="H663" s="49"/>
      <c r="I663" s="80"/>
    </row>
    <row r="664" spans="1:9" ht="19.05" customHeight="1" x14ac:dyDescent="0.25">
      <c r="A664" s="101">
        <v>657</v>
      </c>
      <c r="B664" s="103" t="s">
        <v>852</v>
      </c>
      <c r="C664" s="103" t="s">
        <v>852</v>
      </c>
      <c r="D664" s="104">
        <v>2459773.0099999998</v>
      </c>
      <c r="E664" s="46">
        <f t="shared" si="30"/>
        <v>1</v>
      </c>
      <c r="F664" s="47">
        <f t="shared" si="31"/>
        <v>99.49</v>
      </c>
      <c r="G664" s="48">
        <f>RANK(F664,$F$8:$F$666,0)</f>
        <v>132</v>
      </c>
      <c r="H664" s="49"/>
      <c r="I664" s="80"/>
    </row>
    <row r="665" spans="1:9" ht="19.05" customHeight="1" x14ac:dyDescent="0.25">
      <c r="A665" s="101">
        <v>658</v>
      </c>
      <c r="B665" s="103" t="s">
        <v>854</v>
      </c>
      <c r="C665" s="103" t="s">
        <v>854</v>
      </c>
      <c r="D665" s="104">
        <v>2422427.88</v>
      </c>
      <c r="E665" s="46">
        <f t="shared" si="30"/>
        <v>1</v>
      </c>
      <c r="F665" s="47">
        <f t="shared" si="31"/>
        <v>97.98</v>
      </c>
      <c r="G665" s="48">
        <f>RANK(F665,$F$8:$F$666,0)</f>
        <v>457</v>
      </c>
      <c r="H665" s="49"/>
      <c r="I665" s="80"/>
    </row>
    <row r="666" spans="1:9" ht="19.05" customHeight="1" x14ac:dyDescent="0.25">
      <c r="A666" s="101">
        <v>659</v>
      </c>
      <c r="B666" s="103" t="s">
        <v>855</v>
      </c>
      <c r="C666" s="103" t="s">
        <v>855</v>
      </c>
      <c r="D666" s="104">
        <v>2469399.9700000002</v>
      </c>
      <c r="E666" s="46">
        <f t="shared" si="30"/>
        <v>1</v>
      </c>
      <c r="F666" s="47">
        <f t="shared" si="31"/>
        <v>99.88</v>
      </c>
      <c r="G666" s="48">
        <f>RANK(F666,$F$8:$F$666,0)</f>
        <v>41</v>
      </c>
      <c r="H666" s="49"/>
      <c r="I666" s="80"/>
    </row>
    <row r="667" spans="1:9" ht="196.95" customHeight="1" x14ac:dyDescent="0.25">
      <c r="A667" s="105" t="s">
        <v>868</v>
      </c>
      <c r="B667" s="105"/>
      <c r="C667" s="105"/>
      <c r="D667" s="105"/>
      <c r="E667" s="105"/>
      <c r="F667" s="105"/>
      <c r="G667" s="105"/>
      <c r="H667" s="105"/>
    </row>
  </sheetData>
  <autoFilter ref="A7:I667"/>
  <sortState ref="C8:G1175">
    <sortCondition ref="G8:G1175"/>
    <sortCondition ref="F8:F1175"/>
  </sortState>
  <mergeCells count="683">
    <mergeCell ref="B664:C664"/>
    <mergeCell ref="B665:C665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506:C506"/>
    <mergeCell ref="B507:C507"/>
    <mergeCell ref="B508:C508"/>
    <mergeCell ref="B509:C509"/>
    <mergeCell ref="B510:C510"/>
    <mergeCell ref="B511:C511"/>
    <mergeCell ref="B512:C512"/>
    <mergeCell ref="B653:C653"/>
    <mergeCell ref="B654:C654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92:C592"/>
    <mergeCell ref="B593:C593"/>
    <mergeCell ref="B594:C594"/>
    <mergeCell ref="B595:C595"/>
    <mergeCell ref="B596:C596"/>
    <mergeCell ref="B587:C587"/>
    <mergeCell ref="B588:C588"/>
    <mergeCell ref="B589:C589"/>
    <mergeCell ref="B590:C590"/>
    <mergeCell ref="B591:C591"/>
    <mergeCell ref="B582:C582"/>
    <mergeCell ref="B583:C583"/>
    <mergeCell ref="B584:C584"/>
    <mergeCell ref="B585:C585"/>
    <mergeCell ref="B586:C586"/>
    <mergeCell ref="B577:C577"/>
    <mergeCell ref="B578:C578"/>
    <mergeCell ref="B579:C579"/>
    <mergeCell ref="B580:C580"/>
    <mergeCell ref="B581:C581"/>
    <mergeCell ref="B572:C572"/>
    <mergeCell ref="B573:C573"/>
    <mergeCell ref="B574:C574"/>
    <mergeCell ref="B575:C575"/>
    <mergeCell ref="B576:C576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16:C516"/>
    <mergeCell ref="B517:C517"/>
    <mergeCell ref="B524:C524"/>
    <mergeCell ref="B525:C525"/>
    <mergeCell ref="B526:C526"/>
    <mergeCell ref="B521:C521"/>
    <mergeCell ref="B522:C522"/>
    <mergeCell ref="B523:C523"/>
    <mergeCell ref="B292:C292"/>
    <mergeCell ref="B293:C293"/>
    <mergeCell ref="B513:C513"/>
    <mergeCell ref="B514:C514"/>
    <mergeCell ref="B515:C515"/>
    <mergeCell ref="B287:C287"/>
    <mergeCell ref="B288:C288"/>
    <mergeCell ref="B289:C289"/>
    <mergeCell ref="B290:C290"/>
    <mergeCell ref="B291:C291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25:C225"/>
    <mergeCell ref="B226:C226"/>
    <mergeCell ref="B227:C227"/>
    <mergeCell ref="B228:C228"/>
    <mergeCell ref="B229:C229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0:C220"/>
    <mergeCell ref="B221:C221"/>
    <mergeCell ref="B222:C222"/>
    <mergeCell ref="B223:C223"/>
    <mergeCell ref="B224:C224"/>
    <mergeCell ref="B215:C215"/>
    <mergeCell ref="B216:C216"/>
    <mergeCell ref="B217:C217"/>
    <mergeCell ref="B218:C218"/>
    <mergeCell ref="B219:C219"/>
    <mergeCell ref="B210:C210"/>
    <mergeCell ref="B211:C211"/>
    <mergeCell ref="B212:C212"/>
    <mergeCell ref="B213:C213"/>
    <mergeCell ref="B214:C214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518:C518"/>
    <mergeCell ref="B519:C519"/>
    <mergeCell ref="B520:C520"/>
    <mergeCell ref="B180:C180"/>
    <mergeCell ref="B181:C181"/>
    <mergeCell ref="B182:C182"/>
    <mergeCell ref="B183:C183"/>
    <mergeCell ref="B184:C184"/>
    <mergeCell ref="B178:C178"/>
    <mergeCell ref="B179:C179"/>
    <mergeCell ref="B190:C190"/>
    <mergeCell ref="B191:C191"/>
    <mergeCell ref="B192:C192"/>
    <mergeCell ref="B193:C193"/>
    <mergeCell ref="B194:C194"/>
    <mergeCell ref="B185:C185"/>
    <mergeCell ref="B186:C186"/>
    <mergeCell ref="B187:C187"/>
    <mergeCell ref="B188:C188"/>
    <mergeCell ref="B189:C189"/>
    <mergeCell ref="B143:C143"/>
    <mergeCell ref="B144:C144"/>
    <mergeCell ref="B145:C145"/>
    <mergeCell ref="B230:C230"/>
    <mergeCell ref="B231:C231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60:C60"/>
    <mergeCell ref="B61:C61"/>
    <mergeCell ref="B62:C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58:C58"/>
    <mergeCell ref="B59:C59"/>
    <mergeCell ref="B666:C666"/>
    <mergeCell ref="A667:H667"/>
    <mergeCell ref="I7:I666"/>
    <mergeCell ref="B52:C52"/>
    <mergeCell ref="B53:C53"/>
    <mergeCell ref="B43:C43"/>
    <mergeCell ref="B44:C44"/>
    <mergeCell ref="B45:C45"/>
    <mergeCell ref="B46:C46"/>
    <mergeCell ref="B47:C47"/>
    <mergeCell ref="B48:C48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</mergeCells>
  <phoneticPr fontId="13" type="noConversion"/>
  <conditionalFormatting sqref="F8:F666">
    <cfRule type="cellIs" dxfId="0" priority="7" stopIfTrue="1" operator="lessThan">
      <formula>#REF!</formula>
    </cfRule>
  </conditionalFormatting>
  <printOptions horizontalCentered="1"/>
  <pageMargins left="0.19685039370078741" right="0.19685039370078741" top="0.39370078740157483" bottom="0.78740157480314965" header="0.23622047244094491" footer="0.31496062992125984"/>
  <pageSetup paperSize="9" scale="89" orientation="portrait" r:id="rId1"/>
  <headerFooter>
    <oddHeader>&amp;R第 &amp;P 页，共 &amp;N 页
2025年4月30日</oddHeader>
    <oddFooter>&amp;L招标人：                         招标代理：                             &amp;C                                              监督部门：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opLeftCell="C1" workbookViewId="0">
      <selection activeCell="F21" sqref="F21"/>
    </sheetView>
  </sheetViews>
  <sheetFormatPr defaultColWidth="8.88671875" defaultRowHeight="14.4" x14ac:dyDescent="0.25"/>
  <cols>
    <col min="1" max="2" width="31.109375" style="1" hidden="1" customWidth="1"/>
    <col min="3" max="16382" width="8.88671875" customWidth="1"/>
  </cols>
  <sheetData>
    <row r="1" spans="1:2" x14ac:dyDescent="0.25">
      <c r="A1" s="1" t="s">
        <v>59</v>
      </c>
      <c r="B1" s="2">
        <v>820260.99</v>
      </c>
    </row>
    <row r="2" spans="1:2" x14ac:dyDescent="0.25">
      <c r="A2" s="1" t="s">
        <v>60</v>
      </c>
      <c r="B2" s="2">
        <v>819481</v>
      </c>
    </row>
    <row r="3" spans="1:2" x14ac:dyDescent="0.25">
      <c r="A3" s="1" t="s">
        <v>61</v>
      </c>
      <c r="B3" s="2">
        <v>819440.03</v>
      </c>
    </row>
    <row r="4" spans="1:2" x14ac:dyDescent="0.25">
      <c r="A4" s="1" t="s">
        <v>62</v>
      </c>
      <c r="B4" s="2">
        <v>818659.8</v>
      </c>
    </row>
    <row r="5" spans="1:2" x14ac:dyDescent="0.25">
      <c r="A5" s="1" t="s">
        <v>63</v>
      </c>
      <c r="B5" s="2">
        <v>817798.11</v>
      </c>
    </row>
    <row r="6" spans="1:2" x14ac:dyDescent="0.25">
      <c r="A6" s="1" t="s">
        <v>64</v>
      </c>
      <c r="B6" s="2">
        <v>817778.85</v>
      </c>
    </row>
    <row r="7" spans="1:2" x14ac:dyDescent="0.25">
      <c r="A7" s="1" t="s">
        <v>65</v>
      </c>
      <c r="B7" s="2">
        <v>817274.49</v>
      </c>
    </row>
    <row r="8" spans="1:2" x14ac:dyDescent="0.25">
      <c r="A8" s="1" t="s">
        <v>66</v>
      </c>
      <c r="B8" s="2">
        <v>817154.48</v>
      </c>
    </row>
    <row r="9" spans="1:2" x14ac:dyDescent="0.25">
      <c r="A9" s="1" t="s">
        <v>67</v>
      </c>
      <c r="B9" s="2">
        <v>817047.45</v>
      </c>
    </row>
    <row r="10" spans="1:2" x14ac:dyDescent="0.25">
      <c r="A10" s="1" t="s">
        <v>68</v>
      </c>
      <c r="B10" s="2">
        <v>817043.05</v>
      </c>
    </row>
    <row r="11" spans="1:2" x14ac:dyDescent="0.25">
      <c r="A11" s="1" t="s">
        <v>69</v>
      </c>
      <c r="B11" s="2">
        <v>816977.15</v>
      </c>
    </row>
    <row r="12" spans="1:2" x14ac:dyDescent="0.25">
      <c r="A12" s="1" t="s">
        <v>70</v>
      </c>
      <c r="B12" s="2">
        <v>816807.33</v>
      </c>
    </row>
    <row r="13" spans="1:2" x14ac:dyDescent="0.25">
      <c r="A13" s="1" t="s">
        <v>71</v>
      </c>
      <c r="B13" s="2">
        <v>816725.9</v>
      </c>
    </row>
    <row r="14" spans="1:2" x14ac:dyDescent="0.25">
      <c r="A14" s="1" t="s">
        <v>72</v>
      </c>
      <c r="B14" s="2">
        <v>815868.73</v>
      </c>
    </row>
    <row r="15" spans="1:2" x14ac:dyDescent="0.25">
      <c r="A15" s="1" t="s">
        <v>73</v>
      </c>
      <c r="B15" s="2">
        <v>815615.87</v>
      </c>
    </row>
    <row r="16" spans="1:2" x14ac:dyDescent="0.25">
      <c r="A16" s="1" t="s">
        <v>74</v>
      </c>
      <c r="B16" s="2">
        <v>815334.24</v>
      </c>
    </row>
    <row r="17" spans="1:2" x14ac:dyDescent="0.25">
      <c r="A17" s="1" t="s">
        <v>75</v>
      </c>
      <c r="B17" s="2">
        <v>815334.24</v>
      </c>
    </row>
    <row r="18" spans="1:2" x14ac:dyDescent="0.25">
      <c r="A18" s="1" t="s">
        <v>76</v>
      </c>
      <c r="B18" s="2">
        <v>815260.13</v>
      </c>
    </row>
    <row r="19" spans="1:2" x14ac:dyDescent="0.25">
      <c r="A19" s="1" t="s">
        <v>77</v>
      </c>
      <c r="B19" s="2">
        <v>814513.28</v>
      </c>
    </row>
    <row r="20" spans="1:2" x14ac:dyDescent="0.25">
      <c r="A20" s="1" t="s">
        <v>78</v>
      </c>
      <c r="B20" s="2">
        <v>814497.27</v>
      </c>
    </row>
    <row r="21" spans="1:2" x14ac:dyDescent="0.25">
      <c r="A21" s="1" t="s">
        <v>79</v>
      </c>
      <c r="B21" s="2">
        <v>814454.41</v>
      </c>
    </row>
    <row r="22" spans="1:2" x14ac:dyDescent="0.25">
      <c r="A22" s="1" t="s">
        <v>80</v>
      </c>
      <c r="B22" s="2">
        <v>814111.54</v>
      </c>
    </row>
    <row r="23" spans="1:2" x14ac:dyDescent="0.25">
      <c r="A23" s="1" t="s">
        <v>81</v>
      </c>
      <c r="B23" s="2">
        <v>814102.8</v>
      </c>
    </row>
    <row r="24" spans="1:2" x14ac:dyDescent="0.25">
      <c r="A24" s="1" t="s">
        <v>82</v>
      </c>
      <c r="B24" s="2">
        <v>813692.32</v>
      </c>
    </row>
    <row r="25" spans="1:2" x14ac:dyDescent="0.25">
      <c r="A25" s="1" t="s">
        <v>83</v>
      </c>
      <c r="B25" s="2">
        <v>812911.94</v>
      </c>
    </row>
    <row r="26" spans="1:2" x14ac:dyDescent="0.25">
      <c r="A26" s="1" t="s">
        <v>84</v>
      </c>
      <c r="B26" s="2">
        <v>812871.36</v>
      </c>
    </row>
    <row r="27" spans="1:2" x14ac:dyDescent="0.25">
      <c r="A27" s="1" t="s">
        <v>85</v>
      </c>
      <c r="B27" s="2">
        <v>812871.36</v>
      </c>
    </row>
    <row r="28" spans="1:2" x14ac:dyDescent="0.25">
      <c r="A28" s="1" t="s">
        <v>86</v>
      </c>
      <c r="B28" s="2">
        <v>812871.2</v>
      </c>
    </row>
    <row r="29" spans="1:2" x14ac:dyDescent="0.25">
      <c r="A29" s="1" t="s">
        <v>87</v>
      </c>
      <c r="B29" s="2">
        <v>812371.49</v>
      </c>
    </row>
    <row r="30" spans="1:2" x14ac:dyDescent="0.25">
      <c r="A30" s="1" t="s">
        <v>88</v>
      </c>
      <c r="B30" s="2">
        <v>812367.21</v>
      </c>
    </row>
    <row r="31" spans="1:2" x14ac:dyDescent="0.25">
      <c r="A31" s="1" t="s">
        <v>89</v>
      </c>
      <c r="B31" s="2">
        <v>812050.4</v>
      </c>
    </row>
    <row r="32" spans="1:2" x14ac:dyDescent="0.25">
      <c r="A32" s="1" t="s">
        <v>90</v>
      </c>
      <c r="B32" s="2">
        <v>811229.44</v>
      </c>
    </row>
    <row r="33" spans="1:2" x14ac:dyDescent="0.25">
      <c r="A33" s="1" t="s">
        <v>91</v>
      </c>
      <c r="B33" s="2">
        <v>811171.45</v>
      </c>
    </row>
    <row r="34" spans="1:2" x14ac:dyDescent="0.25">
      <c r="A34" s="1" t="s">
        <v>92</v>
      </c>
      <c r="B34" s="2">
        <v>811021.45</v>
      </c>
    </row>
    <row r="35" spans="1:2" x14ac:dyDescent="0.25">
      <c r="A35" s="1" t="s">
        <v>93</v>
      </c>
      <c r="B35" s="2">
        <v>810262.85</v>
      </c>
    </row>
    <row r="36" spans="1:2" x14ac:dyDescent="0.25">
      <c r="A36" s="1" t="s">
        <v>94</v>
      </c>
      <c r="B36" s="2">
        <v>809637.13</v>
      </c>
    </row>
    <row r="37" spans="1:2" x14ac:dyDescent="0.25">
      <c r="A37" s="1" t="s">
        <v>95</v>
      </c>
      <c r="B37" s="2">
        <v>809586.52</v>
      </c>
    </row>
    <row r="38" spans="1:2" x14ac:dyDescent="0.25">
      <c r="A38" s="1" t="s">
        <v>96</v>
      </c>
      <c r="B38" s="2">
        <v>809586.52</v>
      </c>
    </row>
    <row r="39" spans="1:2" x14ac:dyDescent="0.25">
      <c r="A39" s="1" t="s">
        <v>97</v>
      </c>
      <c r="B39" s="2">
        <v>809571.12</v>
      </c>
    </row>
    <row r="40" spans="1:2" x14ac:dyDescent="0.25">
      <c r="A40" s="1" t="s">
        <v>98</v>
      </c>
      <c r="B40" s="2">
        <v>809478.82</v>
      </c>
    </row>
    <row r="41" spans="1:2" x14ac:dyDescent="0.25">
      <c r="A41" s="1" t="s">
        <v>99</v>
      </c>
      <c r="B41" s="2">
        <v>808765.56</v>
      </c>
    </row>
    <row r="42" spans="1:2" x14ac:dyDescent="0.25">
      <c r="A42" s="1" t="s">
        <v>100</v>
      </c>
      <c r="B42" s="2">
        <v>808765.55</v>
      </c>
    </row>
    <row r="43" spans="1:2" x14ac:dyDescent="0.25">
      <c r="A43" s="1" t="s">
        <v>101</v>
      </c>
      <c r="B43" s="2">
        <v>807944.61</v>
      </c>
    </row>
    <row r="44" spans="1:2" x14ac:dyDescent="0.25">
      <c r="A44" s="1" t="s">
        <v>102</v>
      </c>
      <c r="B44" s="2">
        <v>807944.61</v>
      </c>
    </row>
    <row r="45" spans="1:2" x14ac:dyDescent="0.25">
      <c r="A45" s="1" t="s">
        <v>103</v>
      </c>
      <c r="B45" s="2">
        <v>807708.5</v>
      </c>
    </row>
    <row r="46" spans="1:2" x14ac:dyDescent="0.25">
      <c r="A46" s="1" t="s">
        <v>104</v>
      </c>
      <c r="B46" s="2">
        <v>807546.63</v>
      </c>
    </row>
    <row r="47" spans="1:2" x14ac:dyDescent="0.25">
      <c r="A47" s="1" t="s">
        <v>105</v>
      </c>
      <c r="B47" s="2">
        <v>807527.63</v>
      </c>
    </row>
    <row r="48" spans="1:2" x14ac:dyDescent="0.25">
      <c r="A48" s="1" t="s">
        <v>106</v>
      </c>
      <c r="B48" s="2">
        <v>807151.34</v>
      </c>
    </row>
    <row r="49" spans="1:2" x14ac:dyDescent="0.25">
      <c r="A49" s="1" t="s">
        <v>107</v>
      </c>
      <c r="B49" s="2">
        <v>807123.65</v>
      </c>
    </row>
    <row r="50" spans="1:2" x14ac:dyDescent="0.25">
      <c r="A50" s="1" t="s">
        <v>108</v>
      </c>
      <c r="B50" s="2">
        <v>806877.05</v>
      </c>
    </row>
    <row r="51" spans="1:2" x14ac:dyDescent="0.25">
      <c r="A51" s="1" t="s">
        <v>109</v>
      </c>
      <c r="B51" s="2">
        <v>806748.47</v>
      </c>
    </row>
    <row r="52" spans="1:2" x14ac:dyDescent="0.25">
      <c r="A52" s="1" t="s">
        <v>110</v>
      </c>
      <c r="B52" s="2">
        <v>806731.33</v>
      </c>
    </row>
    <row r="53" spans="1:2" x14ac:dyDescent="0.25">
      <c r="A53" s="1" t="s">
        <v>111</v>
      </c>
      <c r="B53" s="2">
        <v>806448.47</v>
      </c>
    </row>
    <row r="54" spans="1:2" x14ac:dyDescent="0.25">
      <c r="A54" s="1" t="s">
        <v>112</v>
      </c>
      <c r="B54" s="2">
        <v>806327.69</v>
      </c>
    </row>
    <row r="55" spans="1:2" x14ac:dyDescent="0.25">
      <c r="A55" s="1" t="s">
        <v>113</v>
      </c>
      <c r="B55" s="2">
        <v>806302.69</v>
      </c>
    </row>
    <row r="56" spans="1:2" x14ac:dyDescent="0.25">
      <c r="A56" s="1" t="s">
        <v>114</v>
      </c>
      <c r="B56" s="2">
        <v>806302.69</v>
      </c>
    </row>
    <row r="57" spans="1:2" x14ac:dyDescent="0.25">
      <c r="A57" s="1" t="s">
        <v>115</v>
      </c>
      <c r="B57" s="2">
        <v>806028.45</v>
      </c>
    </row>
    <row r="58" spans="1:2" x14ac:dyDescent="0.25">
      <c r="A58" s="1" t="s">
        <v>116</v>
      </c>
      <c r="B58" s="2">
        <v>805329.74</v>
      </c>
    </row>
    <row r="59" spans="1:2" x14ac:dyDescent="0.25">
      <c r="A59" s="1" t="s">
        <v>117</v>
      </c>
      <c r="B59" s="2">
        <v>805149.86</v>
      </c>
    </row>
    <row r="60" spans="1:2" x14ac:dyDescent="0.25">
      <c r="A60" s="1" t="s">
        <v>118</v>
      </c>
      <c r="B60" s="2">
        <v>805137</v>
      </c>
    </row>
    <row r="61" spans="1:2" x14ac:dyDescent="0.25">
      <c r="A61" s="1" t="s">
        <v>119</v>
      </c>
      <c r="B61" s="2">
        <v>805122.93</v>
      </c>
    </row>
    <row r="62" spans="1:2" x14ac:dyDescent="0.25">
      <c r="A62" s="1" t="s">
        <v>120</v>
      </c>
      <c r="B62" s="2">
        <v>805107.75</v>
      </c>
    </row>
    <row r="63" spans="1:2" x14ac:dyDescent="0.25">
      <c r="A63" s="1" t="s">
        <v>121</v>
      </c>
      <c r="B63" s="2">
        <v>804660.77</v>
      </c>
    </row>
    <row r="64" spans="1:2" x14ac:dyDescent="0.25">
      <c r="A64" s="1" t="s">
        <v>122</v>
      </c>
      <c r="B64" s="2">
        <v>803996.12</v>
      </c>
    </row>
    <row r="65" spans="1:2" x14ac:dyDescent="0.25">
      <c r="A65" s="1" t="s">
        <v>123</v>
      </c>
      <c r="B65" s="2">
        <v>803926.66</v>
      </c>
    </row>
    <row r="66" spans="1:2" x14ac:dyDescent="0.25">
      <c r="A66" s="1" t="s">
        <v>124</v>
      </c>
      <c r="B66" s="2">
        <v>803839.81</v>
      </c>
    </row>
    <row r="67" spans="1:2" x14ac:dyDescent="0.25">
      <c r="A67" s="1" t="s">
        <v>125</v>
      </c>
      <c r="B67" s="2">
        <v>803839.81</v>
      </c>
    </row>
    <row r="68" spans="1:2" x14ac:dyDescent="0.25">
      <c r="A68" s="1" t="s">
        <v>126</v>
      </c>
      <c r="B68" s="2">
        <v>803839.81</v>
      </c>
    </row>
    <row r="69" spans="1:2" x14ac:dyDescent="0.25">
      <c r="A69" s="1" t="s">
        <v>127</v>
      </c>
      <c r="B69" s="2">
        <v>803839.81</v>
      </c>
    </row>
    <row r="70" spans="1:2" x14ac:dyDescent="0.25">
      <c r="A70" s="1" t="s">
        <v>128</v>
      </c>
      <c r="B70" s="2">
        <v>803835.82</v>
      </c>
    </row>
    <row r="71" spans="1:2" x14ac:dyDescent="0.25">
      <c r="A71" s="1" t="s">
        <v>129</v>
      </c>
      <c r="B71" s="2">
        <v>803699.82</v>
      </c>
    </row>
    <row r="72" spans="1:2" x14ac:dyDescent="0.25">
      <c r="A72" s="1" t="s">
        <v>130</v>
      </c>
      <c r="B72" s="2">
        <v>803564.1</v>
      </c>
    </row>
    <row r="73" spans="1:2" x14ac:dyDescent="0.25">
      <c r="A73" s="1" t="s">
        <v>131</v>
      </c>
      <c r="B73" s="2">
        <v>803383.83</v>
      </c>
    </row>
    <row r="74" spans="1:2" x14ac:dyDescent="0.25">
      <c r="A74" s="1" t="s">
        <v>132</v>
      </c>
      <c r="B74" s="2">
        <v>803346.69</v>
      </c>
    </row>
    <row r="75" spans="1:2" x14ac:dyDescent="0.25">
      <c r="A75" s="1" t="s">
        <v>133</v>
      </c>
      <c r="B75" s="2">
        <v>803174.09</v>
      </c>
    </row>
    <row r="76" spans="1:2" x14ac:dyDescent="0.25">
      <c r="A76" s="1" t="s">
        <v>134</v>
      </c>
      <c r="B76" s="2">
        <v>803036.94</v>
      </c>
    </row>
    <row r="77" spans="1:2" x14ac:dyDescent="0.25">
      <c r="A77" s="1" t="s">
        <v>135</v>
      </c>
      <c r="B77" s="2">
        <v>803017.85</v>
      </c>
    </row>
    <row r="78" spans="1:2" x14ac:dyDescent="0.25">
      <c r="A78" s="1" t="s">
        <v>136</v>
      </c>
      <c r="B78" s="2">
        <v>803017.85</v>
      </c>
    </row>
    <row r="79" spans="1:2" x14ac:dyDescent="0.25">
      <c r="A79" s="1" t="s">
        <v>137</v>
      </c>
      <c r="B79" s="2">
        <v>802939.79</v>
      </c>
    </row>
    <row r="80" spans="1:2" x14ac:dyDescent="0.25">
      <c r="A80" s="1" t="s">
        <v>138</v>
      </c>
      <c r="B80" s="2">
        <v>802669.87</v>
      </c>
    </row>
    <row r="81" spans="1:2" x14ac:dyDescent="0.25">
      <c r="A81" s="1" t="s">
        <v>139</v>
      </c>
      <c r="B81" s="2">
        <v>802635.09</v>
      </c>
    </row>
    <row r="82" spans="1:2" x14ac:dyDescent="0.25">
      <c r="A82" s="1" t="s">
        <v>140</v>
      </c>
      <c r="B82" s="2">
        <v>802228.63</v>
      </c>
    </row>
    <row r="83" spans="1:2" x14ac:dyDescent="0.25">
      <c r="A83" s="1" t="s">
        <v>141</v>
      </c>
      <c r="B83" s="2">
        <v>802196.89</v>
      </c>
    </row>
    <row r="84" spans="1:2" x14ac:dyDescent="0.25">
      <c r="A84" s="1" t="s">
        <v>142</v>
      </c>
      <c r="B84" s="2">
        <v>802142.4</v>
      </c>
    </row>
    <row r="85" spans="1:2" x14ac:dyDescent="0.25">
      <c r="A85" s="1" t="s">
        <v>143</v>
      </c>
      <c r="B85" s="2">
        <v>802013.48</v>
      </c>
    </row>
    <row r="86" spans="1:2" x14ac:dyDescent="0.25">
      <c r="A86" s="1" t="s">
        <v>144</v>
      </c>
      <c r="B86" s="2">
        <v>801927.77</v>
      </c>
    </row>
    <row r="87" spans="1:2" x14ac:dyDescent="0.25">
      <c r="A87" s="1" t="s">
        <v>145</v>
      </c>
      <c r="B87" s="2">
        <v>801592.62</v>
      </c>
    </row>
    <row r="88" spans="1:2" x14ac:dyDescent="0.25">
      <c r="A88" s="1" t="s">
        <v>146</v>
      </c>
      <c r="B88" s="2">
        <v>801549.76</v>
      </c>
    </row>
    <row r="89" spans="1:2" x14ac:dyDescent="0.25">
      <c r="A89" s="1" t="s">
        <v>147</v>
      </c>
      <c r="B89" s="2">
        <v>801545.47</v>
      </c>
    </row>
    <row r="90" spans="1:2" x14ac:dyDescent="0.25">
      <c r="A90" s="1" t="s">
        <v>148</v>
      </c>
      <c r="B90" s="2">
        <v>801408.48</v>
      </c>
    </row>
    <row r="91" spans="1:2" x14ac:dyDescent="0.25">
      <c r="A91" s="1" t="s">
        <v>149</v>
      </c>
      <c r="B91" s="2">
        <v>801279.75</v>
      </c>
    </row>
    <row r="92" spans="1:2" x14ac:dyDescent="0.25">
      <c r="A92" s="1" t="s">
        <v>150</v>
      </c>
      <c r="B92" s="2">
        <v>801124.95</v>
      </c>
    </row>
    <row r="93" spans="1:2" x14ac:dyDescent="0.25">
      <c r="A93" s="1" t="s">
        <v>151</v>
      </c>
      <c r="B93" s="2">
        <v>800705.45</v>
      </c>
    </row>
    <row r="94" spans="1:2" x14ac:dyDescent="0.25">
      <c r="A94" s="1" t="s">
        <v>152</v>
      </c>
      <c r="B94" s="2">
        <v>800555.09</v>
      </c>
    </row>
    <row r="95" spans="1:2" x14ac:dyDescent="0.25">
      <c r="A95" s="1" t="s">
        <v>153</v>
      </c>
      <c r="B95" s="2">
        <v>800554.98</v>
      </c>
    </row>
    <row r="96" spans="1:2" x14ac:dyDescent="0.25">
      <c r="A96" s="1" t="s">
        <v>154</v>
      </c>
      <c r="B96" s="2">
        <v>800554.98</v>
      </c>
    </row>
    <row r="97" spans="1:2" x14ac:dyDescent="0.25">
      <c r="A97" s="1" t="s">
        <v>155</v>
      </c>
      <c r="B97" s="2">
        <v>800191.14</v>
      </c>
    </row>
    <row r="98" spans="1:2" x14ac:dyDescent="0.25">
      <c r="A98" s="1" t="s">
        <v>156</v>
      </c>
      <c r="B98" s="2">
        <v>799734.02</v>
      </c>
    </row>
    <row r="99" spans="1:2" x14ac:dyDescent="0.25">
      <c r="A99" s="1" t="s">
        <v>157</v>
      </c>
      <c r="B99" s="2">
        <v>799703.65</v>
      </c>
    </row>
    <row r="100" spans="1:2" x14ac:dyDescent="0.25">
      <c r="A100" s="1" t="s">
        <v>158</v>
      </c>
      <c r="B100" s="2">
        <v>799058.7</v>
      </c>
    </row>
    <row r="101" spans="1:2" x14ac:dyDescent="0.25">
      <c r="A101" s="1" t="s">
        <v>159</v>
      </c>
      <c r="B101" s="2">
        <v>798999</v>
      </c>
    </row>
    <row r="102" spans="1:2" x14ac:dyDescent="0.25">
      <c r="A102" s="1" t="s">
        <v>160</v>
      </c>
      <c r="B102" s="2">
        <v>798092.1</v>
      </c>
    </row>
    <row r="103" spans="1:2" x14ac:dyDescent="0.25">
      <c r="A103" s="1" t="s">
        <v>161</v>
      </c>
      <c r="B103" s="2">
        <v>798092.08</v>
      </c>
    </row>
    <row r="104" spans="1:2" x14ac:dyDescent="0.25">
      <c r="A104" s="1" t="s">
        <v>162</v>
      </c>
      <c r="B104" s="2">
        <v>797756.79</v>
      </c>
    </row>
    <row r="105" spans="1:2" x14ac:dyDescent="0.25">
      <c r="A105" s="1" t="s">
        <v>163</v>
      </c>
      <c r="B105" s="2">
        <v>797271.14</v>
      </c>
    </row>
    <row r="106" spans="1:2" x14ac:dyDescent="0.25">
      <c r="A106" s="1" t="s">
        <v>164</v>
      </c>
      <c r="B106" s="2">
        <v>797271.14</v>
      </c>
    </row>
    <row r="107" spans="1:2" x14ac:dyDescent="0.25">
      <c r="A107" s="1" t="s">
        <v>165</v>
      </c>
      <c r="B107" s="2">
        <v>797161.92</v>
      </c>
    </row>
    <row r="108" spans="1:2" x14ac:dyDescent="0.25">
      <c r="A108" s="1" t="s">
        <v>166</v>
      </c>
      <c r="B108" s="2">
        <v>796614.17</v>
      </c>
    </row>
    <row r="109" spans="1:2" x14ac:dyDescent="0.25">
      <c r="A109" s="1" t="s">
        <v>167</v>
      </c>
      <c r="B109" s="2">
        <v>794154.96</v>
      </c>
    </row>
    <row r="110" spans="1:2" x14ac:dyDescent="0.25">
      <c r="A110" s="1" t="s">
        <v>168</v>
      </c>
      <c r="B110" s="2">
        <v>793415.22</v>
      </c>
    </row>
    <row r="111" spans="1:2" x14ac:dyDescent="0.25">
      <c r="A111" s="1" t="s">
        <v>169</v>
      </c>
      <c r="B111" s="2">
        <v>790133.75</v>
      </c>
    </row>
    <row r="112" spans="1:2" x14ac:dyDescent="0.25">
      <c r="A112" s="1" t="s">
        <v>170</v>
      </c>
      <c r="B112" s="2">
        <v>788754.9</v>
      </c>
    </row>
    <row r="113" spans="1:2" x14ac:dyDescent="0.25">
      <c r="A113" s="1" t="s">
        <v>171</v>
      </c>
      <c r="B113" s="2">
        <v>788507.72</v>
      </c>
    </row>
    <row r="114" spans="1:2" x14ac:dyDescent="0.25">
      <c r="A114" s="1" t="s">
        <v>172</v>
      </c>
      <c r="B114" s="2">
        <v>783771.9</v>
      </c>
    </row>
    <row r="115" spans="1:2" x14ac:dyDescent="0.25">
      <c r="A115" s="1" t="s">
        <v>173</v>
      </c>
      <c r="B115" s="2">
        <v>783177.94</v>
      </c>
    </row>
    <row r="116" spans="1:2" x14ac:dyDescent="0.25">
      <c r="A116" s="1" t="s">
        <v>174</v>
      </c>
      <c r="B116" s="2">
        <v>781123.17</v>
      </c>
    </row>
    <row r="117" spans="1:2" x14ac:dyDescent="0.25">
      <c r="A117" s="1" t="s">
        <v>175</v>
      </c>
      <c r="B117" s="2">
        <v>778037.93</v>
      </c>
    </row>
    <row r="118" spans="1:2" x14ac:dyDescent="0.25">
      <c r="A118" s="1" t="s">
        <v>176</v>
      </c>
      <c r="B118" s="2">
        <v>777965.11</v>
      </c>
    </row>
    <row r="119" spans="1:2" x14ac:dyDescent="0.25">
      <c r="A119" s="1" t="s">
        <v>177</v>
      </c>
      <c r="B119" s="2">
        <v>776928.59</v>
      </c>
    </row>
    <row r="120" spans="1:2" x14ac:dyDescent="0.25">
      <c r="A120" s="1" t="s">
        <v>178</v>
      </c>
      <c r="B120" s="2">
        <v>776841.92</v>
      </c>
    </row>
    <row r="121" spans="1:2" x14ac:dyDescent="0.25">
      <c r="A121" s="1" t="s">
        <v>179</v>
      </c>
      <c r="B121" s="2">
        <v>774828.24</v>
      </c>
    </row>
    <row r="122" spans="1:2" x14ac:dyDescent="0.25">
      <c r="A122" s="1" t="s">
        <v>180</v>
      </c>
      <c r="B122" s="2">
        <v>727353.98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工程的基本信息</vt:lpstr>
      <vt:lpstr>下浮率、M、N</vt:lpstr>
      <vt:lpstr>报价汇总表（新）排序</vt:lpstr>
      <vt:lpstr>计算表</vt:lpstr>
      <vt:lpstr>Sheet1</vt:lpstr>
      <vt:lpstr>'报价汇总表（新）排序'!Print_Area</vt:lpstr>
      <vt:lpstr>计算表!Print_Area</vt:lpstr>
      <vt:lpstr>下浮率、M、N!Print_Area</vt:lpstr>
      <vt:lpstr>'报价汇总表（新）排序'!Print_Titles</vt:lpstr>
      <vt:lpstr>计算表!Print_Titles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2025-04-30T07:06:58Z</cp:lastPrinted>
  <dcterms:created xsi:type="dcterms:W3CDTF">2006-09-16T00:00:00Z</dcterms:created>
  <dcterms:modified xsi:type="dcterms:W3CDTF">2025-04-30T07:06:58Z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A9B8C8D505A64489AD9DC2296645942A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