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2025.04.30东莞市横沥镇新四小坑尾村神前南路（明月厂）旁边道路建设工程\6、开标资料\"/>
    </mc:Choice>
  </mc:AlternateContent>
  <bookViews>
    <workbookView xWindow="-108" yWindow="-108" windowWidth="25824" windowHeight="15504" activeTab="3"/>
  </bookViews>
  <sheets>
    <sheet name="工程的基本信息" sheetId="3" r:id="rId1"/>
    <sheet name="下浮率、M、N" sheetId="4" r:id="rId2"/>
    <sheet name="报价汇总表（新）排序" sheetId="1" r:id="rId3"/>
    <sheet name="计算表" sheetId="5" r:id="rId4"/>
    <sheet name="Sheet1" sheetId="6" r:id="rId5"/>
  </sheets>
  <definedNames>
    <definedName name="_xlnm._FilterDatabase" localSheetId="2" hidden="1">'报价汇总表（新）排序'!$A$5:$IT$771</definedName>
    <definedName name="_xlnm._FilterDatabase" localSheetId="3" hidden="1">计算表!$A$7:$I$667</definedName>
    <definedName name="_xlnm.Print_Area" localSheetId="2">'报价汇总表（新）排序'!$A$1:$G$771</definedName>
    <definedName name="_xlnm.Print_Area" localSheetId="3">计算表!$A$1:$H$667</definedName>
    <definedName name="_xlnm.Print_Area" localSheetId="1">下浮率、M、N!$A$1:$AG$17</definedName>
    <definedName name="_xlnm.Print_Titles" localSheetId="2">'报价汇总表（新）排序'!$1:$5</definedName>
    <definedName name="_xlnm.Print_Titles" localSheetId="3">计算表!$1:$7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5" l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732" i="1"/>
  <c r="F732" i="1"/>
  <c r="E733" i="1"/>
  <c r="F733" i="1"/>
  <c r="G733" i="1" s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G756" i="1" l="1"/>
  <c r="G748" i="1"/>
  <c r="G676" i="1"/>
  <c r="G644" i="1"/>
  <c r="G752" i="1"/>
  <c r="G758" i="1"/>
  <c r="G735" i="1"/>
  <c r="G667" i="1"/>
  <c r="G682" i="1"/>
  <c r="G669" i="1"/>
  <c r="G671" i="1"/>
  <c r="G647" i="1"/>
  <c r="G690" i="1"/>
  <c r="G686" i="1"/>
  <c r="G678" i="1"/>
  <c r="G643" i="1"/>
  <c r="G761" i="1"/>
  <c r="G757" i="1"/>
  <c r="G675" i="1"/>
  <c r="G651" i="1"/>
  <c r="G732" i="1"/>
  <c r="G692" i="1"/>
  <c r="G665" i="1"/>
  <c r="G657" i="1"/>
  <c r="G695" i="1"/>
  <c r="G691" i="1"/>
  <c r="G683" i="1"/>
  <c r="G679" i="1"/>
  <c r="G672" i="1"/>
  <c r="G668" i="1"/>
  <c r="G746" i="1"/>
  <c r="G738" i="1"/>
  <c r="G689" i="1"/>
  <c r="G681" i="1"/>
  <c r="G658" i="1"/>
  <c r="G654" i="1"/>
  <c r="G650" i="1"/>
  <c r="G646" i="1"/>
  <c r="G747" i="1"/>
  <c r="G754" i="1"/>
  <c r="G688" i="1"/>
  <c r="G684" i="1"/>
  <c r="G645" i="1"/>
  <c r="G739" i="1"/>
  <c r="G743" i="1"/>
  <c r="G760" i="1"/>
  <c r="G745" i="1"/>
  <c r="G741" i="1"/>
  <c r="G664" i="1"/>
  <c r="G660" i="1"/>
  <c r="G652" i="1"/>
  <c r="G753" i="1"/>
  <c r="G659" i="1"/>
  <c r="G749" i="1"/>
  <c r="G759" i="1"/>
  <c r="G740" i="1"/>
  <c r="G736" i="1"/>
  <c r="G734" i="1"/>
  <c r="G677" i="1"/>
  <c r="G674" i="1"/>
  <c r="G670" i="1"/>
  <c r="G663" i="1"/>
  <c r="G656" i="1"/>
  <c r="G649" i="1"/>
  <c r="G755" i="1"/>
  <c r="G744" i="1"/>
  <c r="G737" i="1"/>
  <c r="G694" i="1"/>
  <c r="G687" i="1"/>
  <c r="G680" i="1"/>
  <c r="G673" i="1"/>
  <c r="G666" i="1"/>
  <c r="G662" i="1"/>
  <c r="G655" i="1"/>
  <c r="G648" i="1"/>
  <c r="G762" i="1"/>
  <c r="G751" i="1"/>
  <c r="G750" i="1"/>
  <c r="G693" i="1"/>
  <c r="G661" i="1"/>
  <c r="G742" i="1"/>
  <c r="G685" i="1"/>
  <c r="G653" i="1"/>
  <c r="G6" i="5"/>
  <c r="E4" i="5"/>
  <c r="G2" i="5"/>
  <c r="C2" i="5"/>
  <c r="C3" i="1"/>
  <c r="G2" i="1"/>
  <c r="C2" i="1"/>
  <c r="D14" i="4"/>
  <c r="D15" i="4" s="1"/>
  <c r="C6" i="5" s="1"/>
  <c r="D9" i="4"/>
  <c r="D8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3" i="4"/>
  <c r="AD2" i="4"/>
  <c r="C2" i="4"/>
  <c r="D16" i="4" l="1"/>
  <c r="G4" i="5" s="1"/>
  <c r="C5" i="5"/>
  <c r="C4" i="5"/>
  <c r="AI12" i="4"/>
  <c r="AI9" i="4"/>
  <c r="W9" i="4"/>
  <c r="AI17" i="4" l="1"/>
  <c r="G5" i="5" s="1"/>
  <c r="D17" i="4"/>
  <c r="G3" i="1"/>
  <c r="E637" i="5" l="1"/>
  <c r="F637" i="5" s="1"/>
  <c r="E649" i="5"/>
  <c r="F649" i="5" s="1"/>
  <c r="E658" i="5"/>
  <c r="E663" i="5"/>
  <c r="F663" i="5" s="1"/>
  <c r="E638" i="5"/>
  <c r="F638" i="5" s="1"/>
  <c r="E644" i="5"/>
  <c r="F644" i="5" s="1"/>
  <c r="E650" i="5"/>
  <c r="F650" i="5" s="1"/>
  <c r="F658" i="5"/>
  <c r="E664" i="5"/>
  <c r="F664" i="5" s="1"/>
  <c r="E648" i="5"/>
  <c r="F648" i="5" s="1"/>
  <c r="E639" i="5"/>
  <c r="E651" i="5"/>
  <c r="F651" i="5" s="1"/>
  <c r="E653" i="5"/>
  <c r="F653" i="5" s="1"/>
  <c r="E659" i="5"/>
  <c r="F659" i="5" s="1"/>
  <c r="E665" i="5"/>
  <c r="F665" i="5" s="1"/>
  <c r="E657" i="5"/>
  <c r="F657" i="5" s="1"/>
  <c r="F639" i="5"/>
  <c r="E645" i="5"/>
  <c r="F645" i="5" s="1"/>
  <c r="E660" i="5"/>
  <c r="F660" i="5" s="1"/>
  <c r="E666" i="5"/>
  <c r="F666" i="5" s="1"/>
  <c r="E640" i="5"/>
  <c r="F640" i="5" s="1"/>
  <c r="E646" i="5"/>
  <c r="F646" i="5" s="1"/>
  <c r="E652" i="5"/>
  <c r="F652" i="5" s="1"/>
  <c r="E654" i="5"/>
  <c r="F654" i="5" s="1"/>
  <c r="E662" i="5"/>
  <c r="F662" i="5" s="1"/>
  <c r="E641" i="5"/>
  <c r="F641" i="5" s="1"/>
  <c r="E647" i="5"/>
  <c r="E655" i="5"/>
  <c r="F655" i="5" s="1"/>
  <c r="E661" i="5"/>
  <c r="F661" i="5" s="1"/>
  <c r="E642" i="5"/>
  <c r="F642" i="5" s="1"/>
  <c r="F647" i="5"/>
  <c r="E656" i="5"/>
  <c r="F656" i="5" s="1"/>
  <c r="E643" i="5"/>
  <c r="F643" i="5" s="1"/>
  <c r="E109" i="5"/>
  <c r="F109" i="5" s="1"/>
  <c r="E114" i="5"/>
  <c r="F114" i="5" s="1"/>
  <c r="E128" i="5"/>
  <c r="F128" i="5" s="1"/>
  <c r="E132" i="5"/>
  <c r="F132" i="5" s="1"/>
  <c r="E142" i="5"/>
  <c r="F142" i="5" s="1"/>
  <c r="E161" i="5"/>
  <c r="F161" i="5" s="1"/>
  <c r="E176" i="5"/>
  <c r="F176" i="5" s="1"/>
  <c r="E181" i="5"/>
  <c r="F181" i="5" s="1"/>
  <c r="E190" i="5"/>
  <c r="F190" i="5" s="1"/>
  <c r="E194" i="5"/>
  <c r="F194" i="5" s="1"/>
  <c r="E199" i="5"/>
  <c r="F199" i="5" s="1"/>
  <c r="E204" i="5"/>
  <c r="F204" i="5" s="1"/>
  <c r="E214" i="5"/>
  <c r="F214" i="5" s="1"/>
  <c r="E219" i="5"/>
  <c r="F219" i="5" s="1"/>
  <c r="E232" i="5"/>
  <c r="F232" i="5" s="1"/>
  <c r="E241" i="5"/>
  <c r="F241" i="5" s="1"/>
  <c r="E246" i="5"/>
  <c r="F246" i="5" s="1"/>
  <c r="E250" i="5"/>
  <c r="F250" i="5" s="1"/>
  <c r="E255" i="5"/>
  <c r="F255" i="5" s="1"/>
  <c r="E260" i="5"/>
  <c r="F260" i="5" s="1"/>
  <c r="E265" i="5"/>
  <c r="F265" i="5" s="1"/>
  <c r="E270" i="5"/>
  <c r="F270" i="5" s="1"/>
  <c r="E289" i="5"/>
  <c r="F289" i="5" s="1"/>
  <c r="E299" i="5"/>
  <c r="F299" i="5" s="1"/>
  <c r="E310" i="5"/>
  <c r="F310" i="5" s="1"/>
  <c r="E319" i="5"/>
  <c r="F319" i="5" s="1"/>
  <c r="E324" i="5"/>
  <c r="F324" i="5" s="1"/>
  <c r="E329" i="5"/>
  <c r="F329" i="5" s="1"/>
  <c r="E333" i="5"/>
  <c r="F333" i="5" s="1"/>
  <c r="E343" i="5"/>
  <c r="F343" i="5" s="1"/>
  <c r="E347" i="5"/>
  <c r="F347" i="5" s="1"/>
  <c r="E353" i="5"/>
  <c r="F353" i="5" s="1"/>
  <c r="E358" i="5"/>
  <c r="F358" i="5" s="1"/>
  <c r="E373" i="5"/>
  <c r="F373" i="5" s="1"/>
  <c r="E377" i="5"/>
  <c r="F377" i="5" s="1"/>
  <c r="E381" i="5"/>
  <c r="F381" i="5" s="1"/>
  <c r="E387" i="5"/>
  <c r="F387" i="5" s="1"/>
  <c r="E392" i="5"/>
  <c r="F392" i="5" s="1"/>
  <c r="E396" i="5"/>
  <c r="F396" i="5" s="1"/>
  <c r="E406" i="5"/>
  <c r="F406" i="5" s="1"/>
  <c r="E421" i="5"/>
  <c r="F421" i="5" s="1"/>
  <c r="E425" i="5"/>
  <c r="F425" i="5" s="1"/>
  <c r="E431" i="5"/>
  <c r="F431" i="5" s="1"/>
  <c r="E449" i="5"/>
  <c r="F449" i="5" s="1"/>
  <c r="E458" i="5"/>
  <c r="F458" i="5" s="1"/>
  <c r="E463" i="5"/>
  <c r="F463" i="5" s="1"/>
  <c r="E477" i="5"/>
  <c r="F477" i="5" s="1"/>
  <c r="E491" i="5"/>
  <c r="F491" i="5" s="1"/>
  <c r="E496" i="5"/>
  <c r="F496" i="5" s="1"/>
  <c r="E501" i="5"/>
  <c r="F501" i="5" s="1"/>
  <c r="E110" i="5"/>
  <c r="F110" i="5" s="1"/>
  <c r="E119" i="5"/>
  <c r="F119" i="5" s="1"/>
  <c r="E123" i="5"/>
  <c r="F123" i="5" s="1"/>
  <c r="E133" i="5"/>
  <c r="F133" i="5" s="1"/>
  <c r="E138" i="5"/>
  <c r="F138" i="5" s="1"/>
  <c r="E143" i="5"/>
  <c r="F143" i="5" s="1"/>
  <c r="E147" i="5"/>
  <c r="F147" i="5" s="1"/>
  <c r="E152" i="5"/>
  <c r="F152" i="5" s="1"/>
  <c r="E156" i="5"/>
  <c r="F156" i="5" s="1"/>
  <c r="E167" i="5"/>
  <c r="F167" i="5" s="1"/>
  <c r="E171" i="5"/>
  <c r="F171" i="5" s="1"/>
  <c r="E182" i="5"/>
  <c r="F182" i="5" s="1"/>
  <c r="E186" i="5"/>
  <c r="F186" i="5" s="1"/>
  <c r="E200" i="5"/>
  <c r="F200" i="5" s="1"/>
  <c r="E209" i="5"/>
  <c r="F209" i="5" s="1"/>
  <c r="E224" i="5"/>
  <c r="F224" i="5" s="1"/>
  <c r="E228" i="5"/>
  <c r="F228" i="5" s="1"/>
  <c r="E237" i="5"/>
  <c r="F237" i="5" s="1"/>
  <c r="E242" i="5"/>
  <c r="F242" i="5" s="1"/>
  <c r="E261" i="5"/>
  <c r="F261" i="5" s="1"/>
  <c r="E266" i="5"/>
  <c r="F266" i="5" s="1"/>
  <c r="E275" i="5"/>
  <c r="F275" i="5" s="1"/>
  <c r="E280" i="5"/>
  <c r="F280" i="5" s="1"/>
  <c r="E285" i="5"/>
  <c r="F285" i="5" s="1"/>
  <c r="E295" i="5"/>
  <c r="F295" i="5" s="1"/>
  <c r="E300" i="5"/>
  <c r="F300" i="5" s="1"/>
  <c r="E305" i="5"/>
  <c r="F305" i="5" s="1"/>
  <c r="E315" i="5"/>
  <c r="F315" i="5" s="1"/>
  <c r="E325" i="5"/>
  <c r="F325" i="5" s="1"/>
  <c r="E334" i="5"/>
  <c r="F334" i="5" s="1"/>
  <c r="E338" i="5"/>
  <c r="F338" i="5" s="1"/>
  <c r="E359" i="5"/>
  <c r="F359" i="5" s="1"/>
  <c r="E363" i="5"/>
  <c r="F363" i="5" s="1"/>
  <c r="E368" i="5"/>
  <c r="F368" i="5" s="1"/>
  <c r="E382" i="5"/>
  <c r="F382" i="5" s="1"/>
  <c r="E397" i="5"/>
  <c r="F397" i="5" s="1"/>
  <c r="E402" i="5"/>
  <c r="F402" i="5" s="1"/>
  <c r="E407" i="5"/>
  <c r="F407" i="5" s="1"/>
  <c r="E411" i="5"/>
  <c r="F411" i="5" s="1"/>
  <c r="E417" i="5"/>
  <c r="F417" i="5" s="1"/>
  <c r="E426" i="5"/>
  <c r="F426" i="5" s="1"/>
  <c r="E436" i="5"/>
  <c r="F436" i="5" s="1"/>
  <c r="E441" i="5"/>
  <c r="F441" i="5" s="1"/>
  <c r="E445" i="5"/>
  <c r="F445" i="5" s="1"/>
  <c r="E454" i="5"/>
  <c r="F454" i="5" s="1"/>
  <c r="E468" i="5"/>
  <c r="F468" i="5" s="1"/>
  <c r="E473" i="5"/>
  <c r="F473" i="5" s="1"/>
  <c r="E478" i="5"/>
  <c r="F478" i="5" s="1"/>
  <c r="E482" i="5"/>
  <c r="F482" i="5" s="1"/>
  <c r="E487" i="5"/>
  <c r="F487" i="5" s="1"/>
  <c r="E492" i="5"/>
  <c r="F492" i="5" s="1"/>
  <c r="E502" i="5"/>
  <c r="F502" i="5" s="1"/>
  <c r="E506" i="5"/>
  <c r="F506" i="5" s="1"/>
  <c r="E511" i="5"/>
  <c r="F511" i="5" s="1"/>
  <c r="E111" i="5"/>
  <c r="F111" i="5" s="1"/>
  <c r="E115" i="5"/>
  <c r="F115" i="5" s="1"/>
  <c r="E129" i="5"/>
  <c r="F129" i="5" s="1"/>
  <c r="E134" i="5"/>
  <c r="F134" i="5" s="1"/>
  <c r="E157" i="5"/>
  <c r="F157" i="5" s="1"/>
  <c r="E162" i="5"/>
  <c r="F162" i="5" s="1"/>
  <c r="E172" i="5"/>
  <c r="F172" i="5" s="1"/>
  <c r="E177" i="5"/>
  <c r="F177" i="5" s="1"/>
  <c r="E191" i="5"/>
  <c r="F191" i="5" s="1"/>
  <c r="E195" i="5"/>
  <c r="F195" i="5" s="1"/>
  <c r="E205" i="5"/>
  <c r="F205" i="5" s="1"/>
  <c r="E210" i="5"/>
  <c r="F210" i="5" s="1"/>
  <c r="E215" i="5"/>
  <c r="F215" i="5" s="1"/>
  <c r="E220" i="5"/>
  <c r="F220" i="5" s="1"/>
  <c r="E229" i="5"/>
  <c r="F229" i="5" s="1"/>
  <c r="E233" i="5"/>
  <c r="F233" i="5" s="1"/>
  <c r="E238" i="5"/>
  <c r="F238" i="5" s="1"/>
  <c r="E247" i="5"/>
  <c r="F247" i="5" s="1"/>
  <c r="E251" i="5"/>
  <c r="F251" i="5" s="1"/>
  <c r="E256" i="5"/>
  <c r="F256" i="5" s="1"/>
  <c r="E271" i="5"/>
  <c r="F271" i="5" s="1"/>
  <c r="E276" i="5"/>
  <c r="F276" i="5" s="1"/>
  <c r="E286" i="5"/>
  <c r="F286" i="5" s="1"/>
  <c r="E290" i="5"/>
  <c r="F290" i="5" s="1"/>
  <c r="E296" i="5"/>
  <c r="F296" i="5" s="1"/>
  <c r="E311" i="5"/>
  <c r="F311" i="5" s="1"/>
  <c r="E320" i="5"/>
  <c r="F320" i="5" s="1"/>
  <c r="E326" i="5"/>
  <c r="F326" i="5" s="1"/>
  <c r="E330" i="5"/>
  <c r="F330" i="5" s="1"/>
  <c r="E344" i="5"/>
  <c r="F344" i="5" s="1"/>
  <c r="E348" i="5"/>
  <c r="F348" i="5" s="1"/>
  <c r="E354" i="5"/>
  <c r="F354" i="5" s="1"/>
  <c r="E374" i="5"/>
  <c r="F374" i="5" s="1"/>
  <c r="E378" i="5"/>
  <c r="F378" i="5" s="1"/>
  <c r="E383" i="5"/>
  <c r="F383" i="5" s="1"/>
  <c r="E388" i="5"/>
  <c r="F388" i="5" s="1"/>
  <c r="E393" i="5"/>
  <c r="F393" i="5" s="1"/>
  <c r="E398" i="5"/>
  <c r="F398" i="5" s="1"/>
  <c r="E412" i="5"/>
  <c r="F412" i="5" s="1"/>
  <c r="E422" i="5"/>
  <c r="F422" i="5" s="1"/>
  <c r="E432" i="5"/>
  <c r="F432" i="5" s="1"/>
  <c r="E437" i="5"/>
  <c r="F437" i="5" s="1"/>
  <c r="E446" i="5"/>
  <c r="F446" i="5" s="1"/>
  <c r="E450" i="5"/>
  <c r="F450" i="5" s="1"/>
  <c r="E455" i="5"/>
  <c r="F455" i="5" s="1"/>
  <c r="E459" i="5"/>
  <c r="F459" i="5" s="1"/>
  <c r="E464" i="5"/>
  <c r="F464" i="5" s="1"/>
  <c r="E469" i="5"/>
  <c r="F469" i="5" s="1"/>
  <c r="E497" i="5"/>
  <c r="F497" i="5" s="1"/>
  <c r="E507" i="5"/>
  <c r="F507" i="5" s="1"/>
  <c r="E120" i="5"/>
  <c r="F120" i="5" s="1"/>
  <c r="E124" i="5"/>
  <c r="F124" i="5" s="1"/>
  <c r="E139" i="5"/>
  <c r="F139" i="5" s="1"/>
  <c r="E144" i="5"/>
  <c r="F144" i="5" s="1"/>
  <c r="E148" i="5"/>
  <c r="F148" i="5" s="1"/>
  <c r="E153" i="5"/>
  <c r="F153" i="5" s="1"/>
  <c r="E158" i="5"/>
  <c r="F158" i="5" s="1"/>
  <c r="E163" i="5"/>
  <c r="F163" i="5" s="1"/>
  <c r="E168" i="5"/>
  <c r="F168" i="5" s="1"/>
  <c r="E173" i="5"/>
  <c r="F173" i="5" s="1"/>
  <c r="E183" i="5"/>
  <c r="F183" i="5" s="1"/>
  <c r="E187" i="5"/>
  <c r="F187" i="5" s="1"/>
  <c r="E201" i="5"/>
  <c r="F201" i="5" s="1"/>
  <c r="E206" i="5"/>
  <c r="E216" i="5"/>
  <c r="F216" i="5" s="1"/>
  <c r="E225" i="5"/>
  <c r="F225" i="5" s="1"/>
  <c r="E234" i="5"/>
  <c r="F234" i="5" s="1"/>
  <c r="E243" i="5"/>
  <c r="F243" i="5" s="1"/>
  <c r="E252" i="5"/>
  <c r="F252" i="5" s="1"/>
  <c r="E262" i="5"/>
  <c r="F262" i="5" s="1"/>
  <c r="E267" i="5"/>
  <c r="F267" i="5" s="1"/>
  <c r="E277" i="5"/>
  <c r="F277" i="5" s="1"/>
  <c r="E281" i="5"/>
  <c r="F281" i="5" s="1"/>
  <c r="E301" i="5"/>
  <c r="F301" i="5" s="1"/>
  <c r="E306" i="5"/>
  <c r="F306" i="5" s="1"/>
  <c r="E312" i="5"/>
  <c r="F312" i="5" s="1"/>
  <c r="E316" i="5"/>
  <c r="F316" i="5" s="1"/>
  <c r="E335" i="5"/>
  <c r="F335" i="5" s="1"/>
  <c r="E339" i="5"/>
  <c r="F339" i="5" s="1"/>
  <c r="E349" i="5"/>
  <c r="F349" i="5" s="1"/>
  <c r="E355" i="5"/>
  <c r="F355" i="5" s="1"/>
  <c r="E360" i="5"/>
  <c r="F360" i="5" s="1"/>
  <c r="E364" i="5"/>
  <c r="F364" i="5" s="1"/>
  <c r="E369" i="5"/>
  <c r="F369" i="5" s="1"/>
  <c r="E389" i="5"/>
  <c r="F389" i="5" s="1"/>
  <c r="E403" i="5"/>
  <c r="F403" i="5" s="1"/>
  <c r="E408" i="5"/>
  <c r="F408" i="5" s="1"/>
  <c r="E413" i="5"/>
  <c r="F413" i="5" s="1"/>
  <c r="E418" i="5"/>
  <c r="F418" i="5" s="1"/>
  <c r="E427" i="5"/>
  <c r="F427" i="5" s="1"/>
  <c r="E442" i="5"/>
  <c r="F442" i="5" s="1"/>
  <c r="E460" i="5"/>
  <c r="F460" i="5" s="1"/>
  <c r="E470" i="5"/>
  <c r="F470" i="5" s="1"/>
  <c r="E474" i="5"/>
  <c r="F474" i="5" s="1"/>
  <c r="E479" i="5"/>
  <c r="F479" i="5" s="1"/>
  <c r="E483" i="5"/>
  <c r="F483" i="5" s="1"/>
  <c r="E488" i="5"/>
  <c r="F488" i="5" s="1"/>
  <c r="E493" i="5"/>
  <c r="F493" i="5" s="1"/>
  <c r="E503" i="5"/>
  <c r="F503" i="5" s="1"/>
  <c r="E512" i="5"/>
  <c r="F512" i="5" s="1"/>
  <c r="E112" i="5"/>
  <c r="F112" i="5" s="1"/>
  <c r="E116" i="5"/>
  <c r="F116" i="5" s="1"/>
  <c r="E125" i="5"/>
  <c r="F125" i="5" s="1"/>
  <c r="E130" i="5"/>
  <c r="F130" i="5" s="1"/>
  <c r="E135" i="5"/>
  <c r="F135" i="5" s="1"/>
  <c r="E149" i="5"/>
  <c r="F149" i="5" s="1"/>
  <c r="E174" i="5"/>
  <c r="F174" i="5" s="1"/>
  <c r="E178" i="5"/>
  <c r="F178" i="5" s="1"/>
  <c r="E192" i="5"/>
  <c r="F192" i="5" s="1"/>
  <c r="E196" i="5"/>
  <c r="F196" i="5" s="1"/>
  <c r="F206" i="5"/>
  <c r="E211" i="5"/>
  <c r="F211" i="5" s="1"/>
  <c r="E221" i="5"/>
  <c r="F221" i="5" s="1"/>
  <c r="E230" i="5"/>
  <c r="F230" i="5" s="1"/>
  <c r="E239" i="5"/>
  <c r="F239" i="5" s="1"/>
  <c r="E248" i="5"/>
  <c r="F248" i="5" s="1"/>
  <c r="E257" i="5"/>
  <c r="F257" i="5" s="1"/>
  <c r="E272" i="5"/>
  <c r="F272" i="5" s="1"/>
  <c r="E282" i="5"/>
  <c r="F282" i="5" s="1"/>
  <c r="E287" i="5"/>
  <c r="F287" i="5" s="1"/>
  <c r="E291" i="5"/>
  <c r="F291" i="5" s="1"/>
  <c r="E297" i="5"/>
  <c r="F297" i="5" s="1"/>
  <c r="E302" i="5"/>
  <c r="F302" i="5" s="1"/>
  <c r="E307" i="5"/>
  <c r="F307" i="5" s="1"/>
  <c r="E321" i="5"/>
  <c r="F321" i="5" s="1"/>
  <c r="E327" i="5"/>
  <c r="F327" i="5" s="1"/>
  <c r="E331" i="5"/>
  <c r="F331" i="5" s="1"/>
  <c r="E340" i="5"/>
  <c r="F340" i="5" s="1"/>
  <c r="E345" i="5"/>
  <c r="F345" i="5" s="1"/>
  <c r="E350" i="5"/>
  <c r="F350" i="5" s="1"/>
  <c r="E365" i="5"/>
  <c r="F365" i="5" s="1"/>
  <c r="E370" i="5"/>
  <c r="F370" i="5" s="1"/>
  <c r="E375" i="5"/>
  <c r="F375" i="5" s="1"/>
  <c r="E379" i="5"/>
  <c r="F379" i="5" s="1"/>
  <c r="E384" i="5"/>
  <c r="F384" i="5" s="1"/>
  <c r="E394" i="5"/>
  <c r="F394" i="5" s="1"/>
  <c r="E399" i="5"/>
  <c r="F399" i="5" s="1"/>
  <c r="E414" i="5"/>
  <c r="F414" i="5" s="1"/>
  <c r="E423" i="5"/>
  <c r="F423" i="5" s="1"/>
  <c r="E428" i="5"/>
  <c r="F428" i="5" s="1"/>
  <c r="E433" i="5"/>
  <c r="F433" i="5" s="1"/>
  <c r="E438" i="5"/>
  <c r="F438" i="5" s="1"/>
  <c r="E447" i="5"/>
  <c r="F447" i="5" s="1"/>
  <c r="E451" i="5"/>
  <c r="F451" i="5" s="1"/>
  <c r="E456" i="5"/>
  <c r="F456" i="5" s="1"/>
  <c r="E465" i="5"/>
  <c r="F465" i="5" s="1"/>
  <c r="E484" i="5"/>
  <c r="F484" i="5" s="1"/>
  <c r="E494" i="5"/>
  <c r="F494" i="5" s="1"/>
  <c r="E498" i="5"/>
  <c r="F498" i="5" s="1"/>
  <c r="E508" i="5"/>
  <c r="F508" i="5" s="1"/>
  <c r="E513" i="5"/>
  <c r="F513" i="5" s="1"/>
  <c r="E117" i="5"/>
  <c r="F117" i="5" s="1"/>
  <c r="E121" i="5"/>
  <c r="E126" i="5"/>
  <c r="F126" i="5" s="1"/>
  <c r="E136" i="5"/>
  <c r="F136" i="5" s="1"/>
  <c r="E140" i="5"/>
  <c r="F140" i="5" s="1"/>
  <c r="E145" i="5"/>
  <c r="F145" i="5" s="1"/>
  <c r="E154" i="5"/>
  <c r="F154" i="5" s="1"/>
  <c r="E159" i="5"/>
  <c r="F159" i="5" s="1"/>
  <c r="E164" i="5"/>
  <c r="F164" i="5" s="1"/>
  <c r="E169" i="5"/>
  <c r="F169" i="5" s="1"/>
  <c r="E179" i="5"/>
  <c r="F179" i="5" s="1"/>
  <c r="E184" i="5"/>
  <c r="F184" i="5" s="1"/>
  <c r="E188" i="5"/>
  <c r="F188" i="5" s="1"/>
  <c r="E197" i="5"/>
  <c r="F197" i="5" s="1"/>
  <c r="E202" i="5"/>
  <c r="F202" i="5" s="1"/>
  <c r="E207" i="5"/>
  <c r="F207" i="5" s="1"/>
  <c r="E217" i="5"/>
  <c r="F217" i="5" s="1"/>
  <c r="E222" i="5"/>
  <c r="F222" i="5" s="1"/>
  <c r="E226" i="5"/>
  <c r="F226" i="5" s="1"/>
  <c r="E235" i="5"/>
  <c r="F235" i="5" s="1"/>
  <c r="E244" i="5"/>
  <c r="F244" i="5" s="1"/>
  <c r="E253" i="5"/>
  <c r="F253" i="5" s="1"/>
  <c r="E258" i="5"/>
  <c r="F258" i="5" s="1"/>
  <c r="E263" i="5"/>
  <c r="F263" i="5" s="1"/>
  <c r="E268" i="5"/>
  <c r="F268" i="5" s="1"/>
  <c r="E273" i="5"/>
  <c r="F273" i="5" s="1"/>
  <c r="E278" i="5"/>
  <c r="F278" i="5" s="1"/>
  <c r="E292" i="5"/>
  <c r="F292" i="5" s="1"/>
  <c r="E303" i="5"/>
  <c r="F303" i="5" s="1"/>
  <c r="E313" i="5"/>
  <c r="F313" i="5" s="1"/>
  <c r="E317" i="5"/>
  <c r="F317" i="5" s="1"/>
  <c r="E322" i="5"/>
  <c r="F322" i="5" s="1"/>
  <c r="E336" i="5"/>
  <c r="F336" i="5" s="1"/>
  <c r="E341" i="5"/>
  <c r="F341" i="5" s="1"/>
  <c r="E351" i="5"/>
  <c r="F351" i="5" s="1"/>
  <c r="E356" i="5"/>
  <c r="F356" i="5" s="1"/>
  <c r="E361" i="5"/>
  <c r="F361" i="5" s="1"/>
  <c r="E366" i="5"/>
  <c r="F366" i="5" s="1"/>
  <c r="E371" i="5"/>
  <c r="F371" i="5" s="1"/>
  <c r="E385" i="5"/>
  <c r="F385" i="5" s="1"/>
  <c r="E390" i="5"/>
  <c r="F390" i="5" s="1"/>
  <c r="E404" i="5"/>
  <c r="F404" i="5" s="1"/>
  <c r="E409" i="5"/>
  <c r="F409" i="5" s="1"/>
  <c r="E415" i="5"/>
  <c r="F415" i="5" s="1"/>
  <c r="E419" i="5"/>
  <c r="F419" i="5" s="1"/>
  <c r="E439" i="5"/>
  <c r="F439" i="5" s="1"/>
  <c r="E443" i="5"/>
  <c r="F443" i="5" s="1"/>
  <c r="E461" i="5"/>
  <c r="F461" i="5" s="1"/>
  <c r="E466" i="5"/>
  <c r="F466" i="5" s="1"/>
  <c r="E471" i="5"/>
  <c r="F471" i="5" s="1"/>
  <c r="E475" i="5"/>
  <c r="F475" i="5" s="1"/>
  <c r="E480" i="5"/>
  <c r="F480" i="5" s="1"/>
  <c r="E485" i="5"/>
  <c r="F485" i="5" s="1"/>
  <c r="E489" i="5"/>
  <c r="F489" i="5" s="1"/>
  <c r="E504" i="5"/>
  <c r="F504" i="5" s="1"/>
  <c r="E113" i="5"/>
  <c r="F113" i="5" s="1"/>
  <c r="E151" i="5"/>
  <c r="F151" i="5" s="1"/>
  <c r="E170" i="5"/>
  <c r="F170" i="5" s="1"/>
  <c r="E189" i="5"/>
  <c r="F189" i="5" s="1"/>
  <c r="E208" i="5"/>
  <c r="F208" i="5" s="1"/>
  <c r="E227" i="5"/>
  <c r="F227" i="5" s="1"/>
  <c r="E284" i="5"/>
  <c r="F284" i="5" s="1"/>
  <c r="E304" i="5"/>
  <c r="F304" i="5" s="1"/>
  <c r="E362" i="5"/>
  <c r="F362" i="5" s="1"/>
  <c r="E401" i="5"/>
  <c r="F401" i="5" s="1"/>
  <c r="E420" i="5"/>
  <c r="F420" i="5" s="1"/>
  <c r="E440" i="5"/>
  <c r="F440" i="5" s="1"/>
  <c r="E515" i="5"/>
  <c r="F515" i="5" s="1"/>
  <c r="E520" i="5"/>
  <c r="F520" i="5" s="1"/>
  <c r="E525" i="5"/>
  <c r="F525" i="5" s="1"/>
  <c r="E544" i="5"/>
  <c r="F544" i="5" s="1"/>
  <c r="E549" i="5"/>
  <c r="F549" i="5" s="1"/>
  <c r="E553" i="5"/>
  <c r="F553" i="5" s="1"/>
  <c r="E583" i="5"/>
  <c r="F583" i="5" s="1"/>
  <c r="E587" i="5"/>
  <c r="F587" i="5" s="1"/>
  <c r="E593" i="5"/>
  <c r="F593" i="5" s="1"/>
  <c r="E598" i="5"/>
  <c r="F598" i="5" s="1"/>
  <c r="E626" i="5"/>
  <c r="F626" i="5" s="1"/>
  <c r="E635" i="5"/>
  <c r="F635" i="5" s="1"/>
  <c r="E150" i="5"/>
  <c r="F150" i="5" s="1"/>
  <c r="E245" i="5"/>
  <c r="F245" i="5" s="1"/>
  <c r="E495" i="5"/>
  <c r="F495" i="5" s="1"/>
  <c r="E535" i="5"/>
  <c r="F535" i="5" s="1"/>
  <c r="E558" i="5"/>
  <c r="F558" i="5" s="1"/>
  <c r="E572" i="5"/>
  <c r="F572" i="5" s="1"/>
  <c r="E175" i="5"/>
  <c r="F175" i="5" s="1"/>
  <c r="E193" i="5"/>
  <c r="F193" i="5" s="1"/>
  <c r="E212" i="5"/>
  <c r="F212" i="5" s="1"/>
  <c r="E231" i="5"/>
  <c r="F231" i="5" s="1"/>
  <c r="E249" i="5"/>
  <c r="F249" i="5" s="1"/>
  <c r="E288" i="5"/>
  <c r="F288" i="5" s="1"/>
  <c r="E308" i="5"/>
  <c r="F308" i="5" s="1"/>
  <c r="E328" i="5"/>
  <c r="F328" i="5" s="1"/>
  <c r="E346" i="5"/>
  <c r="F346" i="5" s="1"/>
  <c r="E386" i="5"/>
  <c r="F386" i="5" s="1"/>
  <c r="E405" i="5"/>
  <c r="F405" i="5" s="1"/>
  <c r="E424" i="5"/>
  <c r="F424" i="5" s="1"/>
  <c r="E462" i="5"/>
  <c r="F462" i="5" s="1"/>
  <c r="E499" i="5"/>
  <c r="F499" i="5" s="1"/>
  <c r="E526" i="5"/>
  <c r="F526" i="5" s="1"/>
  <c r="E531" i="5"/>
  <c r="F531" i="5" s="1"/>
  <c r="E536" i="5"/>
  <c r="F536" i="5" s="1"/>
  <c r="E540" i="5"/>
  <c r="F540" i="5" s="1"/>
  <c r="E554" i="5"/>
  <c r="F554" i="5" s="1"/>
  <c r="E559" i="5"/>
  <c r="F559" i="5" s="1"/>
  <c r="E563" i="5"/>
  <c r="F563" i="5" s="1"/>
  <c r="E568" i="5"/>
  <c r="F568" i="5" s="1"/>
  <c r="E573" i="5"/>
  <c r="F573" i="5" s="1"/>
  <c r="E578" i="5"/>
  <c r="F578" i="5" s="1"/>
  <c r="E588" i="5"/>
  <c r="F588" i="5" s="1"/>
  <c r="E594" i="5"/>
  <c r="F594" i="5" s="1"/>
  <c r="E603" i="5"/>
  <c r="F603" i="5" s="1"/>
  <c r="E631" i="5"/>
  <c r="F631" i="5" s="1"/>
  <c r="E131" i="5"/>
  <c r="F131" i="5" s="1"/>
  <c r="E524" i="5"/>
  <c r="F524" i="5" s="1"/>
  <c r="E577" i="5"/>
  <c r="F577" i="5" s="1"/>
  <c r="E118" i="5"/>
  <c r="F118" i="5" s="1"/>
  <c r="E137" i="5"/>
  <c r="F137" i="5" s="1"/>
  <c r="E155" i="5"/>
  <c r="F155" i="5" s="1"/>
  <c r="E213" i="5"/>
  <c r="F213" i="5" s="1"/>
  <c r="E269" i="5"/>
  <c r="F269" i="5" s="1"/>
  <c r="E309" i="5"/>
  <c r="F309" i="5" s="1"/>
  <c r="E367" i="5"/>
  <c r="F367" i="5" s="1"/>
  <c r="E444" i="5"/>
  <c r="F444" i="5" s="1"/>
  <c r="E481" i="5"/>
  <c r="F481" i="5" s="1"/>
  <c r="E500" i="5"/>
  <c r="F500" i="5" s="1"/>
  <c r="E516" i="5"/>
  <c r="F516" i="5" s="1"/>
  <c r="E521" i="5"/>
  <c r="F521" i="5" s="1"/>
  <c r="E527" i="5"/>
  <c r="F527" i="5" s="1"/>
  <c r="E545" i="5"/>
  <c r="F545" i="5" s="1"/>
  <c r="E550" i="5"/>
  <c r="F550" i="5" s="1"/>
  <c r="E574" i="5"/>
  <c r="F574" i="5" s="1"/>
  <c r="E579" i="5"/>
  <c r="F579" i="5" s="1"/>
  <c r="E584" i="5"/>
  <c r="F584" i="5" s="1"/>
  <c r="E589" i="5"/>
  <c r="F589" i="5" s="1"/>
  <c r="E599" i="5"/>
  <c r="F599" i="5" s="1"/>
  <c r="E627" i="5"/>
  <c r="F627" i="5" s="1"/>
  <c r="E632" i="5"/>
  <c r="F632" i="5" s="1"/>
  <c r="E636" i="5"/>
  <c r="F636" i="5" s="1"/>
  <c r="E264" i="5"/>
  <c r="F264" i="5" s="1"/>
  <c r="E342" i="5"/>
  <c r="F342" i="5" s="1"/>
  <c r="E380" i="5"/>
  <c r="F380" i="5" s="1"/>
  <c r="E476" i="5"/>
  <c r="F476" i="5" s="1"/>
  <c r="E514" i="5"/>
  <c r="F514" i="5" s="1"/>
  <c r="E530" i="5"/>
  <c r="F530" i="5" s="1"/>
  <c r="E548" i="5"/>
  <c r="F548" i="5" s="1"/>
  <c r="E562" i="5"/>
  <c r="F562" i="5" s="1"/>
  <c r="F121" i="5"/>
  <c r="E198" i="5"/>
  <c r="F198" i="5" s="1"/>
  <c r="E218" i="5"/>
  <c r="F218" i="5" s="1"/>
  <c r="E254" i="5"/>
  <c r="F254" i="5" s="1"/>
  <c r="E293" i="5"/>
  <c r="F293" i="5" s="1"/>
  <c r="E332" i="5"/>
  <c r="F332" i="5" s="1"/>
  <c r="E391" i="5"/>
  <c r="F391" i="5" s="1"/>
  <c r="E429" i="5"/>
  <c r="F429" i="5" s="1"/>
  <c r="E448" i="5"/>
  <c r="F448" i="5" s="1"/>
  <c r="E517" i="5"/>
  <c r="F517" i="5" s="1"/>
  <c r="E532" i="5"/>
  <c r="F532" i="5" s="1"/>
  <c r="E537" i="5"/>
  <c r="F537" i="5" s="1"/>
  <c r="E541" i="5"/>
  <c r="F541" i="5" s="1"/>
  <c r="E555" i="5"/>
  <c r="F555" i="5" s="1"/>
  <c r="E560" i="5"/>
  <c r="F560" i="5" s="1"/>
  <c r="E564" i="5"/>
  <c r="F564" i="5" s="1"/>
  <c r="E569" i="5"/>
  <c r="F569" i="5" s="1"/>
  <c r="E590" i="5"/>
  <c r="F590" i="5" s="1"/>
  <c r="E595" i="5"/>
  <c r="F595" i="5" s="1"/>
  <c r="E604" i="5"/>
  <c r="F604" i="5" s="1"/>
  <c r="E628" i="5"/>
  <c r="F628" i="5" s="1"/>
  <c r="E457" i="5"/>
  <c r="F457" i="5" s="1"/>
  <c r="E539" i="5"/>
  <c r="F539" i="5" s="1"/>
  <c r="E567" i="5"/>
  <c r="F567" i="5" s="1"/>
  <c r="E582" i="5"/>
  <c r="F582" i="5" s="1"/>
  <c r="E602" i="5"/>
  <c r="F602" i="5" s="1"/>
  <c r="E122" i="5"/>
  <c r="F122" i="5" s="1"/>
  <c r="E141" i="5"/>
  <c r="F141" i="5" s="1"/>
  <c r="E160" i="5"/>
  <c r="F160" i="5" s="1"/>
  <c r="E180" i="5"/>
  <c r="F180" i="5" s="1"/>
  <c r="E236" i="5"/>
  <c r="F236" i="5" s="1"/>
  <c r="E274" i="5"/>
  <c r="F274" i="5" s="1"/>
  <c r="E294" i="5"/>
  <c r="F294" i="5" s="1"/>
  <c r="E314" i="5"/>
  <c r="F314" i="5" s="1"/>
  <c r="E352" i="5"/>
  <c r="F352" i="5" s="1"/>
  <c r="E372" i="5"/>
  <c r="F372" i="5" s="1"/>
  <c r="E410" i="5"/>
  <c r="F410" i="5" s="1"/>
  <c r="E430" i="5"/>
  <c r="F430" i="5" s="1"/>
  <c r="E467" i="5"/>
  <c r="F467" i="5" s="1"/>
  <c r="E486" i="5"/>
  <c r="F486" i="5" s="1"/>
  <c r="E505" i="5"/>
  <c r="F505" i="5" s="1"/>
  <c r="E522" i="5"/>
  <c r="F522" i="5" s="1"/>
  <c r="E528" i="5"/>
  <c r="F528" i="5" s="1"/>
  <c r="E533" i="5"/>
  <c r="F533" i="5" s="1"/>
  <c r="E542" i="5"/>
  <c r="F542" i="5" s="1"/>
  <c r="E546" i="5"/>
  <c r="F546" i="5" s="1"/>
  <c r="E551" i="5"/>
  <c r="F551" i="5" s="1"/>
  <c r="E556" i="5"/>
  <c r="F556" i="5" s="1"/>
  <c r="E565" i="5"/>
  <c r="F565" i="5" s="1"/>
  <c r="E570" i="5"/>
  <c r="F570" i="5" s="1"/>
  <c r="E575" i="5"/>
  <c r="F575" i="5" s="1"/>
  <c r="E580" i="5"/>
  <c r="F580" i="5" s="1"/>
  <c r="E585" i="5"/>
  <c r="F585" i="5" s="1"/>
  <c r="E591" i="5"/>
  <c r="F591" i="5" s="1"/>
  <c r="E600" i="5"/>
  <c r="F600" i="5" s="1"/>
  <c r="E633" i="5"/>
  <c r="F633" i="5" s="1"/>
  <c r="E323" i="5"/>
  <c r="F323" i="5" s="1"/>
  <c r="E127" i="5"/>
  <c r="F127" i="5" s="1"/>
  <c r="E165" i="5"/>
  <c r="F165" i="5" s="1"/>
  <c r="E240" i="5"/>
  <c r="F240" i="5" s="1"/>
  <c r="E298" i="5"/>
  <c r="F298" i="5" s="1"/>
  <c r="E318" i="5"/>
  <c r="F318" i="5" s="1"/>
  <c r="E357" i="5"/>
  <c r="F357" i="5" s="1"/>
  <c r="E376" i="5"/>
  <c r="F376" i="5" s="1"/>
  <c r="E395" i="5"/>
  <c r="F395" i="5" s="1"/>
  <c r="E434" i="5"/>
  <c r="F434" i="5" s="1"/>
  <c r="E452" i="5"/>
  <c r="F452" i="5" s="1"/>
  <c r="E490" i="5"/>
  <c r="F490" i="5" s="1"/>
  <c r="E509" i="5"/>
  <c r="F509" i="5" s="1"/>
  <c r="E518" i="5"/>
  <c r="F518" i="5" s="1"/>
  <c r="E523" i="5"/>
  <c r="F523" i="5" s="1"/>
  <c r="E538" i="5"/>
  <c r="F538" i="5" s="1"/>
  <c r="E561" i="5"/>
  <c r="F561" i="5" s="1"/>
  <c r="E566" i="5"/>
  <c r="F566" i="5" s="1"/>
  <c r="E571" i="5"/>
  <c r="F571" i="5" s="1"/>
  <c r="E581" i="5"/>
  <c r="F581" i="5" s="1"/>
  <c r="E596" i="5"/>
  <c r="F596" i="5" s="1"/>
  <c r="E605" i="5"/>
  <c r="F605" i="5" s="1"/>
  <c r="E629" i="5"/>
  <c r="F629" i="5" s="1"/>
  <c r="E283" i="5"/>
  <c r="F283" i="5" s="1"/>
  <c r="E146" i="5"/>
  <c r="F146" i="5" s="1"/>
  <c r="E166" i="5"/>
  <c r="F166" i="5" s="1"/>
  <c r="E185" i="5"/>
  <c r="F185" i="5" s="1"/>
  <c r="E203" i="5"/>
  <c r="F203" i="5" s="1"/>
  <c r="E223" i="5"/>
  <c r="F223" i="5" s="1"/>
  <c r="E259" i="5"/>
  <c r="F259" i="5" s="1"/>
  <c r="E279" i="5"/>
  <c r="F279" i="5" s="1"/>
  <c r="E337" i="5"/>
  <c r="F337" i="5" s="1"/>
  <c r="E416" i="5"/>
  <c r="F416" i="5" s="1"/>
  <c r="E435" i="5"/>
  <c r="F435" i="5" s="1"/>
  <c r="E453" i="5"/>
  <c r="F453" i="5" s="1"/>
  <c r="E472" i="5"/>
  <c r="F472" i="5" s="1"/>
  <c r="E510" i="5"/>
  <c r="F510" i="5" s="1"/>
  <c r="E519" i="5"/>
  <c r="F519" i="5" s="1"/>
  <c r="E529" i="5"/>
  <c r="F529" i="5" s="1"/>
  <c r="E534" i="5"/>
  <c r="F534" i="5" s="1"/>
  <c r="E543" i="5"/>
  <c r="F543" i="5" s="1"/>
  <c r="E547" i="5"/>
  <c r="F547" i="5" s="1"/>
  <c r="E552" i="5"/>
  <c r="F552" i="5" s="1"/>
  <c r="E557" i="5"/>
  <c r="F557" i="5" s="1"/>
  <c r="E576" i="5"/>
  <c r="F576" i="5" s="1"/>
  <c r="E586" i="5"/>
  <c r="F586" i="5" s="1"/>
  <c r="E592" i="5"/>
  <c r="F592" i="5" s="1"/>
  <c r="E597" i="5"/>
  <c r="F597" i="5" s="1"/>
  <c r="E601" i="5"/>
  <c r="F601" i="5" s="1"/>
  <c r="E606" i="5"/>
  <c r="F606" i="5" s="1"/>
  <c r="E634" i="5"/>
  <c r="F634" i="5" s="1"/>
  <c r="E400" i="5"/>
  <c r="F400" i="5" s="1"/>
  <c r="E630" i="5"/>
  <c r="F630" i="5" s="1"/>
  <c r="E54" i="1"/>
  <c r="E60" i="1"/>
  <c r="E73" i="1"/>
  <c r="E76" i="1"/>
  <c r="E86" i="1"/>
  <c r="E96" i="1"/>
  <c r="E99" i="1"/>
  <c r="E105" i="1"/>
  <c r="E108" i="1"/>
  <c r="E121" i="1"/>
  <c r="E124" i="1"/>
  <c r="E131" i="1"/>
  <c r="E137" i="1"/>
  <c r="E143" i="1"/>
  <c r="E146" i="1"/>
  <c r="E156" i="1"/>
  <c r="E163" i="1"/>
  <c r="E166" i="1"/>
  <c r="E173" i="1"/>
  <c r="E182" i="1"/>
  <c r="E188" i="1"/>
  <c r="E201" i="1"/>
  <c r="E204" i="1"/>
  <c r="E214" i="1"/>
  <c r="E224" i="1"/>
  <c r="E227" i="1"/>
  <c r="E233" i="1"/>
  <c r="E236" i="1"/>
  <c r="E249" i="1"/>
  <c r="E252" i="1"/>
  <c r="E259" i="1"/>
  <c r="E265" i="1"/>
  <c r="E64" i="1"/>
  <c r="E67" i="1"/>
  <c r="E70" i="1"/>
  <c r="E80" i="1"/>
  <c r="E90" i="1"/>
  <c r="E93" i="1"/>
  <c r="E102" i="1"/>
  <c r="E112" i="1"/>
  <c r="E115" i="1"/>
  <c r="E118" i="1"/>
  <c r="E128" i="1"/>
  <c r="E134" i="1"/>
  <c r="E140" i="1"/>
  <c r="E153" i="1"/>
  <c r="E160" i="1"/>
  <c r="E170" i="1"/>
  <c r="E52" i="1"/>
  <c r="E58" i="1"/>
  <c r="E61" i="1"/>
  <c r="E77" i="1"/>
  <c r="E84" i="1"/>
  <c r="E87" i="1"/>
  <c r="E106" i="1"/>
  <c r="E109" i="1"/>
  <c r="E125" i="1"/>
  <c r="E144" i="1"/>
  <c r="E147" i="1"/>
  <c r="E150" i="1"/>
  <c r="E157" i="1"/>
  <c r="E167" i="1"/>
  <c r="E174" i="1"/>
  <c r="E177" i="1"/>
  <c r="E180" i="1"/>
  <c r="E186" i="1"/>
  <c r="E189" i="1"/>
  <c r="E205" i="1"/>
  <c r="E212" i="1"/>
  <c r="E215" i="1"/>
  <c r="E234" i="1"/>
  <c r="E237" i="1"/>
  <c r="E253" i="1"/>
  <c r="E282" i="1"/>
  <c r="E289" i="1"/>
  <c r="E292" i="1"/>
  <c r="E55" i="1"/>
  <c r="E74" i="1"/>
  <c r="E81" i="1"/>
  <c r="E94" i="1"/>
  <c r="E97" i="1"/>
  <c r="E100" i="1"/>
  <c r="E122" i="1"/>
  <c r="E132" i="1"/>
  <c r="E138" i="1"/>
  <c r="E141" i="1"/>
  <c r="E154" i="1"/>
  <c r="E161" i="1"/>
  <c r="E164" i="1"/>
  <c r="E183" i="1"/>
  <c r="E202" i="1"/>
  <c r="E209" i="1"/>
  <c r="E222" i="1"/>
  <c r="E225" i="1"/>
  <c r="E228" i="1"/>
  <c r="E250" i="1"/>
  <c r="E260" i="1"/>
  <c r="E266" i="1"/>
  <c r="E269" i="1"/>
  <c r="E286" i="1"/>
  <c r="E305" i="1"/>
  <c r="E311" i="1"/>
  <c r="E62" i="1"/>
  <c r="E65" i="1"/>
  <c r="E68" i="1"/>
  <c r="E71" i="1"/>
  <c r="E78" i="1"/>
  <c r="E88" i="1"/>
  <c r="E91" i="1"/>
  <c r="E103" i="1"/>
  <c r="E110" i="1"/>
  <c r="E113" i="1"/>
  <c r="E116" i="1"/>
  <c r="E119" i="1"/>
  <c r="E126" i="1"/>
  <c r="E129" i="1"/>
  <c r="E135" i="1"/>
  <c r="E158" i="1"/>
  <c r="E168" i="1"/>
  <c r="E171" i="1"/>
  <c r="E190" i="1"/>
  <c r="E193" i="1"/>
  <c r="E196" i="1"/>
  <c r="E199" i="1"/>
  <c r="E206" i="1"/>
  <c r="E216" i="1"/>
  <c r="E219" i="1"/>
  <c r="E231" i="1"/>
  <c r="E238" i="1"/>
  <c r="E241" i="1"/>
  <c r="E244" i="1"/>
  <c r="E247" i="1"/>
  <c r="E254" i="1"/>
  <c r="E257" i="1"/>
  <c r="E263" i="1"/>
  <c r="E273" i="1"/>
  <c r="E276" i="1"/>
  <c r="E279" i="1"/>
  <c r="E283" i="1"/>
  <c r="E296" i="1"/>
  <c r="E299" i="1"/>
  <c r="E318" i="1"/>
  <c r="E50" i="1"/>
  <c r="E53" i="1"/>
  <c r="E56" i="1"/>
  <c r="E59" i="1"/>
  <c r="E75" i="1"/>
  <c r="E82" i="1"/>
  <c r="E85" i="1"/>
  <c r="E107" i="1"/>
  <c r="E142" i="1"/>
  <c r="E145" i="1"/>
  <c r="E148" i="1"/>
  <c r="E151" i="1"/>
  <c r="E155" i="1"/>
  <c r="E175" i="1"/>
  <c r="E178" i="1"/>
  <c r="E181" i="1"/>
  <c r="E184" i="1"/>
  <c r="E187" i="1"/>
  <c r="E203" i="1"/>
  <c r="E210" i="1"/>
  <c r="E213" i="1"/>
  <c r="E235" i="1"/>
  <c r="E270" i="1"/>
  <c r="E290" i="1"/>
  <c r="E293" i="1"/>
  <c r="E303" i="1"/>
  <c r="E306" i="1"/>
  <c r="E309" i="1"/>
  <c r="E312" i="1"/>
  <c r="E315" i="1"/>
  <c r="E66" i="1"/>
  <c r="E79" i="1"/>
  <c r="E92" i="1"/>
  <c r="E117" i="1"/>
  <c r="E191" i="1"/>
  <c r="E200" i="1"/>
  <c r="E208" i="1"/>
  <c r="E226" i="1"/>
  <c r="E242" i="1"/>
  <c r="E251" i="1"/>
  <c r="E277" i="1"/>
  <c r="E295" i="1"/>
  <c r="E301" i="1"/>
  <c r="E326" i="1"/>
  <c r="E336" i="1"/>
  <c r="E339" i="1"/>
  <c r="E342" i="1"/>
  <c r="E355" i="1"/>
  <c r="E364" i="1"/>
  <c r="E370" i="1"/>
  <c r="E373" i="1"/>
  <c r="E376" i="1"/>
  <c r="E389" i="1"/>
  <c r="E396" i="1"/>
  <c r="E403" i="1"/>
  <c r="E412" i="1"/>
  <c r="E418" i="1"/>
  <c r="E421" i="1"/>
  <c r="E424" i="1"/>
  <c r="E431" i="1"/>
  <c r="E434" i="1"/>
  <c r="E447" i="1"/>
  <c r="E450" i="1"/>
  <c r="E463" i="1"/>
  <c r="E466" i="1"/>
  <c r="E478" i="1"/>
  <c r="E481" i="1"/>
  <c r="E490" i="1"/>
  <c r="E493" i="1"/>
  <c r="E69" i="1"/>
  <c r="E95" i="1"/>
  <c r="E120" i="1"/>
  <c r="E133" i="1"/>
  <c r="E172" i="1"/>
  <c r="E192" i="1"/>
  <c r="E218" i="1"/>
  <c r="E243" i="1"/>
  <c r="E261" i="1"/>
  <c r="E268" i="1"/>
  <c r="E284" i="1"/>
  <c r="E291" i="1"/>
  <c r="E297" i="1"/>
  <c r="E307" i="1"/>
  <c r="E316" i="1"/>
  <c r="E330" i="1"/>
  <c r="E333" i="1"/>
  <c r="E349" i="1"/>
  <c r="E352" i="1"/>
  <c r="E358" i="1"/>
  <c r="E383" i="1"/>
  <c r="E386" i="1"/>
  <c r="E393" i="1"/>
  <c r="E406" i="1"/>
  <c r="E441" i="1"/>
  <c r="E444" i="1"/>
  <c r="E453" i="1"/>
  <c r="E457" i="1"/>
  <c r="E460" i="1"/>
  <c r="E469" i="1"/>
  <c r="E472" i="1"/>
  <c r="E475" i="1"/>
  <c r="E484" i="1"/>
  <c r="E57" i="1"/>
  <c r="E83" i="1"/>
  <c r="E159" i="1"/>
  <c r="E185" i="1"/>
  <c r="E211" i="1"/>
  <c r="E302" i="1"/>
  <c r="E321" i="1"/>
  <c r="E324" i="1"/>
  <c r="E346" i="1"/>
  <c r="E362" i="1"/>
  <c r="E365" i="1"/>
  <c r="E368" i="1"/>
  <c r="E371" i="1"/>
  <c r="E377" i="1"/>
  <c r="E380" i="1"/>
  <c r="E390" i="1"/>
  <c r="E397" i="1"/>
  <c r="E400" i="1"/>
  <c r="E410" i="1"/>
  <c r="E413" i="1"/>
  <c r="E416" i="1"/>
  <c r="E419" i="1"/>
  <c r="E425" i="1"/>
  <c r="E428" i="1"/>
  <c r="E432" i="1"/>
  <c r="E435" i="1"/>
  <c r="E438" i="1"/>
  <c r="E479" i="1"/>
  <c r="E487" i="1"/>
  <c r="E494" i="1"/>
  <c r="E72" i="1"/>
  <c r="E98" i="1"/>
  <c r="E123" i="1"/>
  <c r="E136" i="1"/>
  <c r="E162" i="1"/>
  <c r="E194" i="1"/>
  <c r="E220" i="1"/>
  <c r="E229" i="1"/>
  <c r="E245" i="1"/>
  <c r="E262" i="1"/>
  <c r="E271" i="1"/>
  <c r="E278" i="1"/>
  <c r="E285" i="1"/>
  <c r="E313" i="1"/>
  <c r="E317" i="1"/>
  <c r="E327" i="1"/>
  <c r="E334" i="1"/>
  <c r="E337" i="1"/>
  <c r="E340" i="1"/>
  <c r="E343" i="1"/>
  <c r="E350" i="1"/>
  <c r="E356" i="1"/>
  <c r="E359" i="1"/>
  <c r="E374" i="1"/>
  <c r="E384" i="1"/>
  <c r="E387" i="1"/>
  <c r="E404" i="1"/>
  <c r="E407" i="1"/>
  <c r="E422" i="1"/>
  <c r="E445" i="1"/>
  <c r="E448" i="1"/>
  <c r="E451" i="1"/>
  <c r="E454" i="1"/>
  <c r="E461" i="1"/>
  <c r="E464" i="1"/>
  <c r="E467" i="1"/>
  <c r="E473" i="1"/>
  <c r="E482" i="1"/>
  <c r="E491" i="1"/>
  <c r="E111" i="1"/>
  <c r="E149" i="1"/>
  <c r="E176" i="1"/>
  <c r="E195" i="1"/>
  <c r="E221" i="1"/>
  <c r="E246" i="1"/>
  <c r="E255" i="1"/>
  <c r="E264" i="1"/>
  <c r="E272" i="1"/>
  <c r="E280" i="1"/>
  <c r="E287" i="1"/>
  <c r="E298" i="1"/>
  <c r="E308" i="1"/>
  <c r="E319" i="1"/>
  <c r="E331" i="1"/>
  <c r="E353" i="1"/>
  <c r="E366" i="1"/>
  <c r="E378" i="1"/>
  <c r="E381" i="1"/>
  <c r="E394" i="1"/>
  <c r="E398" i="1"/>
  <c r="E401" i="1"/>
  <c r="E414" i="1"/>
  <c r="E426" i="1"/>
  <c r="E429" i="1"/>
  <c r="E442" i="1"/>
  <c r="E458" i="1"/>
  <c r="E470" i="1"/>
  <c r="E476" i="1"/>
  <c r="E485" i="1"/>
  <c r="E488" i="1"/>
  <c r="E89" i="1"/>
  <c r="E101" i="1"/>
  <c r="E139" i="1"/>
  <c r="E165" i="1"/>
  <c r="E197" i="1"/>
  <c r="E223" i="1"/>
  <c r="E230" i="1"/>
  <c r="E239" i="1"/>
  <c r="E248" i="1"/>
  <c r="E256" i="1"/>
  <c r="E294" i="1"/>
  <c r="E304" i="1"/>
  <c r="E322" i="1"/>
  <c r="E325" i="1"/>
  <c r="E328" i="1"/>
  <c r="E344" i="1"/>
  <c r="E347" i="1"/>
  <c r="E360" i="1"/>
  <c r="E363" i="1"/>
  <c r="E369" i="1"/>
  <c r="E372" i="1"/>
  <c r="E391" i="1"/>
  <c r="E408" i="1"/>
  <c r="E411" i="1"/>
  <c r="E417" i="1"/>
  <c r="E420" i="1"/>
  <c r="E433" i="1"/>
  <c r="E436" i="1"/>
  <c r="E439" i="1"/>
  <c r="E446" i="1"/>
  <c r="E449" i="1"/>
  <c r="E455" i="1"/>
  <c r="E462" i="1"/>
  <c r="E480" i="1"/>
  <c r="E495" i="1"/>
  <c r="E51" i="1"/>
  <c r="E63" i="1"/>
  <c r="E114" i="1"/>
  <c r="E127" i="1"/>
  <c r="E152" i="1"/>
  <c r="E179" i="1"/>
  <c r="E232" i="1"/>
  <c r="E240" i="1"/>
  <c r="E258" i="1"/>
  <c r="E274" i="1"/>
  <c r="E281" i="1"/>
  <c r="E288" i="1"/>
  <c r="E300" i="1"/>
  <c r="E314" i="1"/>
  <c r="E335" i="1"/>
  <c r="E338" i="1"/>
  <c r="E341" i="1"/>
  <c r="E351" i="1"/>
  <c r="E354" i="1"/>
  <c r="E357" i="1"/>
  <c r="E375" i="1"/>
  <c r="E382" i="1"/>
  <c r="E385" i="1"/>
  <c r="E388" i="1"/>
  <c r="E395" i="1"/>
  <c r="E402" i="1"/>
  <c r="E405" i="1"/>
  <c r="E423" i="1"/>
  <c r="E430" i="1"/>
  <c r="E443" i="1"/>
  <c r="E452" i="1"/>
  <c r="E465" i="1"/>
  <c r="E468" i="1"/>
  <c r="E474" i="1"/>
  <c r="E477" i="1"/>
  <c r="E483" i="1"/>
  <c r="E489" i="1"/>
  <c r="E492" i="1"/>
  <c r="E104" i="1"/>
  <c r="E198" i="1"/>
  <c r="E267" i="1"/>
  <c r="E367" i="1"/>
  <c r="E392" i="1"/>
  <c r="E498" i="1"/>
  <c r="E501" i="1"/>
  <c r="E504" i="1"/>
  <c r="E520" i="1"/>
  <c r="E523" i="1"/>
  <c r="E535" i="1"/>
  <c r="E550" i="1"/>
  <c r="E560" i="1"/>
  <c r="E569" i="1"/>
  <c r="E572" i="1"/>
  <c r="E581" i="1"/>
  <c r="E591" i="1"/>
  <c r="E594" i="1"/>
  <c r="E600" i="1"/>
  <c r="E603" i="1"/>
  <c r="E609" i="1"/>
  <c r="E624" i="1"/>
  <c r="E632" i="1"/>
  <c r="E699" i="1"/>
  <c r="E702" i="1"/>
  <c r="E714" i="1"/>
  <c r="E717" i="1"/>
  <c r="E720" i="1"/>
  <c r="E726" i="1"/>
  <c r="E767" i="1"/>
  <c r="E770" i="1"/>
  <c r="E207" i="1"/>
  <c r="E275" i="1"/>
  <c r="E320" i="1"/>
  <c r="E345" i="1"/>
  <c r="E471" i="1"/>
  <c r="E511" i="1"/>
  <c r="E514" i="1"/>
  <c r="E527" i="1"/>
  <c r="E530" i="1"/>
  <c r="E542" i="1"/>
  <c r="E545" i="1"/>
  <c r="E554" i="1"/>
  <c r="E557" i="1"/>
  <c r="E563" i="1"/>
  <c r="E566" i="1"/>
  <c r="E585" i="1"/>
  <c r="E588" i="1"/>
  <c r="E597" i="1"/>
  <c r="E612" i="1"/>
  <c r="E618" i="1"/>
  <c r="E621" i="1"/>
  <c r="E627" i="1"/>
  <c r="E639" i="1"/>
  <c r="E642" i="1"/>
  <c r="E696" i="1"/>
  <c r="E705" i="1"/>
  <c r="E708" i="1"/>
  <c r="E711" i="1"/>
  <c r="E723" i="1"/>
  <c r="E729" i="1"/>
  <c r="E764" i="1"/>
  <c r="E130" i="1"/>
  <c r="E217" i="1"/>
  <c r="E323" i="1"/>
  <c r="E348" i="1"/>
  <c r="E399" i="1"/>
  <c r="E496" i="1"/>
  <c r="E505" i="1"/>
  <c r="E508" i="1"/>
  <c r="E517" i="1"/>
  <c r="E521" i="1"/>
  <c r="E524" i="1"/>
  <c r="E533" i="1"/>
  <c r="E536" i="1"/>
  <c r="E539" i="1"/>
  <c r="E548" i="1"/>
  <c r="E573" i="1"/>
  <c r="E576" i="1"/>
  <c r="E579" i="1"/>
  <c r="E582" i="1"/>
  <c r="E601" i="1"/>
  <c r="E607" i="1"/>
  <c r="E615" i="1"/>
  <c r="E630" i="1"/>
  <c r="E633" i="1"/>
  <c r="E636" i="1"/>
  <c r="E715" i="1"/>
  <c r="E768" i="1"/>
  <c r="E329" i="1"/>
  <c r="E379" i="1"/>
  <c r="E456" i="1"/>
  <c r="E509" i="1"/>
  <c r="E512" i="1"/>
  <c r="E515" i="1"/>
  <c r="E518" i="1"/>
  <c r="E525" i="1"/>
  <c r="E528" i="1"/>
  <c r="E531" i="1"/>
  <c r="E537" i="1"/>
  <c r="E546" i="1"/>
  <c r="E555" i="1"/>
  <c r="E564" i="1"/>
  <c r="E567" i="1"/>
  <c r="E574" i="1"/>
  <c r="E577" i="1"/>
  <c r="E583" i="1"/>
  <c r="E586" i="1"/>
  <c r="E598" i="1"/>
  <c r="E613" i="1"/>
  <c r="E616" i="1"/>
  <c r="E619" i="1"/>
  <c r="E628" i="1"/>
  <c r="E634" i="1"/>
  <c r="E637" i="1"/>
  <c r="E697" i="1"/>
  <c r="E706" i="1"/>
  <c r="E709" i="1"/>
  <c r="E712" i="1"/>
  <c r="E765" i="1"/>
  <c r="E169" i="1"/>
  <c r="E332" i="1"/>
  <c r="E409" i="1"/>
  <c r="E459" i="1"/>
  <c r="E497" i="1"/>
  <c r="E506" i="1"/>
  <c r="E522" i="1"/>
  <c r="E534" i="1"/>
  <c r="E540" i="1"/>
  <c r="E549" i="1"/>
  <c r="E552" i="1"/>
  <c r="E571" i="1"/>
  <c r="E580" i="1"/>
  <c r="E590" i="1"/>
  <c r="E602" i="1"/>
  <c r="E605" i="1"/>
  <c r="E608" i="1"/>
  <c r="E623" i="1"/>
  <c r="E631" i="1"/>
  <c r="E716" i="1"/>
  <c r="E719" i="1"/>
  <c r="E731" i="1"/>
  <c r="E769" i="1"/>
  <c r="E415" i="1"/>
  <c r="E361" i="1"/>
  <c r="E437" i="1"/>
  <c r="E486" i="1"/>
  <c r="E500" i="1"/>
  <c r="E503" i="1"/>
  <c r="E510" i="1"/>
  <c r="E513" i="1"/>
  <c r="E519" i="1"/>
  <c r="E526" i="1"/>
  <c r="E544" i="1"/>
  <c r="E559" i="1"/>
  <c r="E562" i="1"/>
  <c r="E565" i="1"/>
  <c r="E568" i="1"/>
  <c r="E593" i="1"/>
  <c r="E596" i="1"/>
  <c r="E599" i="1"/>
  <c r="E611" i="1"/>
  <c r="E617" i="1"/>
  <c r="E626" i="1"/>
  <c r="E638" i="1"/>
  <c r="E641" i="1"/>
  <c r="E698" i="1"/>
  <c r="E701" i="1"/>
  <c r="E704" i="1"/>
  <c r="E707" i="1"/>
  <c r="E710" i="1"/>
  <c r="E713" i="1"/>
  <c r="E722" i="1"/>
  <c r="E725" i="1"/>
  <c r="E728" i="1"/>
  <c r="E763" i="1"/>
  <c r="E766" i="1"/>
  <c r="E310" i="1"/>
  <c r="E440" i="1"/>
  <c r="E499" i="1"/>
  <c r="E561" i="1"/>
  <c r="E610" i="1"/>
  <c r="E622" i="1"/>
  <c r="E703" i="1"/>
  <c r="E727" i="1"/>
  <c r="E516" i="1"/>
  <c r="E541" i="1"/>
  <c r="E578" i="1"/>
  <c r="E538" i="1"/>
  <c r="E575" i="1"/>
  <c r="E587" i="1"/>
  <c r="E635" i="1"/>
  <c r="E553" i="1"/>
  <c r="E502" i="1"/>
  <c r="E551" i="1"/>
  <c r="E589" i="1"/>
  <c r="E625" i="1"/>
  <c r="E718" i="1"/>
  <c r="E730" i="1"/>
  <c r="E529" i="1"/>
  <c r="E614" i="1"/>
  <c r="E427" i="1"/>
  <c r="E543" i="1"/>
  <c r="E592" i="1"/>
  <c r="E604" i="1"/>
  <c r="E640" i="1"/>
  <c r="E721" i="1"/>
  <c r="E584" i="1"/>
  <c r="E507" i="1"/>
  <c r="E532" i="1"/>
  <c r="E556" i="1"/>
  <c r="E606" i="1"/>
  <c r="E629" i="1"/>
  <c r="E547" i="1"/>
  <c r="E620" i="1"/>
  <c r="E558" i="1"/>
  <c r="E570" i="1"/>
  <c r="E595" i="1"/>
  <c r="E700" i="1"/>
  <c r="E724" i="1"/>
  <c r="E75" i="5"/>
  <c r="F75" i="5" s="1"/>
  <c r="E94" i="5"/>
  <c r="F94" i="5" s="1"/>
  <c r="E615" i="5"/>
  <c r="F615" i="5" s="1"/>
  <c r="E66" i="5"/>
  <c r="F66" i="5" s="1"/>
  <c r="E85" i="5"/>
  <c r="F85" i="5" s="1"/>
  <c r="E103" i="5"/>
  <c r="F103" i="5" s="1"/>
  <c r="E625" i="5"/>
  <c r="F625" i="5" s="1"/>
  <c r="E67" i="5"/>
  <c r="F67" i="5" s="1"/>
  <c r="E76" i="5"/>
  <c r="F76" i="5" s="1"/>
  <c r="E68" i="5"/>
  <c r="F68" i="5" s="1"/>
  <c r="E77" i="5"/>
  <c r="F77" i="5" s="1"/>
  <c r="E86" i="5"/>
  <c r="F86" i="5" s="1"/>
  <c r="E617" i="5"/>
  <c r="F617" i="5" s="1"/>
  <c r="E61" i="5"/>
  <c r="F61" i="5" s="1"/>
  <c r="E608" i="5"/>
  <c r="F608" i="5" s="1"/>
  <c r="E69" i="5"/>
  <c r="F69" i="5" s="1"/>
  <c r="E78" i="5"/>
  <c r="F78" i="5" s="1"/>
  <c r="E96" i="5"/>
  <c r="F96" i="5" s="1"/>
  <c r="E105" i="5"/>
  <c r="F105" i="5" s="1"/>
  <c r="E618" i="5"/>
  <c r="F618" i="5" s="1"/>
  <c r="E87" i="5"/>
  <c r="F87" i="5" s="1"/>
  <c r="E73" i="5"/>
  <c r="F73" i="5" s="1"/>
  <c r="E622" i="5"/>
  <c r="F622" i="5" s="1"/>
  <c r="E74" i="5"/>
  <c r="F74" i="5" s="1"/>
  <c r="E80" i="5"/>
  <c r="F80" i="5" s="1"/>
  <c r="E63" i="5"/>
  <c r="F63" i="5" s="1"/>
  <c r="E614" i="5"/>
  <c r="F614" i="5" s="1"/>
  <c r="E89" i="5"/>
  <c r="F89" i="5" s="1"/>
  <c r="E101" i="5"/>
  <c r="F101" i="5" s="1"/>
  <c r="E610" i="5"/>
  <c r="F610" i="5" s="1"/>
  <c r="E623" i="5"/>
  <c r="F623" i="5" s="1"/>
  <c r="E611" i="5"/>
  <c r="F611" i="5" s="1"/>
  <c r="E613" i="5"/>
  <c r="F613" i="5" s="1"/>
  <c r="E62" i="5"/>
  <c r="F62" i="5" s="1"/>
  <c r="E93" i="5"/>
  <c r="F93" i="5" s="1"/>
  <c r="E95" i="5"/>
  <c r="F95" i="5" s="1"/>
  <c r="E108" i="5"/>
  <c r="F108" i="5" s="1"/>
  <c r="E82" i="5"/>
  <c r="F82" i="5" s="1"/>
  <c r="E90" i="5"/>
  <c r="F90" i="5" s="1"/>
  <c r="E102" i="5"/>
  <c r="F102" i="5" s="1"/>
  <c r="E624" i="5"/>
  <c r="F624" i="5" s="1"/>
  <c r="E60" i="5"/>
  <c r="F60" i="5" s="1"/>
  <c r="E107" i="5"/>
  <c r="F107" i="5" s="1"/>
  <c r="E79" i="5"/>
  <c r="F79" i="5" s="1"/>
  <c r="E104" i="5"/>
  <c r="F104" i="5" s="1"/>
  <c r="E612" i="5"/>
  <c r="F612" i="5" s="1"/>
  <c r="E91" i="5"/>
  <c r="F91" i="5" s="1"/>
  <c r="E106" i="5"/>
  <c r="F106" i="5" s="1"/>
  <c r="E92" i="5"/>
  <c r="F92" i="5" s="1"/>
  <c r="E81" i="5"/>
  <c r="F81" i="5" s="1"/>
  <c r="E616" i="5"/>
  <c r="F616" i="5" s="1"/>
  <c r="E64" i="5"/>
  <c r="F64" i="5" s="1"/>
  <c r="E97" i="5"/>
  <c r="F97" i="5" s="1"/>
  <c r="E71" i="5"/>
  <c r="F71" i="5" s="1"/>
  <c r="E607" i="5"/>
  <c r="F607" i="5" s="1"/>
  <c r="E621" i="5"/>
  <c r="F621" i="5" s="1"/>
  <c r="E72" i="5"/>
  <c r="F72" i="5" s="1"/>
  <c r="E609" i="5"/>
  <c r="F609" i="5" s="1"/>
  <c r="E619" i="5"/>
  <c r="F619" i="5" s="1"/>
  <c r="E83" i="5"/>
  <c r="F83" i="5" s="1"/>
  <c r="E620" i="5"/>
  <c r="F620" i="5" s="1"/>
  <c r="E84" i="5"/>
  <c r="F84" i="5" s="1"/>
  <c r="E65" i="5"/>
  <c r="F65" i="5" s="1"/>
  <c r="E88" i="5"/>
  <c r="F88" i="5" s="1"/>
  <c r="E98" i="5"/>
  <c r="F98" i="5" s="1"/>
  <c r="E100" i="5"/>
  <c r="F100" i="5" s="1"/>
  <c r="E70" i="5"/>
  <c r="F70" i="5" s="1"/>
  <c r="E99" i="5"/>
  <c r="F99" i="5" s="1"/>
  <c r="E57" i="5"/>
  <c r="F57" i="5" s="1"/>
  <c r="E55" i="5"/>
  <c r="F55" i="5" s="1"/>
  <c r="E56" i="5"/>
  <c r="F56" i="5" s="1"/>
  <c r="E58" i="5"/>
  <c r="F58" i="5" s="1"/>
  <c r="E54" i="5"/>
  <c r="F54" i="5" s="1"/>
  <c r="E59" i="5"/>
  <c r="F59" i="5" s="1"/>
  <c r="E771" i="1"/>
  <c r="E39" i="1"/>
  <c r="E23" i="1"/>
  <c r="E48" i="1"/>
  <c r="E32" i="1"/>
  <c r="E9" i="1"/>
  <c r="E42" i="1"/>
  <c r="E26" i="1"/>
  <c r="E10" i="1"/>
  <c r="E45" i="1"/>
  <c r="E29" i="1"/>
  <c r="E13" i="1"/>
  <c r="E25" i="1"/>
  <c r="E7" i="1"/>
  <c r="E16" i="1"/>
  <c r="E35" i="1"/>
  <c r="E19" i="1"/>
  <c r="E38" i="1"/>
  <c r="E41" i="1"/>
  <c r="E22" i="1"/>
  <c r="E34" i="1"/>
  <c r="E18" i="1"/>
  <c r="E47" i="1"/>
  <c r="E24" i="1"/>
  <c r="E15" i="1"/>
  <c r="E6" i="1"/>
  <c r="E37" i="1"/>
  <c r="E33" i="1"/>
  <c r="E28" i="1"/>
  <c r="G4" i="1"/>
  <c r="E21" i="1"/>
  <c r="E49" i="1"/>
  <c r="E12" i="1"/>
  <c r="E46" i="1"/>
  <c r="E14" i="1"/>
  <c r="E36" i="1"/>
  <c r="E27" i="1"/>
  <c r="E40" i="1"/>
  <c r="E31" i="1"/>
  <c r="E8" i="1"/>
  <c r="E44" i="1"/>
  <c r="E17" i="1"/>
  <c r="E11" i="1"/>
  <c r="E30" i="1"/>
  <c r="E20" i="1"/>
  <c r="E43" i="1"/>
  <c r="E45" i="5"/>
  <c r="F45" i="5" s="1"/>
  <c r="E29" i="5"/>
  <c r="F29" i="5" s="1"/>
  <c r="E13" i="5"/>
  <c r="F13" i="5" s="1"/>
  <c r="E35" i="5"/>
  <c r="F35" i="5" s="1"/>
  <c r="E19" i="5"/>
  <c r="F19" i="5" s="1"/>
  <c r="E50" i="5"/>
  <c r="F50" i="5" s="1"/>
  <c r="E48" i="5"/>
  <c r="F48" i="5" s="1"/>
  <c r="E32" i="5"/>
  <c r="F32" i="5" s="1"/>
  <c r="E16" i="5"/>
  <c r="F16" i="5" s="1"/>
  <c r="E51" i="5"/>
  <c r="F51" i="5" s="1"/>
  <c r="E34" i="5"/>
  <c r="F34" i="5" s="1"/>
  <c r="E18" i="5"/>
  <c r="F18" i="5" s="1"/>
  <c r="E38" i="5"/>
  <c r="F38" i="5" s="1"/>
  <c r="E22" i="5"/>
  <c r="F22" i="5" s="1"/>
  <c r="E41" i="5"/>
  <c r="F41" i="5" s="1"/>
  <c r="E25" i="5"/>
  <c r="F25" i="5" s="1"/>
  <c r="E9" i="5"/>
  <c r="F9" i="5" s="1"/>
  <c r="E47" i="5"/>
  <c r="F47" i="5" s="1"/>
  <c r="E31" i="5"/>
  <c r="F31" i="5" s="1"/>
  <c r="E15" i="5"/>
  <c r="F15" i="5" s="1"/>
  <c r="E44" i="5"/>
  <c r="F44" i="5" s="1"/>
  <c r="E28" i="5"/>
  <c r="F28" i="5" s="1"/>
  <c r="E12" i="5"/>
  <c r="F12" i="5" s="1"/>
  <c r="E40" i="5"/>
  <c r="F40" i="5" s="1"/>
  <c r="E24" i="5"/>
  <c r="F24" i="5" s="1"/>
  <c r="E8" i="5"/>
  <c r="F8" i="5" s="1"/>
  <c r="E33" i="5"/>
  <c r="F33" i="5" s="1"/>
  <c r="E52" i="5"/>
  <c r="F52" i="5" s="1"/>
  <c r="E37" i="5"/>
  <c r="F37" i="5" s="1"/>
  <c r="E23" i="5"/>
  <c r="F23" i="5" s="1"/>
  <c r="E42" i="5"/>
  <c r="F42" i="5" s="1"/>
  <c r="E27" i="5"/>
  <c r="F27" i="5" s="1"/>
  <c r="E46" i="5"/>
  <c r="F46" i="5" s="1"/>
  <c r="E11" i="5"/>
  <c r="F11" i="5" s="1"/>
  <c r="E17" i="5"/>
  <c r="F17" i="5" s="1"/>
  <c r="E36" i="5"/>
  <c r="F36" i="5" s="1"/>
  <c r="E21" i="5"/>
  <c r="F21" i="5" s="1"/>
  <c r="E26" i="5"/>
  <c r="F26" i="5" s="1"/>
  <c r="E30" i="5"/>
  <c r="F30" i="5" s="1"/>
  <c r="E20" i="5"/>
  <c r="F20" i="5" s="1"/>
  <c r="E10" i="5"/>
  <c r="F10" i="5" s="1"/>
  <c r="E49" i="5"/>
  <c r="F49" i="5" s="1"/>
  <c r="E53" i="5"/>
  <c r="F53" i="5" s="1"/>
  <c r="E39" i="5"/>
  <c r="F39" i="5" s="1"/>
  <c r="E14" i="5"/>
  <c r="F14" i="5" s="1"/>
  <c r="E43" i="5"/>
  <c r="F43" i="5" s="1"/>
  <c r="G666" i="5" l="1"/>
  <c r="G643" i="5"/>
  <c r="G660" i="5"/>
  <c r="G644" i="5"/>
  <c r="G653" i="5"/>
  <c r="G651" i="5"/>
  <c r="G645" i="5"/>
  <c r="G655" i="5"/>
  <c r="G652" i="5"/>
  <c r="G654" i="5"/>
  <c r="G639" i="5"/>
  <c r="G648" i="5"/>
  <c r="G663" i="5"/>
  <c r="G638" i="5"/>
  <c r="G646" i="5"/>
  <c r="G657" i="5"/>
  <c r="G664" i="5"/>
  <c r="G661" i="5"/>
  <c r="G641" i="5"/>
  <c r="G640" i="5"/>
  <c r="G658" i="5"/>
  <c r="G649" i="5"/>
  <c r="G642" i="5"/>
  <c r="G656" i="5"/>
  <c r="G662" i="5"/>
  <c r="G665" i="5"/>
  <c r="G650" i="5"/>
  <c r="G647" i="5"/>
  <c r="G659" i="5"/>
  <c r="G637" i="5"/>
  <c r="F51" i="1"/>
  <c r="G51" i="1" s="1"/>
  <c r="F57" i="1"/>
  <c r="G57" i="1" s="1"/>
  <c r="F63" i="1"/>
  <c r="G63" i="1" s="1"/>
  <c r="F66" i="1"/>
  <c r="G66" i="1" s="1"/>
  <c r="F79" i="1"/>
  <c r="G79" i="1" s="1"/>
  <c r="F83" i="1"/>
  <c r="G83" i="1" s="1"/>
  <c r="F92" i="1"/>
  <c r="G92" i="1" s="1"/>
  <c r="F111" i="1"/>
  <c r="G111" i="1" s="1"/>
  <c r="F114" i="1"/>
  <c r="G114" i="1" s="1"/>
  <c r="F117" i="1"/>
  <c r="G117" i="1" s="1"/>
  <c r="F127" i="1"/>
  <c r="G127" i="1" s="1"/>
  <c r="F149" i="1"/>
  <c r="G149" i="1" s="1"/>
  <c r="F152" i="1"/>
  <c r="G152" i="1" s="1"/>
  <c r="F159" i="1"/>
  <c r="G159" i="1" s="1"/>
  <c r="F176" i="1"/>
  <c r="G176" i="1" s="1"/>
  <c r="F179" i="1"/>
  <c r="G179" i="1" s="1"/>
  <c r="F185" i="1"/>
  <c r="G185" i="1" s="1"/>
  <c r="F191" i="1"/>
  <c r="G191" i="1" s="1"/>
  <c r="F194" i="1"/>
  <c r="G194" i="1" s="1"/>
  <c r="F207" i="1"/>
  <c r="G207" i="1" s="1"/>
  <c r="F211" i="1"/>
  <c r="G211" i="1" s="1"/>
  <c r="F220" i="1"/>
  <c r="G220" i="1" s="1"/>
  <c r="F239" i="1"/>
  <c r="G239" i="1" s="1"/>
  <c r="F242" i="1"/>
  <c r="G242" i="1" s="1"/>
  <c r="F245" i="1"/>
  <c r="G245" i="1" s="1"/>
  <c r="F255" i="1"/>
  <c r="G255" i="1" s="1"/>
  <c r="F271" i="1"/>
  <c r="G271" i="1" s="1"/>
  <c r="F274" i="1"/>
  <c r="G274" i="1" s="1"/>
  <c r="F54" i="1"/>
  <c r="G54" i="1" s="1"/>
  <c r="F60" i="1"/>
  <c r="G60" i="1" s="1"/>
  <c r="F73" i="1"/>
  <c r="F76" i="1"/>
  <c r="G76" i="1" s="1"/>
  <c r="F86" i="1"/>
  <c r="G86" i="1" s="1"/>
  <c r="F96" i="1"/>
  <c r="G96" i="1" s="1"/>
  <c r="F99" i="1"/>
  <c r="G99" i="1" s="1"/>
  <c r="F105" i="1"/>
  <c r="G105" i="1" s="1"/>
  <c r="F108" i="1"/>
  <c r="G108" i="1" s="1"/>
  <c r="F121" i="1"/>
  <c r="G121" i="1" s="1"/>
  <c r="F124" i="1"/>
  <c r="G124" i="1" s="1"/>
  <c r="F131" i="1"/>
  <c r="G131" i="1" s="1"/>
  <c r="F137" i="1"/>
  <c r="G137" i="1" s="1"/>
  <c r="F143" i="1"/>
  <c r="G143" i="1" s="1"/>
  <c r="F146" i="1"/>
  <c r="G146" i="1" s="1"/>
  <c r="F156" i="1"/>
  <c r="G156" i="1" s="1"/>
  <c r="F163" i="1"/>
  <c r="G163" i="1" s="1"/>
  <c r="F166" i="1"/>
  <c r="G166" i="1" s="1"/>
  <c r="F173" i="1"/>
  <c r="F182" i="1"/>
  <c r="G182" i="1" s="1"/>
  <c r="F64" i="1"/>
  <c r="F67" i="1"/>
  <c r="G67" i="1" s="1"/>
  <c r="F70" i="1"/>
  <c r="F80" i="1"/>
  <c r="G80" i="1" s="1"/>
  <c r="F90" i="1"/>
  <c r="G90" i="1" s="1"/>
  <c r="F93" i="1"/>
  <c r="G93" i="1" s="1"/>
  <c r="F102" i="1"/>
  <c r="G102" i="1" s="1"/>
  <c r="F112" i="1"/>
  <c r="G112" i="1" s="1"/>
  <c r="F115" i="1"/>
  <c r="F118" i="1"/>
  <c r="G118" i="1" s="1"/>
  <c r="F128" i="1"/>
  <c r="F134" i="1"/>
  <c r="G134" i="1" s="1"/>
  <c r="F140" i="1"/>
  <c r="G140" i="1" s="1"/>
  <c r="F153" i="1"/>
  <c r="G153" i="1" s="1"/>
  <c r="F160" i="1"/>
  <c r="G160" i="1" s="1"/>
  <c r="F170" i="1"/>
  <c r="G170" i="1" s="1"/>
  <c r="F192" i="1"/>
  <c r="F195" i="1"/>
  <c r="G195" i="1" s="1"/>
  <c r="F198" i="1"/>
  <c r="F208" i="1"/>
  <c r="G208" i="1" s="1"/>
  <c r="F218" i="1"/>
  <c r="G218" i="1" s="1"/>
  <c r="F221" i="1"/>
  <c r="G221" i="1" s="1"/>
  <c r="F230" i="1"/>
  <c r="G230" i="1" s="1"/>
  <c r="F240" i="1"/>
  <c r="G240" i="1" s="1"/>
  <c r="F243" i="1"/>
  <c r="F246" i="1"/>
  <c r="G246" i="1" s="1"/>
  <c r="F256" i="1"/>
  <c r="F262" i="1"/>
  <c r="G262" i="1" s="1"/>
  <c r="F268" i="1"/>
  <c r="G268" i="1" s="1"/>
  <c r="F272" i="1"/>
  <c r="G272" i="1" s="1"/>
  <c r="F275" i="1"/>
  <c r="F278" i="1"/>
  <c r="G278" i="1" s="1"/>
  <c r="F285" i="1"/>
  <c r="G285" i="1" s="1"/>
  <c r="F52" i="1"/>
  <c r="G52" i="1" s="1"/>
  <c r="F58" i="1"/>
  <c r="F61" i="1"/>
  <c r="G61" i="1" s="1"/>
  <c r="F77" i="1"/>
  <c r="G77" i="1" s="1"/>
  <c r="F84" i="1"/>
  <c r="G84" i="1" s="1"/>
  <c r="F87" i="1"/>
  <c r="G87" i="1" s="1"/>
  <c r="F106" i="1"/>
  <c r="G106" i="1" s="1"/>
  <c r="F109" i="1"/>
  <c r="G109" i="1" s="1"/>
  <c r="F125" i="1"/>
  <c r="G125" i="1" s="1"/>
  <c r="F144" i="1"/>
  <c r="F147" i="1"/>
  <c r="G147" i="1" s="1"/>
  <c r="F150" i="1"/>
  <c r="G150" i="1" s="1"/>
  <c r="F157" i="1"/>
  <c r="G157" i="1" s="1"/>
  <c r="F167" i="1"/>
  <c r="G167" i="1" s="1"/>
  <c r="F174" i="1"/>
  <c r="G174" i="1" s="1"/>
  <c r="F177" i="1"/>
  <c r="G177" i="1" s="1"/>
  <c r="F180" i="1"/>
  <c r="G180" i="1" s="1"/>
  <c r="F186" i="1"/>
  <c r="F189" i="1"/>
  <c r="G189" i="1" s="1"/>
  <c r="F205" i="1"/>
  <c r="G205" i="1" s="1"/>
  <c r="F212" i="1"/>
  <c r="G212" i="1" s="1"/>
  <c r="F215" i="1"/>
  <c r="G215" i="1" s="1"/>
  <c r="F234" i="1"/>
  <c r="G234" i="1" s="1"/>
  <c r="F237" i="1"/>
  <c r="G237" i="1" s="1"/>
  <c r="F253" i="1"/>
  <c r="G253" i="1" s="1"/>
  <c r="F282" i="1"/>
  <c r="F289" i="1"/>
  <c r="G289" i="1" s="1"/>
  <c r="F292" i="1"/>
  <c r="G292" i="1" s="1"/>
  <c r="F295" i="1"/>
  <c r="G295" i="1" s="1"/>
  <c r="F302" i="1"/>
  <c r="G302" i="1" s="1"/>
  <c r="F308" i="1"/>
  <c r="G308" i="1" s="1"/>
  <c r="F314" i="1"/>
  <c r="F317" i="1"/>
  <c r="G317" i="1" s="1"/>
  <c r="F55" i="1"/>
  <c r="G55" i="1" s="1"/>
  <c r="F74" i="1"/>
  <c r="G74" i="1" s="1"/>
  <c r="F81" i="1"/>
  <c r="G81" i="1" s="1"/>
  <c r="F94" i="1"/>
  <c r="G94" i="1" s="1"/>
  <c r="F97" i="1"/>
  <c r="G97" i="1" s="1"/>
  <c r="F100" i="1"/>
  <c r="G100" i="1" s="1"/>
  <c r="F122" i="1"/>
  <c r="F132" i="1"/>
  <c r="G132" i="1" s="1"/>
  <c r="F138" i="1"/>
  <c r="G138" i="1" s="1"/>
  <c r="F141" i="1"/>
  <c r="G141" i="1" s="1"/>
  <c r="F154" i="1"/>
  <c r="G154" i="1" s="1"/>
  <c r="F161" i="1"/>
  <c r="G161" i="1" s="1"/>
  <c r="F164" i="1"/>
  <c r="G164" i="1" s="1"/>
  <c r="F183" i="1"/>
  <c r="G183" i="1" s="1"/>
  <c r="F202" i="1"/>
  <c r="F209" i="1"/>
  <c r="G209" i="1" s="1"/>
  <c r="F222" i="1"/>
  <c r="G222" i="1" s="1"/>
  <c r="F225" i="1"/>
  <c r="G225" i="1" s="1"/>
  <c r="F228" i="1"/>
  <c r="G228" i="1" s="1"/>
  <c r="F250" i="1"/>
  <c r="G250" i="1" s="1"/>
  <c r="F260" i="1"/>
  <c r="G260" i="1" s="1"/>
  <c r="F266" i="1"/>
  <c r="G266" i="1" s="1"/>
  <c r="F269" i="1"/>
  <c r="F286" i="1"/>
  <c r="G286" i="1" s="1"/>
  <c r="F305" i="1"/>
  <c r="G305" i="1" s="1"/>
  <c r="F311" i="1"/>
  <c r="G311" i="1" s="1"/>
  <c r="F62" i="1"/>
  <c r="G62" i="1" s="1"/>
  <c r="F65" i="1"/>
  <c r="G65" i="1" s="1"/>
  <c r="F68" i="1"/>
  <c r="G68" i="1" s="1"/>
  <c r="F71" i="1"/>
  <c r="G71" i="1" s="1"/>
  <c r="F78" i="1"/>
  <c r="F88" i="1"/>
  <c r="G88" i="1" s="1"/>
  <c r="F91" i="1"/>
  <c r="G91" i="1" s="1"/>
  <c r="F103" i="1"/>
  <c r="G103" i="1" s="1"/>
  <c r="F110" i="1"/>
  <c r="G110" i="1" s="1"/>
  <c r="F113" i="1"/>
  <c r="G113" i="1" s="1"/>
  <c r="F116" i="1"/>
  <c r="F119" i="1"/>
  <c r="G119" i="1" s="1"/>
  <c r="F126" i="1"/>
  <c r="F129" i="1"/>
  <c r="G129" i="1" s="1"/>
  <c r="F135" i="1"/>
  <c r="G135" i="1" s="1"/>
  <c r="F158" i="1"/>
  <c r="G158" i="1" s="1"/>
  <c r="F168" i="1"/>
  <c r="G168" i="1" s="1"/>
  <c r="F171" i="1"/>
  <c r="G171" i="1" s="1"/>
  <c r="F190" i="1"/>
  <c r="G190" i="1" s="1"/>
  <c r="F193" i="1"/>
  <c r="G193" i="1" s="1"/>
  <c r="F196" i="1"/>
  <c r="F199" i="1"/>
  <c r="G199" i="1" s="1"/>
  <c r="F206" i="1"/>
  <c r="G206" i="1" s="1"/>
  <c r="F216" i="1"/>
  <c r="G216" i="1" s="1"/>
  <c r="F219" i="1"/>
  <c r="G219" i="1" s="1"/>
  <c r="F231" i="1"/>
  <c r="G231" i="1" s="1"/>
  <c r="F238" i="1"/>
  <c r="G238" i="1" s="1"/>
  <c r="F241" i="1"/>
  <c r="G241" i="1" s="1"/>
  <c r="F244" i="1"/>
  <c r="F247" i="1"/>
  <c r="G247" i="1" s="1"/>
  <c r="F254" i="1"/>
  <c r="G254" i="1" s="1"/>
  <c r="F257" i="1"/>
  <c r="G257" i="1" s="1"/>
  <c r="F263" i="1"/>
  <c r="G263" i="1" s="1"/>
  <c r="F273" i="1"/>
  <c r="G273" i="1" s="1"/>
  <c r="F276" i="1"/>
  <c r="F279" i="1"/>
  <c r="G279" i="1" s="1"/>
  <c r="F283" i="1"/>
  <c r="F296" i="1"/>
  <c r="G296" i="1" s="1"/>
  <c r="F299" i="1"/>
  <c r="G299" i="1" s="1"/>
  <c r="F318" i="1"/>
  <c r="G318" i="1" s="1"/>
  <c r="F104" i="1"/>
  <c r="G104" i="1" s="1"/>
  <c r="F130" i="1"/>
  <c r="G130" i="1" s="1"/>
  <c r="F169" i="1"/>
  <c r="G169" i="1" s="1"/>
  <c r="F217" i="1"/>
  <c r="G217" i="1" s="1"/>
  <c r="F233" i="1"/>
  <c r="G233" i="1" s="1"/>
  <c r="F259" i="1"/>
  <c r="G259" i="1" s="1"/>
  <c r="F267" i="1"/>
  <c r="G267" i="1" s="1"/>
  <c r="F290" i="1"/>
  <c r="G290" i="1" s="1"/>
  <c r="F306" i="1"/>
  <c r="G306" i="1" s="1"/>
  <c r="F310" i="1"/>
  <c r="G310" i="1" s="1"/>
  <c r="F320" i="1"/>
  <c r="G320" i="1" s="1"/>
  <c r="F323" i="1"/>
  <c r="G323" i="1" s="1"/>
  <c r="F329" i="1"/>
  <c r="G329" i="1" s="1"/>
  <c r="F332" i="1"/>
  <c r="G332" i="1" s="1"/>
  <c r="F345" i="1"/>
  <c r="G345" i="1" s="1"/>
  <c r="F348" i="1"/>
  <c r="G348" i="1" s="1"/>
  <c r="F361" i="1"/>
  <c r="G361" i="1" s="1"/>
  <c r="F367" i="1"/>
  <c r="G367" i="1" s="1"/>
  <c r="F379" i="1"/>
  <c r="G379" i="1" s="1"/>
  <c r="F392" i="1"/>
  <c r="G392" i="1" s="1"/>
  <c r="F399" i="1"/>
  <c r="F409" i="1"/>
  <c r="G409" i="1" s="1"/>
  <c r="F415" i="1"/>
  <c r="F427" i="1"/>
  <c r="G427" i="1" s="1"/>
  <c r="F437" i="1"/>
  <c r="G437" i="1" s="1"/>
  <c r="F440" i="1"/>
  <c r="G440" i="1" s="1"/>
  <c r="F456" i="1"/>
  <c r="F459" i="1"/>
  <c r="G459" i="1" s="1"/>
  <c r="F471" i="1"/>
  <c r="G471" i="1" s="1"/>
  <c r="F486" i="1"/>
  <c r="G486" i="1" s="1"/>
  <c r="F56" i="1"/>
  <c r="G56" i="1" s="1"/>
  <c r="F82" i="1"/>
  <c r="G82" i="1" s="1"/>
  <c r="F107" i="1"/>
  <c r="G107" i="1" s="1"/>
  <c r="F145" i="1"/>
  <c r="G145" i="1" s="1"/>
  <c r="F184" i="1"/>
  <c r="G184" i="1" s="1"/>
  <c r="F200" i="1"/>
  <c r="G200" i="1" s="1"/>
  <c r="F210" i="1"/>
  <c r="G210" i="1" s="1"/>
  <c r="F226" i="1"/>
  <c r="G226" i="1" s="1"/>
  <c r="F235" i="1"/>
  <c r="G235" i="1" s="1"/>
  <c r="F251" i="1"/>
  <c r="G251" i="1" s="1"/>
  <c r="F277" i="1"/>
  <c r="G277" i="1" s="1"/>
  <c r="F301" i="1"/>
  <c r="G301" i="1" s="1"/>
  <c r="F326" i="1"/>
  <c r="F336" i="1"/>
  <c r="G336" i="1" s="1"/>
  <c r="F339" i="1"/>
  <c r="G339" i="1" s="1"/>
  <c r="F342" i="1"/>
  <c r="G342" i="1" s="1"/>
  <c r="F355" i="1"/>
  <c r="G355" i="1" s="1"/>
  <c r="F364" i="1"/>
  <c r="G364" i="1" s="1"/>
  <c r="F370" i="1"/>
  <c r="G370" i="1" s="1"/>
  <c r="F373" i="1"/>
  <c r="G373" i="1" s="1"/>
  <c r="F376" i="1"/>
  <c r="G376" i="1" s="1"/>
  <c r="F389" i="1"/>
  <c r="G389" i="1" s="1"/>
  <c r="F396" i="1"/>
  <c r="G396" i="1" s="1"/>
  <c r="F403" i="1"/>
  <c r="G403" i="1" s="1"/>
  <c r="F412" i="1"/>
  <c r="G412" i="1" s="1"/>
  <c r="F418" i="1"/>
  <c r="G418" i="1" s="1"/>
  <c r="F421" i="1"/>
  <c r="G421" i="1" s="1"/>
  <c r="F424" i="1"/>
  <c r="G424" i="1" s="1"/>
  <c r="F431" i="1"/>
  <c r="G431" i="1" s="1"/>
  <c r="F434" i="1"/>
  <c r="G434" i="1" s="1"/>
  <c r="F447" i="1"/>
  <c r="G447" i="1" s="1"/>
  <c r="F450" i="1"/>
  <c r="G450" i="1" s="1"/>
  <c r="F463" i="1"/>
  <c r="G463" i="1" s="1"/>
  <c r="F466" i="1"/>
  <c r="G466" i="1" s="1"/>
  <c r="F478" i="1"/>
  <c r="G478" i="1" s="1"/>
  <c r="F481" i="1"/>
  <c r="G481" i="1" s="1"/>
  <c r="F490" i="1"/>
  <c r="G490" i="1" s="1"/>
  <c r="F493" i="1"/>
  <c r="G493" i="1" s="1"/>
  <c r="F69" i="1"/>
  <c r="G69" i="1" s="1"/>
  <c r="F95" i="1"/>
  <c r="G95" i="1" s="1"/>
  <c r="F120" i="1"/>
  <c r="G120" i="1" s="1"/>
  <c r="F133" i="1"/>
  <c r="G133" i="1" s="1"/>
  <c r="F172" i="1"/>
  <c r="G172" i="1" s="1"/>
  <c r="F201" i="1"/>
  <c r="G201" i="1" s="1"/>
  <c r="F227" i="1"/>
  <c r="G227" i="1" s="1"/>
  <c r="F252" i="1"/>
  <c r="G252" i="1" s="1"/>
  <c r="F261" i="1"/>
  <c r="G261" i="1" s="1"/>
  <c r="F270" i="1"/>
  <c r="G270" i="1" s="1"/>
  <c r="F284" i="1"/>
  <c r="G284" i="1" s="1"/>
  <c r="F291" i="1"/>
  <c r="G291" i="1" s="1"/>
  <c r="F297" i="1"/>
  <c r="G297" i="1" s="1"/>
  <c r="F307" i="1"/>
  <c r="G307" i="1" s="1"/>
  <c r="F312" i="1"/>
  <c r="G312" i="1" s="1"/>
  <c r="F316" i="1"/>
  <c r="G316" i="1" s="1"/>
  <c r="F330" i="1"/>
  <c r="F333" i="1"/>
  <c r="G333" i="1" s="1"/>
  <c r="F349" i="1"/>
  <c r="G349" i="1" s="1"/>
  <c r="F352" i="1"/>
  <c r="G352" i="1" s="1"/>
  <c r="F358" i="1"/>
  <c r="G358" i="1" s="1"/>
  <c r="F383" i="1"/>
  <c r="G383" i="1" s="1"/>
  <c r="F386" i="1"/>
  <c r="G386" i="1" s="1"/>
  <c r="F393" i="1"/>
  <c r="G393" i="1" s="1"/>
  <c r="F406" i="1"/>
  <c r="G406" i="1" s="1"/>
  <c r="F441" i="1"/>
  <c r="G441" i="1" s="1"/>
  <c r="F444" i="1"/>
  <c r="G444" i="1" s="1"/>
  <c r="F453" i="1"/>
  <c r="G453" i="1" s="1"/>
  <c r="F457" i="1"/>
  <c r="G457" i="1" s="1"/>
  <c r="F460" i="1"/>
  <c r="G460" i="1" s="1"/>
  <c r="F469" i="1"/>
  <c r="G469" i="1" s="1"/>
  <c r="F472" i="1"/>
  <c r="G472" i="1" s="1"/>
  <c r="F475" i="1"/>
  <c r="F484" i="1"/>
  <c r="G484" i="1" s="1"/>
  <c r="F59" i="1"/>
  <c r="F85" i="1"/>
  <c r="G85" i="1" s="1"/>
  <c r="F148" i="1"/>
  <c r="G148" i="1" s="1"/>
  <c r="F175" i="1"/>
  <c r="G175" i="1" s="1"/>
  <c r="F203" i="1"/>
  <c r="F236" i="1"/>
  <c r="G236" i="1" s="1"/>
  <c r="F303" i="1"/>
  <c r="G303" i="1" s="1"/>
  <c r="F321" i="1"/>
  <c r="G321" i="1" s="1"/>
  <c r="F324" i="1"/>
  <c r="G324" i="1" s="1"/>
  <c r="F346" i="1"/>
  <c r="G346" i="1" s="1"/>
  <c r="F362" i="1"/>
  <c r="G362" i="1" s="1"/>
  <c r="F365" i="1"/>
  <c r="G365" i="1" s="1"/>
  <c r="F368" i="1"/>
  <c r="G368" i="1" s="1"/>
  <c r="F371" i="1"/>
  <c r="G371" i="1" s="1"/>
  <c r="F377" i="1"/>
  <c r="G377" i="1" s="1"/>
  <c r="F380" i="1"/>
  <c r="G380" i="1" s="1"/>
  <c r="F390" i="1"/>
  <c r="G390" i="1" s="1"/>
  <c r="F397" i="1"/>
  <c r="G397" i="1" s="1"/>
  <c r="F400" i="1"/>
  <c r="G400" i="1" s="1"/>
  <c r="F410" i="1"/>
  <c r="G410" i="1" s="1"/>
  <c r="F413" i="1"/>
  <c r="G413" i="1" s="1"/>
  <c r="F416" i="1"/>
  <c r="G416" i="1" s="1"/>
  <c r="F419" i="1"/>
  <c r="F425" i="1"/>
  <c r="G425" i="1" s="1"/>
  <c r="F428" i="1"/>
  <c r="G428" i="1" s="1"/>
  <c r="F432" i="1"/>
  <c r="G432" i="1" s="1"/>
  <c r="F435" i="1"/>
  <c r="G435" i="1" s="1"/>
  <c r="F438" i="1"/>
  <c r="G438" i="1" s="1"/>
  <c r="F479" i="1"/>
  <c r="G479" i="1" s="1"/>
  <c r="F487" i="1"/>
  <c r="G487" i="1" s="1"/>
  <c r="F494" i="1"/>
  <c r="G494" i="1" s="1"/>
  <c r="F72" i="1"/>
  <c r="G72" i="1" s="1"/>
  <c r="F98" i="1"/>
  <c r="G98" i="1" s="1"/>
  <c r="F123" i="1"/>
  <c r="G123" i="1" s="1"/>
  <c r="F136" i="1"/>
  <c r="G136" i="1" s="1"/>
  <c r="F162" i="1"/>
  <c r="G162" i="1" s="1"/>
  <c r="F187" i="1"/>
  <c r="G187" i="1" s="1"/>
  <c r="F213" i="1"/>
  <c r="G213" i="1" s="1"/>
  <c r="F229" i="1"/>
  <c r="F293" i="1"/>
  <c r="G293" i="1" s="1"/>
  <c r="F313" i="1"/>
  <c r="G313" i="1" s="1"/>
  <c r="F327" i="1"/>
  <c r="G327" i="1" s="1"/>
  <c r="F334" i="1"/>
  <c r="G334" i="1" s="1"/>
  <c r="F337" i="1"/>
  <c r="G337" i="1" s="1"/>
  <c r="F340" i="1"/>
  <c r="G340" i="1" s="1"/>
  <c r="F343" i="1"/>
  <c r="G343" i="1" s="1"/>
  <c r="F350" i="1"/>
  <c r="G350" i="1" s="1"/>
  <c r="F356" i="1"/>
  <c r="G356" i="1" s="1"/>
  <c r="F359" i="1"/>
  <c r="G359" i="1" s="1"/>
  <c r="F374" i="1"/>
  <c r="G374" i="1" s="1"/>
  <c r="F384" i="1"/>
  <c r="G384" i="1" s="1"/>
  <c r="F387" i="1"/>
  <c r="G387" i="1" s="1"/>
  <c r="F404" i="1"/>
  <c r="G404" i="1" s="1"/>
  <c r="F407" i="1"/>
  <c r="G407" i="1" s="1"/>
  <c r="F422" i="1"/>
  <c r="G422" i="1" s="1"/>
  <c r="F445" i="1"/>
  <c r="G445" i="1" s="1"/>
  <c r="F448" i="1"/>
  <c r="G448" i="1" s="1"/>
  <c r="F451" i="1"/>
  <c r="G451" i="1" s="1"/>
  <c r="F454" i="1"/>
  <c r="G454" i="1" s="1"/>
  <c r="F461" i="1"/>
  <c r="G461" i="1" s="1"/>
  <c r="F464" i="1"/>
  <c r="G464" i="1" s="1"/>
  <c r="F467" i="1"/>
  <c r="G467" i="1" s="1"/>
  <c r="F473" i="1"/>
  <c r="G473" i="1" s="1"/>
  <c r="F482" i="1"/>
  <c r="G482" i="1" s="1"/>
  <c r="F491" i="1"/>
  <c r="G491" i="1" s="1"/>
  <c r="F50" i="1"/>
  <c r="G50" i="1" s="1"/>
  <c r="F75" i="1"/>
  <c r="G75" i="1" s="1"/>
  <c r="F151" i="1"/>
  <c r="G151" i="1" s="1"/>
  <c r="F178" i="1"/>
  <c r="G178" i="1" s="1"/>
  <c r="F204" i="1"/>
  <c r="G204" i="1" s="1"/>
  <c r="F264" i="1"/>
  <c r="F280" i="1"/>
  <c r="G280" i="1" s="1"/>
  <c r="F287" i="1"/>
  <c r="G287" i="1" s="1"/>
  <c r="F298" i="1"/>
  <c r="G298" i="1" s="1"/>
  <c r="F309" i="1"/>
  <c r="G309" i="1" s="1"/>
  <c r="F319" i="1"/>
  <c r="G319" i="1" s="1"/>
  <c r="F331" i="1"/>
  <c r="G331" i="1" s="1"/>
  <c r="F353" i="1"/>
  <c r="G353" i="1" s="1"/>
  <c r="F366" i="1"/>
  <c r="F378" i="1"/>
  <c r="G378" i="1" s="1"/>
  <c r="F381" i="1"/>
  <c r="G381" i="1" s="1"/>
  <c r="F394" i="1"/>
  <c r="G394" i="1" s="1"/>
  <c r="F398" i="1"/>
  <c r="G398" i="1" s="1"/>
  <c r="F401" i="1"/>
  <c r="G401" i="1" s="1"/>
  <c r="F414" i="1"/>
  <c r="G414" i="1" s="1"/>
  <c r="F426" i="1"/>
  <c r="G426" i="1" s="1"/>
  <c r="F429" i="1"/>
  <c r="G429" i="1" s="1"/>
  <c r="F442" i="1"/>
  <c r="G442" i="1" s="1"/>
  <c r="F458" i="1"/>
  <c r="G458" i="1" s="1"/>
  <c r="F470" i="1"/>
  <c r="G470" i="1" s="1"/>
  <c r="F476" i="1"/>
  <c r="G476" i="1" s="1"/>
  <c r="F485" i="1"/>
  <c r="G485" i="1" s="1"/>
  <c r="F488" i="1"/>
  <c r="G488" i="1" s="1"/>
  <c r="F89" i="1"/>
  <c r="G89" i="1" s="1"/>
  <c r="F101" i="1"/>
  <c r="G101" i="1" s="1"/>
  <c r="F139" i="1"/>
  <c r="G139" i="1" s="1"/>
  <c r="F165" i="1"/>
  <c r="G165" i="1" s="1"/>
  <c r="F188" i="1"/>
  <c r="G188" i="1" s="1"/>
  <c r="F197" i="1"/>
  <c r="G197" i="1" s="1"/>
  <c r="F214" i="1"/>
  <c r="G214" i="1" s="1"/>
  <c r="F223" i="1"/>
  <c r="G223" i="1" s="1"/>
  <c r="F248" i="1"/>
  <c r="G248" i="1" s="1"/>
  <c r="F265" i="1"/>
  <c r="G265" i="1" s="1"/>
  <c r="F294" i="1"/>
  <c r="G294" i="1" s="1"/>
  <c r="F304" i="1"/>
  <c r="G304" i="1" s="1"/>
  <c r="F322" i="1"/>
  <c r="G322" i="1" s="1"/>
  <c r="F325" i="1"/>
  <c r="G325" i="1" s="1"/>
  <c r="F328" i="1"/>
  <c r="G328" i="1" s="1"/>
  <c r="F344" i="1"/>
  <c r="G344" i="1" s="1"/>
  <c r="F347" i="1"/>
  <c r="G347" i="1" s="1"/>
  <c r="F360" i="1"/>
  <c r="G360" i="1" s="1"/>
  <c r="F363" i="1"/>
  <c r="G363" i="1" s="1"/>
  <c r="F369" i="1"/>
  <c r="G369" i="1" s="1"/>
  <c r="F372" i="1"/>
  <c r="G372" i="1" s="1"/>
  <c r="F391" i="1"/>
  <c r="G391" i="1" s="1"/>
  <c r="F408" i="1"/>
  <c r="G408" i="1" s="1"/>
  <c r="F411" i="1"/>
  <c r="G411" i="1" s="1"/>
  <c r="F417" i="1"/>
  <c r="G417" i="1" s="1"/>
  <c r="F420" i="1"/>
  <c r="G420" i="1" s="1"/>
  <c r="F433" i="1"/>
  <c r="G433" i="1" s="1"/>
  <c r="F436" i="1"/>
  <c r="G436" i="1" s="1"/>
  <c r="F439" i="1"/>
  <c r="G439" i="1" s="1"/>
  <c r="F446" i="1"/>
  <c r="G446" i="1" s="1"/>
  <c r="F449" i="1"/>
  <c r="G449" i="1" s="1"/>
  <c r="F455" i="1"/>
  <c r="G455" i="1" s="1"/>
  <c r="F462" i="1"/>
  <c r="G462" i="1" s="1"/>
  <c r="F480" i="1"/>
  <c r="G480" i="1" s="1"/>
  <c r="F315" i="1"/>
  <c r="G315" i="1" s="1"/>
  <c r="F341" i="1"/>
  <c r="G341" i="1" s="1"/>
  <c r="F443" i="1"/>
  <c r="G443" i="1" s="1"/>
  <c r="F468" i="1"/>
  <c r="G468" i="1" s="1"/>
  <c r="F492" i="1"/>
  <c r="G492" i="1" s="1"/>
  <c r="F507" i="1"/>
  <c r="G507" i="1" s="1"/>
  <c r="F516" i="1"/>
  <c r="G516" i="1" s="1"/>
  <c r="F529" i="1"/>
  <c r="G529" i="1" s="1"/>
  <c r="F532" i="1"/>
  <c r="G532" i="1" s="1"/>
  <c r="F538" i="1"/>
  <c r="G538" i="1" s="1"/>
  <c r="F541" i="1"/>
  <c r="G541" i="1" s="1"/>
  <c r="F547" i="1"/>
  <c r="G547" i="1" s="1"/>
  <c r="F553" i="1"/>
  <c r="G553" i="1" s="1"/>
  <c r="F556" i="1"/>
  <c r="G556" i="1" s="1"/>
  <c r="F575" i="1"/>
  <c r="G575" i="1" s="1"/>
  <c r="F578" i="1"/>
  <c r="G578" i="1" s="1"/>
  <c r="F584" i="1"/>
  <c r="G584" i="1" s="1"/>
  <c r="F587" i="1"/>
  <c r="G587" i="1" s="1"/>
  <c r="F606" i="1"/>
  <c r="G606" i="1" s="1"/>
  <c r="F614" i="1"/>
  <c r="G614" i="1" s="1"/>
  <c r="F620" i="1"/>
  <c r="G620" i="1" s="1"/>
  <c r="F629" i="1"/>
  <c r="G629" i="1" s="1"/>
  <c r="F635" i="1"/>
  <c r="G635" i="1" s="1"/>
  <c r="F224" i="1"/>
  <c r="G224" i="1" s="1"/>
  <c r="F375" i="1"/>
  <c r="G375" i="1" s="1"/>
  <c r="F477" i="1"/>
  <c r="G477" i="1" s="1"/>
  <c r="F395" i="1"/>
  <c r="G395" i="1" s="1"/>
  <c r="F495" i="1"/>
  <c r="G495" i="1" s="1"/>
  <c r="F498" i="1"/>
  <c r="G498" i="1" s="1"/>
  <c r="F501" i="1"/>
  <c r="G501" i="1" s="1"/>
  <c r="F504" i="1"/>
  <c r="G504" i="1" s="1"/>
  <c r="F520" i="1"/>
  <c r="G520" i="1" s="1"/>
  <c r="F523" i="1"/>
  <c r="G523" i="1" s="1"/>
  <c r="F535" i="1"/>
  <c r="G535" i="1" s="1"/>
  <c r="F550" i="1"/>
  <c r="G550" i="1" s="1"/>
  <c r="F560" i="1"/>
  <c r="G560" i="1" s="1"/>
  <c r="F569" i="1"/>
  <c r="G569" i="1" s="1"/>
  <c r="F572" i="1"/>
  <c r="G572" i="1" s="1"/>
  <c r="F581" i="1"/>
  <c r="G581" i="1" s="1"/>
  <c r="F591" i="1"/>
  <c r="G591" i="1" s="1"/>
  <c r="F594" i="1"/>
  <c r="G594" i="1" s="1"/>
  <c r="F600" i="1"/>
  <c r="G600" i="1" s="1"/>
  <c r="F603" i="1"/>
  <c r="G603" i="1" s="1"/>
  <c r="F609" i="1"/>
  <c r="G609" i="1" s="1"/>
  <c r="F624" i="1"/>
  <c r="G624" i="1" s="1"/>
  <c r="F632" i="1"/>
  <c r="G632" i="1" s="1"/>
  <c r="F699" i="1"/>
  <c r="G699" i="1" s="1"/>
  <c r="F702" i="1"/>
  <c r="G702" i="1" s="1"/>
  <c r="F714" i="1"/>
  <c r="G714" i="1" s="1"/>
  <c r="F717" i="1"/>
  <c r="G717" i="1" s="1"/>
  <c r="F720" i="1"/>
  <c r="G720" i="1" s="1"/>
  <c r="F726" i="1"/>
  <c r="G726" i="1" s="1"/>
  <c r="F767" i="1"/>
  <c r="G767" i="1" s="1"/>
  <c r="F770" i="1"/>
  <c r="G770" i="1" s="1"/>
  <c r="F142" i="1"/>
  <c r="G142" i="1" s="1"/>
  <c r="F288" i="1"/>
  <c r="G288" i="1" s="1"/>
  <c r="F351" i="1"/>
  <c r="G351" i="1" s="1"/>
  <c r="F402" i="1"/>
  <c r="G402" i="1" s="1"/>
  <c r="F452" i="1"/>
  <c r="G452" i="1" s="1"/>
  <c r="F281" i="1"/>
  <c r="G281" i="1" s="1"/>
  <c r="F423" i="1"/>
  <c r="G423" i="1" s="1"/>
  <c r="F474" i="1"/>
  <c r="G474" i="1" s="1"/>
  <c r="F511" i="1"/>
  <c r="G511" i="1" s="1"/>
  <c r="F514" i="1"/>
  <c r="G514" i="1" s="1"/>
  <c r="F527" i="1"/>
  <c r="G527" i="1" s="1"/>
  <c r="F530" i="1"/>
  <c r="F542" i="1"/>
  <c r="G542" i="1" s="1"/>
  <c r="F545" i="1"/>
  <c r="G545" i="1" s="1"/>
  <c r="F554" i="1"/>
  <c r="G554" i="1" s="1"/>
  <c r="F557" i="1"/>
  <c r="G557" i="1" s="1"/>
  <c r="F563" i="1"/>
  <c r="G563" i="1" s="1"/>
  <c r="F566" i="1"/>
  <c r="G566" i="1" s="1"/>
  <c r="F585" i="1"/>
  <c r="G585" i="1" s="1"/>
  <c r="F588" i="1"/>
  <c r="G588" i="1" s="1"/>
  <c r="F597" i="1"/>
  <c r="G597" i="1" s="1"/>
  <c r="F612" i="1"/>
  <c r="G612" i="1" s="1"/>
  <c r="F618" i="1"/>
  <c r="G618" i="1" s="1"/>
  <c r="F621" i="1"/>
  <c r="G621" i="1" s="1"/>
  <c r="F627" i="1"/>
  <c r="G627" i="1" s="1"/>
  <c r="F639" i="1"/>
  <c r="G639" i="1" s="1"/>
  <c r="F642" i="1"/>
  <c r="G642" i="1" s="1"/>
  <c r="F696" i="1"/>
  <c r="G696" i="1" s="1"/>
  <c r="F705" i="1"/>
  <c r="G705" i="1" s="1"/>
  <c r="F708" i="1"/>
  <c r="G708" i="1" s="1"/>
  <c r="F711" i="1"/>
  <c r="G711" i="1" s="1"/>
  <c r="F723" i="1"/>
  <c r="G723" i="1" s="1"/>
  <c r="F729" i="1"/>
  <c r="G729" i="1" s="1"/>
  <c r="F764" i="1"/>
  <c r="G764" i="1" s="1"/>
  <c r="F53" i="1"/>
  <c r="G53" i="1" s="1"/>
  <c r="F155" i="1"/>
  <c r="G155" i="1" s="1"/>
  <c r="F232" i="1"/>
  <c r="G232" i="1" s="1"/>
  <c r="F354" i="1"/>
  <c r="G354" i="1" s="1"/>
  <c r="F405" i="1"/>
  <c r="G405" i="1" s="1"/>
  <c r="F430" i="1"/>
  <c r="G430" i="1" s="1"/>
  <c r="F499" i="1"/>
  <c r="G499" i="1" s="1"/>
  <c r="F502" i="1"/>
  <c r="G502" i="1" s="1"/>
  <c r="F543" i="1"/>
  <c r="G543" i="1" s="1"/>
  <c r="F551" i="1"/>
  <c r="G551" i="1" s="1"/>
  <c r="F558" i="1"/>
  <c r="G558" i="1" s="1"/>
  <c r="F561" i="1"/>
  <c r="G561" i="1" s="1"/>
  <c r="F570" i="1"/>
  <c r="G570" i="1" s="1"/>
  <c r="F589" i="1"/>
  <c r="G589" i="1" s="1"/>
  <c r="F592" i="1"/>
  <c r="G592" i="1" s="1"/>
  <c r="F595" i="1"/>
  <c r="G595" i="1" s="1"/>
  <c r="F604" i="1"/>
  <c r="G604" i="1" s="1"/>
  <c r="F610" i="1"/>
  <c r="G610" i="1" s="1"/>
  <c r="F622" i="1"/>
  <c r="G622" i="1" s="1"/>
  <c r="F625" i="1"/>
  <c r="G625" i="1" s="1"/>
  <c r="F640" i="1"/>
  <c r="G640" i="1" s="1"/>
  <c r="F700" i="1"/>
  <c r="G700" i="1" s="1"/>
  <c r="F703" i="1"/>
  <c r="G703" i="1" s="1"/>
  <c r="F718" i="1"/>
  <c r="G718" i="1" s="1"/>
  <c r="F721" i="1"/>
  <c r="G721" i="1" s="1"/>
  <c r="F724" i="1"/>
  <c r="G724" i="1" s="1"/>
  <c r="F727" i="1"/>
  <c r="G727" i="1" s="1"/>
  <c r="F730" i="1"/>
  <c r="G730" i="1" s="1"/>
  <c r="F300" i="1"/>
  <c r="G300" i="1" s="1"/>
  <c r="F357" i="1"/>
  <c r="G357" i="1" s="1"/>
  <c r="F382" i="1"/>
  <c r="G382" i="1" s="1"/>
  <c r="F483" i="1"/>
  <c r="G483" i="1" s="1"/>
  <c r="F509" i="1"/>
  <c r="G509" i="1" s="1"/>
  <c r="F512" i="1"/>
  <c r="G512" i="1" s="1"/>
  <c r="F515" i="1"/>
  <c r="G515" i="1" s="1"/>
  <c r="F518" i="1"/>
  <c r="G518" i="1" s="1"/>
  <c r="F525" i="1"/>
  <c r="G525" i="1" s="1"/>
  <c r="F528" i="1"/>
  <c r="G528" i="1" s="1"/>
  <c r="F531" i="1"/>
  <c r="G531" i="1" s="1"/>
  <c r="F537" i="1"/>
  <c r="G537" i="1" s="1"/>
  <c r="F546" i="1"/>
  <c r="G546" i="1" s="1"/>
  <c r="F555" i="1"/>
  <c r="G555" i="1" s="1"/>
  <c r="F564" i="1"/>
  <c r="G564" i="1" s="1"/>
  <c r="F567" i="1"/>
  <c r="G567" i="1" s="1"/>
  <c r="F574" i="1"/>
  <c r="G574" i="1" s="1"/>
  <c r="F577" i="1"/>
  <c r="G577" i="1" s="1"/>
  <c r="F583" i="1"/>
  <c r="G583" i="1" s="1"/>
  <c r="F586" i="1"/>
  <c r="G586" i="1" s="1"/>
  <c r="F598" i="1"/>
  <c r="G598" i="1" s="1"/>
  <c r="F613" i="1"/>
  <c r="G613" i="1" s="1"/>
  <c r="F616" i="1"/>
  <c r="G616" i="1" s="1"/>
  <c r="F619" i="1"/>
  <c r="G619" i="1" s="1"/>
  <c r="F628" i="1"/>
  <c r="G628" i="1" s="1"/>
  <c r="F634" i="1"/>
  <c r="G634" i="1" s="1"/>
  <c r="F637" i="1"/>
  <c r="G637" i="1" s="1"/>
  <c r="F697" i="1"/>
  <c r="G697" i="1" s="1"/>
  <c r="F706" i="1"/>
  <c r="G706" i="1" s="1"/>
  <c r="F709" i="1"/>
  <c r="G709" i="1" s="1"/>
  <c r="F712" i="1"/>
  <c r="G712" i="1" s="1"/>
  <c r="F765" i="1"/>
  <c r="G765" i="1" s="1"/>
  <c r="F258" i="1"/>
  <c r="G258" i="1" s="1"/>
  <c r="F338" i="1"/>
  <c r="G338" i="1" s="1"/>
  <c r="F465" i="1"/>
  <c r="G465" i="1" s="1"/>
  <c r="F181" i="1"/>
  <c r="G181" i="1" s="1"/>
  <c r="F249" i="1"/>
  <c r="G249" i="1" s="1"/>
  <c r="F335" i="1"/>
  <c r="G335" i="1" s="1"/>
  <c r="F385" i="1"/>
  <c r="G385" i="1" s="1"/>
  <c r="F497" i="1"/>
  <c r="G497" i="1" s="1"/>
  <c r="F506" i="1"/>
  <c r="G506" i="1" s="1"/>
  <c r="F522" i="1"/>
  <c r="G522" i="1" s="1"/>
  <c r="F534" i="1"/>
  <c r="G534" i="1" s="1"/>
  <c r="F540" i="1"/>
  <c r="G540" i="1" s="1"/>
  <c r="F549" i="1"/>
  <c r="G549" i="1" s="1"/>
  <c r="F552" i="1"/>
  <c r="G552" i="1" s="1"/>
  <c r="F571" i="1"/>
  <c r="G571" i="1" s="1"/>
  <c r="F580" i="1"/>
  <c r="G580" i="1" s="1"/>
  <c r="F590" i="1"/>
  <c r="G590" i="1" s="1"/>
  <c r="F602" i="1"/>
  <c r="G602" i="1" s="1"/>
  <c r="F605" i="1"/>
  <c r="G605" i="1" s="1"/>
  <c r="F608" i="1"/>
  <c r="G608" i="1" s="1"/>
  <c r="F623" i="1"/>
  <c r="G623" i="1" s="1"/>
  <c r="F631" i="1"/>
  <c r="G631" i="1" s="1"/>
  <c r="F716" i="1"/>
  <c r="G716" i="1" s="1"/>
  <c r="F719" i="1"/>
  <c r="G719" i="1" s="1"/>
  <c r="F731" i="1"/>
  <c r="G731" i="1" s="1"/>
  <c r="F769" i="1"/>
  <c r="G769" i="1" s="1"/>
  <c r="F388" i="1"/>
  <c r="G388" i="1" s="1"/>
  <c r="F524" i="1"/>
  <c r="G524" i="1" s="1"/>
  <c r="F536" i="1"/>
  <c r="G536" i="1" s="1"/>
  <c r="F548" i="1"/>
  <c r="G548" i="1" s="1"/>
  <c r="F573" i="1"/>
  <c r="G573" i="1" s="1"/>
  <c r="F633" i="1"/>
  <c r="G633" i="1" s="1"/>
  <c r="F715" i="1"/>
  <c r="G715" i="1" s="1"/>
  <c r="F638" i="1"/>
  <c r="G638" i="1" s="1"/>
  <c r="F500" i="1"/>
  <c r="G500" i="1" s="1"/>
  <c r="F513" i="1"/>
  <c r="G513" i="1" s="1"/>
  <c r="F526" i="1"/>
  <c r="G526" i="1" s="1"/>
  <c r="F562" i="1"/>
  <c r="G562" i="1" s="1"/>
  <c r="F599" i="1"/>
  <c r="G599" i="1" s="1"/>
  <c r="F611" i="1"/>
  <c r="G611" i="1" s="1"/>
  <c r="F704" i="1"/>
  <c r="G704" i="1" s="1"/>
  <c r="F728" i="1"/>
  <c r="G728" i="1" s="1"/>
  <c r="F503" i="1"/>
  <c r="G503" i="1" s="1"/>
  <c r="F626" i="1"/>
  <c r="G626" i="1" s="1"/>
  <c r="F707" i="1"/>
  <c r="G707" i="1" s="1"/>
  <c r="F539" i="1"/>
  <c r="G539" i="1" s="1"/>
  <c r="F576" i="1"/>
  <c r="G576" i="1" s="1"/>
  <c r="F601" i="1"/>
  <c r="G601" i="1" s="1"/>
  <c r="F636" i="1"/>
  <c r="G636" i="1" s="1"/>
  <c r="F565" i="1"/>
  <c r="G565" i="1" s="1"/>
  <c r="F763" i="1"/>
  <c r="G763" i="1" s="1"/>
  <c r="F505" i="1"/>
  <c r="G505" i="1" s="1"/>
  <c r="F517" i="1"/>
  <c r="G517" i="1" s="1"/>
  <c r="F579" i="1"/>
  <c r="G579" i="1" s="1"/>
  <c r="F615" i="1"/>
  <c r="G615" i="1" s="1"/>
  <c r="F559" i="1"/>
  <c r="G559" i="1" s="1"/>
  <c r="F701" i="1"/>
  <c r="G701" i="1" s="1"/>
  <c r="F489" i="1"/>
  <c r="G489" i="1" s="1"/>
  <c r="F519" i="1"/>
  <c r="G519" i="1" s="1"/>
  <c r="F544" i="1"/>
  <c r="G544" i="1" s="1"/>
  <c r="F568" i="1"/>
  <c r="G568" i="1" s="1"/>
  <c r="F593" i="1"/>
  <c r="G593" i="1" s="1"/>
  <c r="F617" i="1"/>
  <c r="G617" i="1" s="1"/>
  <c r="F641" i="1"/>
  <c r="G641" i="1" s="1"/>
  <c r="F698" i="1"/>
  <c r="G698" i="1" s="1"/>
  <c r="F710" i="1"/>
  <c r="G710" i="1" s="1"/>
  <c r="F722" i="1"/>
  <c r="G722" i="1" s="1"/>
  <c r="F766" i="1"/>
  <c r="G766" i="1" s="1"/>
  <c r="F596" i="1"/>
  <c r="G596" i="1" s="1"/>
  <c r="F713" i="1"/>
  <c r="G713" i="1" s="1"/>
  <c r="F496" i="1"/>
  <c r="G496" i="1" s="1"/>
  <c r="F508" i="1"/>
  <c r="G508" i="1" s="1"/>
  <c r="F521" i="1"/>
  <c r="G521" i="1" s="1"/>
  <c r="F533" i="1"/>
  <c r="G533" i="1" s="1"/>
  <c r="F582" i="1"/>
  <c r="G582" i="1" s="1"/>
  <c r="F607" i="1"/>
  <c r="G607" i="1" s="1"/>
  <c r="F630" i="1"/>
  <c r="G630" i="1" s="1"/>
  <c r="F768" i="1"/>
  <c r="G768" i="1" s="1"/>
  <c r="F510" i="1"/>
  <c r="G510" i="1" s="1"/>
  <c r="F725" i="1"/>
  <c r="G725" i="1" s="1"/>
  <c r="G415" i="1"/>
  <c r="G456" i="1"/>
  <c r="G275" i="1"/>
  <c r="G198" i="1"/>
  <c r="G475" i="1"/>
  <c r="G330" i="1"/>
  <c r="G243" i="1"/>
  <c r="G283" i="1"/>
  <c r="G244" i="1"/>
  <c r="G196" i="1"/>
  <c r="G126" i="1"/>
  <c r="G78" i="1"/>
  <c r="G269" i="1"/>
  <c r="G202" i="1"/>
  <c r="G122" i="1"/>
  <c r="G128" i="1"/>
  <c r="G70" i="1"/>
  <c r="G173" i="1"/>
  <c r="G73" i="1"/>
  <c r="G530" i="1"/>
  <c r="G256" i="1"/>
  <c r="G366" i="1"/>
  <c r="G229" i="1"/>
  <c r="G419" i="1"/>
  <c r="G326" i="1"/>
  <c r="G59" i="1"/>
  <c r="G282" i="1"/>
  <c r="G186" i="1"/>
  <c r="G144" i="1"/>
  <c r="G58" i="1"/>
  <c r="G399" i="1"/>
  <c r="G314" i="1"/>
  <c r="G264" i="1"/>
  <c r="G192" i="1"/>
  <c r="G203" i="1"/>
  <c r="G276" i="1"/>
  <c r="G116" i="1"/>
  <c r="G115" i="1"/>
  <c r="G64" i="1"/>
  <c r="G184" i="5"/>
  <c r="G447" i="5"/>
  <c r="G117" i="5"/>
  <c r="G234" i="5"/>
  <c r="G246" i="5"/>
  <c r="G305" i="5"/>
  <c r="G323" i="5"/>
  <c r="G239" i="5"/>
  <c r="G110" i="5"/>
  <c r="G142" i="5"/>
  <c r="G191" i="5"/>
  <c r="G287" i="5"/>
  <c r="G317" i="5"/>
  <c r="G424" i="5"/>
  <c r="G442" i="5"/>
  <c r="G495" i="5"/>
  <c r="G559" i="5"/>
  <c r="G129" i="5"/>
  <c r="G149" i="5"/>
  <c r="G167" i="5"/>
  <c r="G179" i="5"/>
  <c r="G222" i="5"/>
  <c r="G335" i="5"/>
  <c r="G347" i="5"/>
  <c r="G123" i="5"/>
  <c r="G136" i="5"/>
  <c r="G111" i="5"/>
  <c r="G168" i="5"/>
  <c r="G223" i="5"/>
  <c r="G211" i="5"/>
  <c r="G271" i="5"/>
  <c r="G301" i="5"/>
  <c r="G408" i="5"/>
  <c r="G426" i="5"/>
  <c r="G520" i="5"/>
  <c r="G532" i="5"/>
  <c r="G584" i="5"/>
  <c r="G240" i="5"/>
  <c r="G255" i="5"/>
  <c r="G270" i="5"/>
  <c r="G349" i="5"/>
  <c r="G419" i="5"/>
  <c r="G155" i="5"/>
  <c r="G163" i="5"/>
  <c r="G177" i="5"/>
  <c r="G256" i="5"/>
  <c r="G398" i="5"/>
  <c r="G480" i="5"/>
  <c r="G590" i="5"/>
  <c r="G207" i="5"/>
  <c r="G229" i="5"/>
  <c r="G250" i="5"/>
  <c r="G343" i="5"/>
  <c r="G371" i="5"/>
  <c r="G536" i="5"/>
  <c r="G597" i="5"/>
  <c r="G113" i="5"/>
  <c r="G267" i="5"/>
  <c r="G288" i="5"/>
  <c r="G373" i="5"/>
  <c r="G531" i="5"/>
  <c r="G558" i="5"/>
  <c r="G202" i="5"/>
  <c r="G296" i="5"/>
  <c r="G310" i="5"/>
  <c r="G401" i="5"/>
  <c r="G443" i="5"/>
  <c r="G198" i="5"/>
  <c r="G278" i="5"/>
  <c r="G285" i="5"/>
  <c r="G383" i="5"/>
  <c r="G432" i="5"/>
  <c r="G513" i="5"/>
  <c r="G548" i="5"/>
  <c r="G561" i="5"/>
  <c r="G589" i="5"/>
  <c r="G126" i="5"/>
  <c r="G140" i="5"/>
  <c r="G170" i="5"/>
  <c r="G206" i="5"/>
  <c r="G220" i="5"/>
  <c r="G264" i="5"/>
  <c r="G320" i="5"/>
  <c r="G342" i="5"/>
  <c r="G446" i="5"/>
  <c r="G453" i="5"/>
  <c r="G500" i="5"/>
  <c r="G528" i="5"/>
  <c r="G568" i="5"/>
  <c r="G596" i="5"/>
  <c r="G602" i="5"/>
  <c r="G300" i="5"/>
  <c r="G307" i="5"/>
  <c r="G363" i="5"/>
  <c r="G391" i="5"/>
  <c r="G405" i="5"/>
  <c r="G440" i="5"/>
  <c r="G460" i="5"/>
  <c r="G494" i="5"/>
  <c r="G507" i="5"/>
  <c r="G575" i="5"/>
  <c r="G119" i="5"/>
  <c r="G186" i="5"/>
  <c r="G200" i="5"/>
  <c r="G461" i="5"/>
  <c r="G603" i="5"/>
  <c r="G252" i="5"/>
  <c r="G359" i="5"/>
  <c r="G422" i="5"/>
  <c r="G456" i="5"/>
  <c r="G503" i="5"/>
  <c r="G544" i="5"/>
  <c r="G571" i="5"/>
  <c r="G592" i="5"/>
  <c r="G174" i="5"/>
  <c r="G224" i="5"/>
  <c r="G303" i="5"/>
  <c r="G331" i="5"/>
  <c r="G387" i="5"/>
  <c r="G429" i="5"/>
  <c r="G151" i="5"/>
  <c r="G314" i="5"/>
  <c r="G487" i="5"/>
  <c r="G127" i="5"/>
  <c r="G551" i="5"/>
  <c r="G474" i="5"/>
  <c r="G542" i="5"/>
  <c r="G583" i="5"/>
  <c r="G515" i="5"/>
  <c r="G112" i="5"/>
  <c r="G294" i="5"/>
  <c r="G365" i="5"/>
  <c r="G399" i="5"/>
  <c r="G143" i="5"/>
  <c r="G193" i="5"/>
  <c r="G280" i="5"/>
  <c r="G330" i="5"/>
  <c r="G407" i="5"/>
  <c r="G448" i="5"/>
  <c r="G509" i="5"/>
  <c r="G516" i="5"/>
  <c r="G577" i="5"/>
  <c r="G120" i="5"/>
  <c r="G158" i="5"/>
  <c r="G187" i="5"/>
  <c r="G208" i="5"/>
  <c r="G216" i="5"/>
  <c r="G230" i="5"/>
  <c r="G237" i="5"/>
  <c r="G273" i="5"/>
  <c r="G337" i="5"/>
  <c r="G344" i="5"/>
  <c r="G351" i="5"/>
  <c r="G379" i="5"/>
  <c r="G415" i="5"/>
  <c r="G428" i="5"/>
  <c r="G462" i="5"/>
  <c r="G496" i="5"/>
  <c r="G523" i="5"/>
  <c r="G564" i="5"/>
  <c r="G598" i="5"/>
  <c r="G604" i="5"/>
  <c r="G161" i="5"/>
  <c r="G319" i="5"/>
  <c r="G389" i="5"/>
  <c r="G416" i="5"/>
  <c r="G284" i="5"/>
  <c r="G492" i="5"/>
  <c r="G138" i="5"/>
  <c r="G182" i="5"/>
  <c r="G374" i="5"/>
  <c r="G451" i="5"/>
  <c r="G527" i="5"/>
  <c r="G444" i="5"/>
  <c r="G510" i="5"/>
  <c r="G552" i="5"/>
  <c r="G298" i="5"/>
  <c r="G326" i="5"/>
  <c r="G159" i="5"/>
  <c r="G254" i="5"/>
  <c r="G289" i="5"/>
  <c r="G464" i="5"/>
  <c r="G497" i="5"/>
  <c r="G318" i="5"/>
  <c r="G282" i="5"/>
  <c r="G353" i="5"/>
  <c r="G423" i="5"/>
  <c r="G490" i="5"/>
  <c r="G600" i="5"/>
  <c r="G152" i="5"/>
  <c r="G204" i="5"/>
  <c r="G525" i="5"/>
  <c r="G188" i="5"/>
  <c r="G231" i="5"/>
  <c r="G312" i="5"/>
  <c r="G380" i="5"/>
  <c r="G517" i="5"/>
  <c r="G567" i="5"/>
  <c r="G145" i="5"/>
  <c r="G484" i="5"/>
  <c r="G381" i="5"/>
  <c r="G476" i="5"/>
  <c r="G560" i="5"/>
  <c r="G586" i="5"/>
  <c r="G190" i="5"/>
  <c r="G519" i="5"/>
  <c r="G333" i="5"/>
  <c r="G403" i="5"/>
  <c r="G606" i="5"/>
  <c r="G262" i="5"/>
  <c r="G431" i="5"/>
  <c r="G472" i="5"/>
  <c r="G573" i="5"/>
  <c r="G395" i="5"/>
  <c r="G539" i="5"/>
  <c r="G533" i="5"/>
  <c r="G566" i="5"/>
  <c r="G144" i="5"/>
  <c r="G238" i="5"/>
  <c r="G225" i="5"/>
  <c r="G232" i="5"/>
  <c r="G367" i="5"/>
  <c r="G470" i="5"/>
  <c r="G175" i="5"/>
  <c r="G410" i="5"/>
  <c r="G478" i="5"/>
  <c r="G511" i="5"/>
  <c r="G261" i="5"/>
  <c r="G332" i="5"/>
  <c r="G545" i="5"/>
  <c r="G580" i="5"/>
  <c r="G219" i="5"/>
  <c r="G368" i="5"/>
  <c r="G463" i="5"/>
  <c r="G504" i="5"/>
  <c r="G538" i="5"/>
  <c r="G587" i="5"/>
  <c r="G354" i="5"/>
  <c r="G430" i="5"/>
  <c r="G529" i="5"/>
  <c r="G465" i="5"/>
  <c r="G165" i="5"/>
  <c r="G196" i="5"/>
  <c r="G263" i="5"/>
  <c r="G382" i="5"/>
  <c r="G435" i="5"/>
  <c r="G128" i="5"/>
  <c r="G156" i="5"/>
  <c r="G377" i="5"/>
  <c r="G356" i="5"/>
  <c r="G414" i="5"/>
  <c r="G468" i="5"/>
  <c r="G388" i="5"/>
  <c r="G455" i="5"/>
  <c r="G316" i="5"/>
  <c r="G227" i="5"/>
  <c r="G141" i="5"/>
  <c r="G605" i="5"/>
  <c r="G205" i="5"/>
  <c r="G601" i="5"/>
  <c r="G236" i="5"/>
  <c r="G384" i="5"/>
  <c r="G137" i="5"/>
  <c r="G277" i="5"/>
  <c r="G417" i="5"/>
  <c r="G537" i="5"/>
  <c r="G253" i="5"/>
  <c r="G132" i="5"/>
  <c r="G309" i="5"/>
  <c r="G475" i="5"/>
  <c r="G249" i="5"/>
  <c r="G437" i="5"/>
  <c r="G124" i="5"/>
  <c r="G450" i="5"/>
  <c r="G199" i="5"/>
  <c r="G339" i="5"/>
  <c r="G369" i="5"/>
  <c r="G441" i="5"/>
  <c r="G315" i="5"/>
  <c r="G396" i="5"/>
  <c r="G364" i="5"/>
  <c r="G404" i="5"/>
  <c r="G283" i="5"/>
  <c r="G358" i="5"/>
  <c r="G308" i="5"/>
  <c r="G299" i="5"/>
  <c r="G269" i="5"/>
  <c r="G169" i="5"/>
  <c r="G257" i="5"/>
  <c r="G185" i="5"/>
  <c r="G397" i="5"/>
  <c r="G502" i="5"/>
  <c r="G178" i="5"/>
  <c r="G154" i="5"/>
  <c r="G553" i="5"/>
  <c r="G477" i="5"/>
  <c r="G467" i="5"/>
  <c r="G436" i="5"/>
  <c r="G499" i="5"/>
  <c r="G134" i="5"/>
  <c r="G411" i="5"/>
  <c r="G486" i="5"/>
  <c r="G327" i="5"/>
  <c r="G452" i="5"/>
  <c r="G153" i="5"/>
  <c r="G203" i="5"/>
  <c r="G357" i="5"/>
  <c r="G393" i="5"/>
  <c r="G543" i="5"/>
  <c r="G562" i="5"/>
  <c r="G265" i="5"/>
  <c r="G334" i="5"/>
  <c r="G157" i="5"/>
  <c r="G402" i="5"/>
  <c r="G221" i="5"/>
  <c r="G366" i="5"/>
  <c r="G242" i="5"/>
  <c r="G501" i="5"/>
  <c r="G148" i="5"/>
  <c r="G183" i="5"/>
  <c r="G130" i="5"/>
  <c r="G160" i="5"/>
  <c r="G291" i="5"/>
  <c r="G469" i="5"/>
  <c r="G338" i="5"/>
  <c r="G454" i="5"/>
  <c r="G251" i="5"/>
  <c r="G235" i="5"/>
  <c r="G360" i="5"/>
  <c r="G540" i="5"/>
  <c r="G524" i="5"/>
  <c r="G341" i="5"/>
  <c r="G556" i="5"/>
  <c r="G526" i="5"/>
  <c r="G328" i="5"/>
  <c r="G139" i="5"/>
  <c r="G574" i="5"/>
  <c r="G135" i="5"/>
  <c r="G594" i="5"/>
  <c r="G233" i="5"/>
  <c r="G481" i="5"/>
  <c r="G576" i="5"/>
  <c r="G530" i="5"/>
  <c r="G522" i="5"/>
  <c r="G425" i="5"/>
  <c r="G386" i="5"/>
  <c r="G449" i="5"/>
  <c r="G195" i="5"/>
  <c r="G572" i="5"/>
  <c r="G378" i="5"/>
  <c r="G329" i="5"/>
  <c r="G306" i="5"/>
  <c r="G355" i="5"/>
  <c r="G259" i="5"/>
  <c r="G245" i="5"/>
  <c r="G554" i="5"/>
  <c r="G570" i="5"/>
  <c r="G585" i="5"/>
  <c r="G473" i="5"/>
  <c r="G458" i="5"/>
  <c r="G591" i="5"/>
  <c r="G549" i="5"/>
  <c r="G173" i="5"/>
  <c r="G290" i="5"/>
  <c r="G557" i="5"/>
  <c r="G180" i="5"/>
  <c r="G508" i="5"/>
  <c r="G375" i="5"/>
  <c r="G563" i="5"/>
  <c r="G385" i="5"/>
  <c r="G348" i="5"/>
  <c r="G213" i="5"/>
  <c r="G409" i="5"/>
  <c r="G433" i="5"/>
  <c r="G599" i="5"/>
  <c r="G146" i="5"/>
  <c r="G372" i="5"/>
  <c r="G394" i="5"/>
  <c r="G241" i="5"/>
  <c r="G313" i="5"/>
  <c r="G350" i="5"/>
  <c r="G304" i="5"/>
  <c r="G547" i="5"/>
  <c r="G322" i="5"/>
  <c r="G535" i="5"/>
  <c r="G131" i="5"/>
  <c r="G260" i="5"/>
  <c r="G345" i="5"/>
  <c r="G279" i="5"/>
  <c r="G518" i="5"/>
  <c r="G181" i="5"/>
  <c r="G325" i="5"/>
  <c r="G534" i="5"/>
  <c r="G311" i="5"/>
  <c r="G565" i="5"/>
  <c r="G370" i="5"/>
  <c r="G210" i="5"/>
  <c r="G581" i="5"/>
  <c r="G209" i="5"/>
  <c r="G292" i="5"/>
  <c r="G122" i="5"/>
  <c r="G459" i="5"/>
  <c r="G400" i="5"/>
  <c r="G483" i="5"/>
  <c r="G176" i="5"/>
  <c r="G546" i="5"/>
  <c r="G434" i="5"/>
  <c r="G582" i="5"/>
  <c r="G418" i="5"/>
  <c r="G491" i="5"/>
  <c r="G413" i="5"/>
  <c r="G302" i="5"/>
  <c r="G555" i="5"/>
  <c r="G588" i="5"/>
  <c r="G133" i="5"/>
  <c r="G171" i="5"/>
  <c r="G541" i="5"/>
  <c r="G268" i="5"/>
  <c r="G275" i="5"/>
  <c r="G244" i="5"/>
  <c r="G217" i="5"/>
  <c r="G512" i="5"/>
  <c r="G266" i="5"/>
  <c r="G201" i="5"/>
  <c r="G194" i="5"/>
  <c r="G471" i="5"/>
  <c r="G248" i="5"/>
  <c r="G164" i="5"/>
  <c r="G125" i="5"/>
  <c r="G593" i="5"/>
  <c r="G439" i="5"/>
  <c r="G340" i="5"/>
  <c r="G569" i="5"/>
  <c r="G506" i="5"/>
  <c r="G493" i="5"/>
  <c r="G247" i="5"/>
  <c r="G505" i="5"/>
  <c r="G321" i="5"/>
  <c r="G281" i="5"/>
  <c r="G258" i="5"/>
  <c r="G274" i="5"/>
  <c r="G514" i="5"/>
  <c r="G147" i="5"/>
  <c r="G293" i="5"/>
  <c r="G420" i="5"/>
  <c r="G116" i="5"/>
  <c r="G218" i="5"/>
  <c r="G421" i="5"/>
  <c r="G297" i="5"/>
  <c r="G485" i="5"/>
  <c r="G272" i="5"/>
  <c r="G346" i="5"/>
  <c r="G214" i="5"/>
  <c r="G361" i="5"/>
  <c r="G189" i="5"/>
  <c r="G412" i="5"/>
  <c r="G109" i="5"/>
  <c r="G427" i="5"/>
  <c r="G212" i="5"/>
  <c r="G550" i="5"/>
  <c r="G172" i="5"/>
  <c r="G521" i="5"/>
  <c r="G243" i="5"/>
  <c r="G115" i="5"/>
  <c r="G324" i="5"/>
  <c r="G276" i="5"/>
  <c r="G150" i="5"/>
  <c r="G197" i="5"/>
  <c r="G489" i="5"/>
  <c r="G121" i="5"/>
  <c r="G192" i="5"/>
  <c r="G488" i="5"/>
  <c r="G166" i="5"/>
  <c r="G118" i="5"/>
  <c r="G438" i="5"/>
  <c r="G457" i="5"/>
  <c r="G406" i="5"/>
  <c r="G479" i="5"/>
  <c r="G114" i="5"/>
  <c r="G390" i="5"/>
  <c r="G295" i="5"/>
  <c r="G352" i="5"/>
  <c r="G579" i="5"/>
  <c r="G362" i="5"/>
  <c r="G336" i="5"/>
  <c r="G228" i="5"/>
  <c r="G498" i="5"/>
  <c r="G595" i="5"/>
  <c r="G215" i="5"/>
  <c r="G162" i="5"/>
  <c r="G226" i="5"/>
  <c r="G392" i="5"/>
  <c r="G578" i="5"/>
  <c r="G466" i="5"/>
  <c r="G445" i="5"/>
  <c r="G286" i="5"/>
  <c r="G482" i="5"/>
  <c r="G376" i="5"/>
  <c r="G633" i="5"/>
  <c r="G629" i="5"/>
  <c r="G635" i="5"/>
  <c r="G634" i="5"/>
  <c r="G630" i="5"/>
  <c r="G628" i="5"/>
  <c r="G631" i="5"/>
  <c r="G636" i="5"/>
  <c r="G627" i="5"/>
  <c r="G632" i="5"/>
  <c r="G626" i="5"/>
  <c r="G101" i="5"/>
  <c r="G89" i="5"/>
  <c r="G84" i="5"/>
  <c r="G90" i="5"/>
  <c r="G85" i="5"/>
  <c r="G105" i="5"/>
  <c r="G612" i="5"/>
  <c r="G68" i="5"/>
  <c r="G79" i="5"/>
  <c r="G74" i="5"/>
  <c r="G106" i="5"/>
  <c r="G69" i="5"/>
  <c r="G623" i="5"/>
  <c r="G94" i="5"/>
  <c r="G73" i="5"/>
  <c r="G618" i="5"/>
  <c r="G78" i="5"/>
  <c r="G100" i="5"/>
  <c r="G607" i="5"/>
  <c r="G95" i="5"/>
  <c r="G613" i="5"/>
  <c r="G620" i="5"/>
  <c r="G91" i="5"/>
  <c r="G624" i="5"/>
  <c r="G102" i="5"/>
  <c r="G75" i="5"/>
  <c r="G86" i="5"/>
  <c r="G70" i="5"/>
  <c r="G608" i="5"/>
  <c r="G81" i="5"/>
  <c r="G96" i="5"/>
  <c r="G619" i="5"/>
  <c r="G80" i="5"/>
  <c r="G625" i="5"/>
  <c r="G609" i="5"/>
  <c r="G104" i="5"/>
  <c r="G611" i="5"/>
  <c r="G71" i="5"/>
  <c r="G92" i="5"/>
  <c r="G82" i="5"/>
  <c r="G67" i="5"/>
  <c r="G99" i="5"/>
  <c r="G64" i="5"/>
  <c r="G107" i="5"/>
  <c r="G616" i="5"/>
  <c r="G97" i="5"/>
  <c r="G88" i="5"/>
  <c r="G610" i="5"/>
  <c r="G87" i="5"/>
  <c r="G622" i="5"/>
  <c r="G77" i="5"/>
  <c r="G83" i="5"/>
  <c r="G66" i="5"/>
  <c r="G103" i="5"/>
  <c r="G615" i="5"/>
  <c r="G614" i="5"/>
  <c r="G98" i="5"/>
  <c r="G621" i="5"/>
  <c r="G65" i="5"/>
  <c r="G108" i="5"/>
  <c r="G93" i="5"/>
  <c r="G61" i="5"/>
  <c r="G76" i="5"/>
  <c r="G63" i="5"/>
  <c r="G60" i="5"/>
  <c r="G72" i="5"/>
  <c r="G62" i="5"/>
  <c r="G617" i="5"/>
  <c r="G59" i="5"/>
  <c r="G58" i="5"/>
  <c r="G55" i="5"/>
  <c r="G56" i="5"/>
  <c r="G54" i="5"/>
  <c r="G57" i="5"/>
  <c r="F771" i="1"/>
  <c r="G771" i="1" s="1"/>
  <c r="G32" i="5"/>
  <c r="G53" i="5"/>
  <c r="G42" i="5"/>
  <c r="G22" i="5"/>
  <c r="G45" i="5"/>
  <c r="G40" i="5"/>
  <c r="G12" i="5"/>
  <c r="G28" i="5"/>
  <c r="G36" i="5"/>
  <c r="G37" i="5"/>
  <c r="G31" i="5"/>
  <c r="G24" i="5"/>
  <c r="G49" i="5"/>
  <c r="G44" i="5"/>
  <c r="G38" i="5"/>
  <c r="G52" i="5"/>
  <c r="G16" i="5"/>
  <c r="G23" i="5"/>
  <c r="G14" i="5"/>
  <c r="G17" i="5"/>
  <c r="G33" i="5"/>
  <c r="G47" i="5"/>
  <c r="G27" i="5"/>
  <c r="G51" i="5"/>
  <c r="G10" i="5"/>
  <c r="G8" i="5"/>
  <c r="G21" i="5"/>
  <c r="G11" i="5"/>
  <c r="G19" i="5"/>
  <c r="G25" i="5"/>
  <c r="G20" i="5"/>
  <c r="G15" i="5"/>
  <c r="I7" i="1"/>
  <c r="G26" i="5"/>
  <c r="G18" i="5"/>
  <c r="F42" i="1"/>
  <c r="G42" i="1" s="1"/>
  <c r="F26" i="1"/>
  <c r="G26" i="1" s="1"/>
  <c r="F10" i="1"/>
  <c r="G10" i="1" s="1"/>
  <c r="F48" i="1"/>
  <c r="G48" i="1" s="1"/>
  <c r="F32" i="1"/>
  <c r="G32" i="1" s="1"/>
  <c r="F16" i="1"/>
  <c r="G16" i="1" s="1"/>
  <c r="F45" i="1"/>
  <c r="G45" i="1" s="1"/>
  <c r="F29" i="1"/>
  <c r="G29" i="1" s="1"/>
  <c r="F13" i="1"/>
  <c r="G13" i="1" s="1"/>
  <c r="F7" i="1"/>
  <c r="G7" i="1" s="1"/>
  <c r="F35" i="1"/>
  <c r="G35" i="1" s="1"/>
  <c r="F19" i="1"/>
  <c r="G19" i="1" s="1"/>
  <c r="F44" i="1"/>
  <c r="G44" i="1" s="1"/>
  <c r="F28" i="1"/>
  <c r="G28" i="1" s="1"/>
  <c r="F38" i="1"/>
  <c r="G38" i="1" s="1"/>
  <c r="F22" i="1"/>
  <c r="G22" i="1" s="1"/>
  <c r="F12" i="1"/>
  <c r="G12" i="1" s="1"/>
  <c r="F41" i="1"/>
  <c r="G41" i="1" s="1"/>
  <c r="F25" i="1"/>
  <c r="G25" i="1" s="1"/>
  <c r="F9" i="1"/>
  <c r="G9" i="1" s="1"/>
  <c r="F37" i="1"/>
  <c r="G37" i="1" s="1"/>
  <c r="F21" i="1"/>
  <c r="G21" i="1" s="1"/>
  <c r="F33" i="1"/>
  <c r="G33" i="1" s="1"/>
  <c r="F30" i="1"/>
  <c r="G30" i="1" s="1"/>
  <c r="F39" i="1"/>
  <c r="G39" i="1" s="1"/>
  <c r="F46" i="1"/>
  <c r="G46" i="1" s="1"/>
  <c r="F23" i="1"/>
  <c r="G23" i="1" s="1"/>
  <c r="F14" i="1"/>
  <c r="G14" i="1" s="1"/>
  <c r="F17" i="1"/>
  <c r="G17" i="1" s="1"/>
  <c r="F18" i="1"/>
  <c r="G18" i="1" s="1"/>
  <c r="F36" i="1"/>
  <c r="G36" i="1" s="1"/>
  <c r="F27" i="1"/>
  <c r="G27" i="1" s="1"/>
  <c r="F40" i="1"/>
  <c r="G40" i="1" s="1"/>
  <c r="F31" i="1"/>
  <c r="G31" i="1" s="1"/>
  <c r="F8" i="1"/>
  <c r="G8" i="1" s="1"/>
  <c r="F49" i="1"/>
  <c r="G49" i="1" s="1"/>
  <c r="F34" i="1"/>
  <c r="G34" i="1" s="1"/>
  <c r="F20" i="1"/>
  <c r="G20" i="1" s="1"/>
  <c r="F6" i="1"/>
  <c r="F24" i="1"/>
  <c r="G24" i="1" s="1"/>
  <c r="F11" i="1"/>
  <c r="G11" i="1" s="1"/>
  <c r="F43" i="1"/>
  <c r="G43" i="1" s="1"/>
  <c r="F15" i="1"/>
  <c r="G15" i="1" s="1"/>
  <c r="F47" i="1"/>
  <c r="G47" i="1" s="1"/>
  <c r="G46" i="5"/>
  <c r="G48" i="5"/>
  <c r="G34" i="5"/>
  <c r="G29" i="5"/>
  <c r="G39" i="5"/>
  <c r="G35" i="5"/>
  <c r="G50" i="5"/>
  <c r="G41" i="5"/>
  <c r="G13" i="5"/>
  <c r="G30" i="5"/>
  <c r="G9" i="5"/>
  <c r="G43" i="5"/>
  <c r="I8" i="1" l="1"/>
  <c r="G6" i="1"/>
  <c r="A4" i="1" s="1"/>
  <c r="I6" i="1" l="1"/>
</calcChain>
</file>

<file path=xl/comments1.xml><?xml version="1.0" encoding="utf-8"?>
<comments xmlns="http://schemas.openxmlformats.org/spreadsheetml/2006/main">
  <authors>
    <author>Administrator</author>
  </authors>
  <commentList>
    <comment ref="W9" authorId="0" shapeId="0">
      <text>
        <r>
          <rPr>
            <sz val="9"/>
            <rFont val="宋体"/>
            <family val="3"/>
            <charset val="134"/>
          </rPr>
          <t>Administrator:
保留至个位整元数，公式不动</t>
        </r>
      </text>
    </comment>
  </commentList>
</comments>
</file>

<file path=xl/sharedStrings.xml><?xml version="1.0" encoding="utf-8"?>
<sst xmlns="http://schemas.openxmlformats.org/spreadsheetml/2006/main" count="3048" uniqueCount="869">
  <si>
    <t>工程名称:</t>
  </si>
  <si>
    <t>招标编号:</t>
  </si>
  <si>
    <t>投标会时间：</t>
  </si>
  <si>
    <t>投标会地点：</t>
  </si>
  <si>
    <t>东莞市横沥镇兴业路121号二楼203投标室</t>
  </si>
  <si>
    <t>工程总造价（元）</t>
  </si>
  <si>
    <t>最高限价（元）</t>
  </si>
  <si>
    <t>绿色施工安全防护措施单列费（元）</t>
  </si>
  <si>
    <t>扣分系数中的d
【0.5~1】</t>
  </si>
  <si>
    <t xml:space="preserve">      </t>
  </si>
  <si>
    <t>下浮率、M值、N值确定表</t>
  </si>
  <si>
    <t>工程名称：</t>
  </si>
  <si>
    <t>日期：</t>
  </si>
  <si>
    <t>招标编号：</t>
  </si>
  <si>
    <t>下浮率范围</t>
  </si>
  <si>
    <t>下浮率的有效范围为0%～3%</t>
  </si>
  <si>
    <t>球号</t>
  </si>
  <si>
    <t>对应下浮率</t>
  </si>
  <si>
    <t>摇取的球号</t>
  </si>
  <si>
    <t>最高投标限价（元）</t>
  </si>
  <si>
    <t>最高计分限价Q（元）</t>
  </si>
  <si>
    <t>取值范围</t>
  </si>
  <si>
    <t>M取值为0.5、0.6、0.7、0.8、0.9、1.0，N=1-M</t>
  </si>
  <si>
    <t>对应M取值</t>
  </si>
  <si>
    <t>N取值（N=1-M）</t>
  </si>
  <si>
    <t>有效评标价平均值（元）</t>
  </si>
  <si>
    <t>投标基准价P（元）</t>
  </si>
  <si>
    <r>
      <rPr>
        <b/>
        <sz val="18"/>
        <color indexed="8"/>
        <rFont val="宋体"/>
        <family val="3"/>
        <charset val="134"/>
      </rPr>
      <t>投标会议</t>
    </r>
    <r>
      <rPr>
        <b/>
        <sz val="18"/>
        <color indexed="8"/>
        <rFont val="Times New Roman"/>
        <family val="1"/>
      </rPr>
      <t>——</t>
    </r>
    <r>
      <rPr>
        <b/>
        <sz val="18"/>
        <color indexed="8"/>
        <rFont val="宋体"/>
        <family val="3"/>
        <charset val="134"/>
      </rPr>
      <t>投标人投标报价汇总表</t>
    </r>
  </si>
  <si>
    <r>
      <rPr>
        <sz val="11"/>
        <color indexed="8"/>
        <rFont val="宋体"/>
        <family val="3"/>
        <charset val="134"/>
      </rPr>
      <t>报价输完，把投标报价由低到高排序（选</t>
    </r>
    <r>
      <rPr>
        <sz val="11"/>
        <color indexed="8"/>
        <rFont val="Times New Roman"/>
        <family val="1"/>
      </rPr>
      <t>B/C/D/E/F</t>
    </r>
    <r>
      <rPr>
        <sz val="11"/>
        <color indexed="8"/>
        <rFont val="宋体"/>
        <family val="3"/>
        <charset val="134"/>
      </rPr>
      <t>列，排序</t>
    </r>
    <r>
      <rPr>
        <sz val="11"/>
        <color indexed="8"/>
        <rFont val="Times New Roman"/>
        <family val="1"/>
      </rPr>
      <t>-</t>
    </r>
    <r>
      <rPr>
        <sz val="11"/>
        <color indexed="8"/>
        <rFont val="宋体"/>
        <family val="3"/>
        <charset val="134"/>
      </rPr>
      <t>自定义</t>
    </r>
    <r>
      <rPr>
        <sz val="11"/>
        <color indexed="8"/>
        <rFont val="Times New Roman"/>
        <family val="1"/>
      </rPr>
      <t>-C</t>
    </r>
    <r>
      <rPr>
        <sz val="11"/>
        <color indexed="8"/>
        <rFont val="宋体"/>
        <family val="3"/>
        <charset val="134"/>
      </rPr>
      <t>列</t>
    </r>
    <r>
      <rPr>
        <sz val="11"/>
        <color indexed="8"/>
        <rFont val="Times New Roman"/>
        <family val="1"/>
      </rPr>
      <t>-</t>
    </r>
    <r>
      <rPr>
        <sz val="11"/>
        <color indexed="8"/>
        <rFont val="宋体"/>
        <family val="3"/>
        <charset val="134"/>
      </rPr>
      <t>升序），无效标自动排到最后，得出有效标数量填到计算表，根据是否超最高计分限价或小于最高计分限价的</t>
    </r>
    <r>
      <rPr>
        <sz val="11"/>
        <color indexed="8"/>
        <rFont val="Times New Roman"/>
        <family val="1"/>
      </rPr>
      <t>85%</t>
    </r>
    <r>
      <rPr>
        <sz val="11"/>
        <color indexed="8"/>
        <rFont val="宋体"/>
        <family val="3"/>
        <charset val="134"/>
      </rPr>
      <t>，来填写</t>
    </r>
    <r>
      <rPr>
        <sz val="11"/>
        <color indexed="8"/>
        <rFont val="Times New Roman"/>
        <family val="1"/>
      </rPr>
      <t>“</t>
    </r>
    <r>
      <rPr>
        <sz val="11"/>
        <color indexed="8"/>
        <rFont val="宋体"/>
        <family val="3"/>
        <charset val="134"/>
      </rPr>
      <t>是否参与均价计算</t>
    </r>
    <r>
      <rPr>
        <sz val="11"/>
        <color indexed="8"/>
        <rFont val="Times New Roman"/>
        <family val="1"/>
      </rPr>
      <t>”</t>
    </r>
  </si>
  <si>
    <r>
      <rPr>
        <sz val="12"/>
        <color indexed="8"/>
        <rFont val="宋体"/>
        <family val="3"/>
        <charset val="134"/>
      </rPr>
      <t>工程名称：</t>
    </r>
  </si>
  <si>
    <r>
      <rPr>
        <sz val="12"/>
        <color indexed="8"/>
        <rFont val="宋体"/>
        <family val="3"/>
        <charset val="134"/>
      </rPr>
      <t>会议时间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宋体"/>
        <family val="3"/>
        <charset val="134"/>
      </rPr>
      <t>：</t>
    </r>
  </si>
  <si>
    <r>
      <rPr>
        <sz val="12"/>
        <color indexed="8"/>
        <rFont val="宋体"/>
        <family val="3"/>
        <charset val="134"/>
      </rPr>
      <t>招标编号：</t>
    </r>
  </si>
  <si>
    <r>
      <rPr>
        <sz val="12"/>
        <color indexed="8"/>
        <rFont val="宋体"/>
        <family val="3"/>
        <charset val="134"/>
      </rPr>
      <t>最高计分限价（元）：</t>
    </r>
  </si>
  <si>
    <r>
      <rPr>
        <sz val="12"/>
        <color indexed="8"/>
        <rFont val="宋体"/>
        <family val="3"/>
        <charset val="134"/>
      </rPr>
      <t>最高计分限价</t>
    </r>
    <r>
      <rPr>
        <sz val="12"/>
        <color indexed="8"/>
        <rFont val="Times New Roman"/>
        <family val="1"/>
      </rPr>
      <t>85%</t>
    </r>
    <r>
      <rPr>
        <sz val="12"/>
        <color indexed="8"/>
        <rFont val="宋体"/>
        <family val="3"/>
        <charset val="134"/>
      </rPr>
      <t>（元）：</t>
    </r>
  </si>
  <si>
    <r>
      <rPr>
        <sz val="12"/>
        <color indexed="8"/>
        <rFont val="宋体"/>
        <family val="3"/>
        <charset val="134"/>
      </rPr>
      <t>序号</t>
    </r>
  </si>
  <si>
    <r>
      <rPr>
        <sz val="12"/>
        <color indexed="8"/>
        <rFont val="宋体"/>
        <family val="3"/>
        <charset val="134"/>
      </rPr>
      <t>投标单位全称</t>
    </r>
  </si>
  <si>
    <r>
      <rPr>
        <sz val="12"/>
        <color indexed="8"/>
        <rFont val="宋体"/>
        <family val="3"/>
        <charset val="134"/>
      </rPr>
      <t>投标报价（元）</t>
    </r>
  </si>
  <si>
    <r>
      <rPr>
        <sz val="12"/>
        <color indexed="8"/>
        <rFont val="宋体"/>
        <family val="3"/>
        <charset val="134"/>
      </rPr>
      <t>是否高于最高计分限价</t>
    </r>
  </si>
  <si>
    <r>
      <rPr>
        <sz val="12"/>
        <color indexed="8"/>
        <rFont val="宋体"/>
        <family val="3"/>
        <charset val="134"/>
      </rPr>
      <t>是否低于最高计分限价</t>
    </r>
    <r>
      <rPr>
        <sz val="12"/>
        <color indexed="8"/>
        <rFont val="Times New Roman"/>
        <family val="1"/>
      </rPr>
      <t>85%</t>
    </r>
    <r>
      <rPr>
        <sz val="12"/>
        <color indexed="8"/>
        <rFont val="宋体"/>
        <family val="3"/>
        <charset val="134"/>
      </rPr>
      <t>且无合理说明</t>
    </r>
  </si>
  <si>
    <r>
      <rPr>
        <sz val="12"/>
        <color indexed="8"/>
        <rFont val="宋体"/>
        <family val="3"/>
        <charset val="134"/>
      </rPr>
      <t>是否在有效投标价范围</t>
    </r>
  </si>
  <si>
    <r>
      <rPr>
        <sz val="12"/>
        <color indexed="8"/>
        <rFont val="宋体"/>
        <family val="3"/>
        <charset val="134"/>
      </rPr>
      <t>不参与</t>
    </r>
  </si>
  <si>
    <r>
      <rPr>
        <sz val="12"/>
        <color indexed="8"/>
        <rFont val="宋体"/>
        <family val="3"/>
        <charset val="134"/>
      </rPr>
      <t>超计分限价</t>
    </r>
  </si>
  <si>
    <r>
      <rPr>
        <sz val="12"/>
        <color indexed="8"/>
        <rFont val="宋体"/>
        <family val="3"/>
        <charset val="134"/>
      </rPr>
      <t>小于计分限价</t>
    </r>
    <r>
      <rPr>
        <sz val="12"/>
        <color indexed="8"/>
        <rFont val="Times New Roman"/>
        <family val="1"/>
      </rPr>
      <t>85%</t>
    </r>
  </si>
  <si>
    <t>市政路桥工程合理低价法计算表</t>
  </si>
  <si>
    <t>工程名称</t>
  </si>
  <si>
    <t>招标编号</t>
  </si>
  <si>
    <t>投标人数量</t>
  </si>
  <si>
    <t>有效投标人数量</t>
  </si>
  <si>
    <t>下浮率</t>
  </si>
  <si>
    <t>M取值</t>
  </si>
  <si>
    <t>N取值</t>
  </si>
  <si>
    <t>扣分系数中的d</t>
  </si>
  <si>
    <t>序号</t>
  </si>
  <si>
    <t>投标单位全称</t>
  </si>
  <si>
    <t>投标报价（元）</t>
  </si>
  <si>
    <t>扣分系数(D)</t>
  </si>
  <si>
    <t>投标人价格得分</t>
  </si>
  <si>
    <t xml:space="preserve">排序                </t>
  </si>
  <si>
    <t>备注</t>
  </si>
  <si>
    <t>河南省华帝建设工程有限公司</t>
  </si>
  <si>
    <t>深圳市茗河建设工程有限公司</t>
  </si>
  <si>
    <t>广州盈德建筑工程有限公司</t>
  </si>
  <si>
    <t>广东科成建设有限公司</t>
  </si>
  <si>
    <t>广东华盈建设集团有限公司</t>
  </si>
  <si>
    <t>广东正翔建设工程有限公司</t>
  </si>
  <si>
    <t>深圳市华鹏工程建设有限公司</t>
  </si>
  <si>
    <t>广东森盛华建设工程有限公司</t>
  </si>
  <si>
    <t>广东中晋建设工程有限公司</t>
  </si>
  <si>
    <t>深圳市名鹏建筑工程有限公司</t>
  </si>
  <si>
    <t>河南东邦建设工程有限公司</t>
  </si>
  <si>
    <t>广东九潮建设有限公司</t>
  </si>
  <si>
    <t>深圳市伟鹏工程建设有限公司</t>
  </si>
  <si>
    <t>广东中宏海建设有限公司</t>
  </si>
  <si>
    <t>广东万腾建设工程有限公司</t>
  </si>
  <si>
    <t>深圳铭泰达建设有限公司</t>
  </si>
  <si>
    <t>广东智齐建设有限公司</t>
  </si>
  <si>
    <t>广东盈发建筑工程有限公司</t>
  </si>
  <si>
    <t>深圳市粤城建设工程有限公司</t>
  </si>
  <si>
    <t>广东东泽建设有限公司</t>
  </si>
  <si>
    <t>泰惠建设（广东）有限公司</t>
  </si>
  <si>
    <t>东莞华盛达建设工程有限公司</t>
  </si>
  <si>
    <t>广东林和建设工程有限公司</t>
  </si>
  <si>
    <t>广东邦和建设工程有限公司</t>
  </si>
  <si>
    <t>福建新华泰建筑工程有限公司</t>
  </si>
  <si>
    <t>广东世峰建设有限公司</t>
  </si>
  <si>
    <t>安徽朝侠建筑工程有限公司</t>
  </si>
  <si>
    <t>东莞市易诚建筑工程有限公司</t>
  </si>
  <si>
    <t>深圳市宏运达建筑工程有限公司</t>
  </si>
  <si>
    <t>河源市水工建筑工程有限公司</t>
  </si>
  <si>
    <t>深圳市伟标辉建设有限公司</t>
  </si>
  <si>
    <t>广东中梁建设有限公司</t>
  </si>
  <si>
    <t>广东腾大建设集团有限公司</t>
  </si>
  <si>
    <t>广东骏业建设有限公司</t>
  </si>
  <si>
    <t>广东省启桁建设工程有限公司</t>
  </si>
  <si>
    <t>广东大吾建工有限公司</t>
  </si>
  <si>
    <t>广东兴煌建设工程有限公司</t>
  </si>
  <si>
    <t>东莞市固优建设工程有限公司</t>
  </si>
  <si>
    <t>广东远铭建设工程有限公司</t>
  </si>
  <si>
    <t>广东鑫筑建设工程有限公司</t>
  </si>
  <si>
    <t>深圳市铭胜建设有限公司</t>
  </si>
  <si>
    <t>广东新壹线建设有限公司</t>
  </si>
  <si>
    <t>河南亘赢建工有限公司</t>
  </si>
  <si>
    <t>广东城新建设工程有限公司</t>
  </si>
  <si>
    <t>鹏志建设（广东）有限公司</t>
  </si>
  <si>
    <t>广东竣晨建设有限公司</t>
  </si>
  <si>
    <t>湖南瑞弘景观建设有限公司</t>
  </si>
  <si>
    <t>广东亨晟建设有限公司</t>
  </si>
  <si>
    <t>广东颂达建筑工程有限公司</t>
  </si>
  <si>
    <t>广东文泓建筑集团有限公司</t>
  </si>
  <si>
    <t>广东茂华建设工程有限公司</t>
  </si>
  <si>
    <t>广东高翔建设有限公司</t>
  </si>
  <si>
    <t>深圳市越升建筑集团有限公司</t>
  </si>
  <si>
    <t>广东碧磊建筑工程有限公司</t>
  </si>
  <si>
    <t>广东兆瑞建设工程有限公司</t>
  </si>
  <si>
    <t>广东晟沛建设有限公司</t>
  </si>
  <si>
    <t>广东华罡建设工程有限公司</t>
  </si>
  <si>
    <t>广东骏基建设有限公司</t>
  </si>
  <si>
    <t>深圳市中鹏建设集团有限公司</t>
  </si>
  <si>
    <t>广东十七人建设工程有限公司</t>
  </si>
  <si>
    <t>广东百景生态建设有限公司</t>
  </si>
  <si>
    <t>广东建安市政工程有限公司</t>
  </si>
  <si>
    <t>东莞市金建达建筑有限公司</t>
  </si>
  <si>
    <t>广东裕盛达建设有限公司</t>
  </si>
  <si>
    <t>广东雍和建设有限公司</t>
  </si>
  <si>
    <t>广东富鑫建设集团有限公司</t>
  </si>
  <si>
    <t>广东乾鼎建设有限公司</t>
  </si>
  <si>
    <t>深圳市鹏升建设有限公司</t>
  </si>
  <si>
    <t>东莞市益鼎建设工程有限公司</t>
  </si>
  <si>
    <t>广东伟创建设有限公司</t>
  </si>
  <si>
    <t>广东英祥建设工程有限公司</t>
  </si>
  <si>
    <t>东莞市诚信建筑工程有限公司</t>
  </si>
  <si>
    <t>广东新岳建设工程有限公司</t>
  </si>
  <si>
    <t>广东迈辉建设工程有限公司</t>
  </si>
  <si>
    <t>广东浩枫建设有限公司</t>
  </si>
  <si>
    <t>智泽工程技术有限公司</t>
  </si>
  <si>
    <t>广东明龙建设有限公司</t>
  </si>
  <si>
    <t>广东方弘建设有限公司</t>
  </si>
  <si>
    <t>广东基宏建设工程有限公司</t>
  </si>
  <si>
    <t>安徽伟铭园林古建有限公司</t>
  </si>
  <si>
    <t>东莞市华杰建设工程有限公司</t>
  </si>
  <si>
    <t>广东金烨建设有限公司</t>
  </si>
  <si>
    <t>河南筑桥建工有限公司</t>
  </si>
  <si>
    <t>广东丰伟建设有限公司</t>
  </si>
  <si>
    <t>广东佰桥建设有限公司</t>
  </si>
  <si>
    <t>广东富玺泰建设有限公司</t>
  </si>
  <si>
    <t>深圳市忠德市政工程有限公司</t>
  </si>
  <si>
    <t>深圳市中景盛建筑工程有限公司</t>
  </si>
  <si>
    <t>广东楷锋建筑工程有限公司</t>
  </si>
  <si>
    <t>广东鸿宇建设工程有限公司</t>
  </si>
  <si>
    <t>广东鸿荣建工有限公司</t>
  </si>
  <si>
    <t>广东福永建设工程有限公司</t>
  </si>
  <si>
    <t>广东路顺建设工程有限公司</t>
  </si>
  <si>
    <t>中巨(广东)建设有限公司</t>
  </si>
  <si>
    <t>广东东冠建设工程有限公司</t>
  </si>
  <si>
    <t>广东宏吉建设有限公司</t>
  </si>
  <si>
    <t>广东粤吉市政建设工程有限公司</t>
  </si>
  <si>
    <t>广东明坤建设工程有限公司</t>
  </si>
  <si>
    <t>广东鹏鉴建设工程有限公司</t>
  </si>
  <si>
    <t>广东喜帆建设工程有限公司</t>
  </si>
  <si>
    <t>恒炬达建设有限公司</t>
  </si>
  <si>
    <t>东莞市龙源建设工程有限公司</t>
  </si>
  <si>
    <t>深圳建安建筑装饰集团有限公司</t>
  </si>
  <si>
    <t>广东思翰建设工程有限公司</t>
  </si>
  <si>
    <t>广东磊通建设有限公司</t>
  </si>
  <si>
    <t>华跃建工有限公司</t>
  </si>
  <si>
    <t>广东鸿福城建设有限公司</t>
  </si>
  <si>
    <t>广东竣豪建设集团有限公司</t>
  </si>
  <si>
    <t>东莞鼎名建设工程有限公司</t>
  </si>
  <si>
    <t>四川蓉诚兴业建筑工程有限公司</t>
  </si>
  <si>
    <t>广东三宏建设工程有限公司</t>
  </si>
  <si>
    <t>丰德（广东）工程有限公司</t>
  </si>
  <si>
    <t>河南酬安建设工程有限公司</t>
  </si>
  <si>
    <t>阳江市恩泰建筑工程有限公司</t>
  </si>
  <si>
    <t>广东茂阳建设工程有限公司</t>
  </si>
  <si>
    <t>深圳市镒辉建筑工程有限公司</t>
  </si>
  <si>
    <t>广东源盛建设工程有限公司</t>
  </si>
  <si>
    <t>广东万运建设有限公司</t>
  </si>
  <si>
    <t>广东诺承建设工程有限公司</t>
  </si>
  <si>
    <t>广东海卓建设工程有限公司</t>
  </si>
  <si>
    <t>广东天昱建筑工程有限公司</t>
  </si>
  <si>
    <t>河源市达强水电建设有限公司</t>
  </si>
  <si>
    <t>东莞市横沥镇新四小坑尾村神前南路（明月厂）旁边道路建设工程</t>
    <phoneticPr fontId="13" type="noConversion"/>
  </si>
  <si>
    <t>HLAHLC12500628</t>
    <phoneticPr fontId="13" type="noConversion"/>
  </si>
  <si>
    <t>2025年04月30日</t>
    <phoneticPr fontId="13" type="noConversion"/>
  </si>
  <si>
    <t>深圳市绿城建筑有限公司</t>
  </si>
  <si>
    <t>广东天恒工程有限公司</t>
  </si>
  <si>
    <t>深圳创昇建设实业有限公司</t>
  </si>
  <si>
    <t>安徽鹏跃建设工程有限公司</t>
  </si>
  <si>
    <t>广东潮楷达建筑有限公司</t>
  </si>
  <si>
    <t>华铨建设有限公司</t>
  </si>
  <si>
    <t>深圳市荣创建设有限公司</t>
  </si>
  <si>
    <t>广东胜洋建设有限公司</t>
  </si>
  <si>
    <t>深圳市富鹏建设工程有限公司</t>
  </si>
  <si>
    <t>广东新茂建设有限公司</t>
  </si>
  <si>
    <t>福建省东联建筑工程有限公司</t>
  </si>
  <si>
    <t>四川融驰建设工程有限公司</t>
  </si>
  <si>
    <t>深圳市天惠建筑工程有限公司</t>
  </si>
  <si>
    <t>广东万硕建筑工程有限公司</t>
  </si>
  <si>
    <t>广东莞达建筑工程有限公司</t>
  </si>
  <si>
    <t>广州市华汕建设工程有限公司</t>
  </si>
  <si>
    <t>广东中源达建筑工程有限公司</t>
  </si>
  <si>
    <t>广东中珠建宇建设有限公司</t>
  </si>
  <si>
    <t>广东恒集建设工程有限公司</t>
  </si>
  <si>
    <t>深圳市金达建设工程有限公司</t>
  </si>
  <si>
    <t>深圳市名胜建设有限公司</t>
  </si>
  <si>
    <t>深圳长城装饰集团有限公司</t>
  </si>
  <si>
    <t>广东创圣建筑工程有限公司</t>
  </si>
  <si>
    <t>广东中潮粤建筑工程有限公司</t>
  </si>
  <si>
    <t>广东润庆建设有限公司</t>
  </si>
  <si>
    <t>深圳市七华建设工程有限公司</t>
  </si>
  <si>
    <t>深圳市中安土木建设工程有限公司</t>
  </si>
  <si>
    <t>湖北宁顶建筑工程有限公司</t>
  </si>
  <si>
    <t>广东大誉建设有限公司</t>
  </si>
  <si>
    <t>浩宸建设科技股份有限公司</t>
  </si>
  <si>
    <t>广东裕展恒洋建设工程有限公司</t>
  </si>
  <si>
    <t>天蓝建设有限公司</t>
  </si>
  <si>
    <t>广东东越建设有限公司</t>
  </si>
  <si>
    <t>广东荣源建设工程有限公司</t>
  </si>
  <si>
    <t>广东锦弘润建设工程有限公司</t>
  </si>
  <si>
    <t>深圳市兴广诚建设工程有限公司</t>
  </si>
  <si>
    <t>广东华盛源建设有限公司</t>
  </si>
  <si>
    <t>广东新誉隆建设有限公司</t>
  </si>
  <si>
    <t>深圳市广晋建设有限公司</t>
  </si>
  <si>
    <t>河南省港文建设工程有限公司</t>
  </si>
  <si>
    <t>鑫海建工集团有限公司</t>
  </si>
  <si>
    <t>安徽如路建设工程有限公司</t>
  </si>
  <si>
    <t>深圳市中骏城建设有限公司</t>
  </si>
  <si>
    <t>承宇建设集团有限公司</t>
  </si>
  <si>
    <t>广东杰航建设工程有限公司</t>
  </si>
  <si>
    <t>广东金固建设工程有限公司</t>
  </si>
  <si>
    <t>东莞市东建建筑工程有限公司</t>
  </si>
  <si>
    <t>广东九鹰建设有限公司</t>
  </si>
  <si>
    <t>广东顺鹏建设工程有限公司</t>
  </si>
  <si>
    <t>中圳承邦（深圳）建设工程有限公司</t>
  </si>
  <si>
    <t>洲航建设集团有限公司</t>
  </si>
  <si>
    <t>珠海佳兆晟建设有限公司</t>
  </si>
  <si>
    <t>广东汕鼎建设有限公司</t>
  </si>
  <si>
    <t>世润建设集团有限公司</t>
  </si>
  <si>
    <t>广东亿航建设集团有限公司</t>
  </si>
  <si>
    <t>河南豫米建筑工程有限公司</t>
  </si>
  <si>
    <t>广东凯基建设有限公司</t>
  </si>
  <si>
    <t>广东金达建筑工程有限公司</t>
  </si>
  <si>
    <t>广东协盛实业有限公司</t>
  </si>
  <si>
    <t>福建金宏基建设有限公司</t>
  </si>
  <si>
    <t>广东盛磊建设工程有限公司</t>
  </si>
  <si>
    <t>启业建设有限公司</t>
  </si>
  <si>
    <t>广东品峰建设工程有限公司</t>
  </si>
  <si>
    <t>河南鸿彰工程有限公司</t>
  </si>
  <si>
    <t>深圳市宏建辉建筑工程有限公司</t>
  </si>
  <si>
    <t>河南渠工建设有限公司</t>
  </si>
  <si>
    <t>福建启宏日兴建设发展有限公司</t>
  </si>
  <si>
    <t>深圳市金海建筑工程有限公司</t>
  </si>
  <si>
    <t>征途建设有限公司</t>
  </si>
  <si>
    <t>河源市恒辉路桥建设有限公司</t>
  </si>
  <si>
    <t>广德润和建设有限公司</t>
  </si>
  <si>
    <t>广东莞洪建设工程有限公司</t>
  </si>
  <si>
    <t>河南汴垦建设工程有限公司</t>
  </si>
  <si>
    <t>广东豪源建设有限公司</t>
  </si>
  <si>
    <t>广东迎辉建设工程有限公司</t>
  </si>
  <si>
    <t>中基美达控股发展有限公司</t>
  </si>
  <si>
    <t>亿臣科技集团有限公司</t>
  </si>
  <si>
    <t>广东协龙建设有限公司</t>
  </si>
  <si>
    <t>福建兴港建工有限公司</t>
  </si>
  <si>
    <t>汕头市潮阳第五建筑总公司</t>
  </si>
  <si>
    <t>广东延姚建筑工程有限公司</t>
  </si>
  <si>
    <t>科城建工集团有限公司</t>
  </si>
  <si>
    <t>河南宇览建筑工程有限公司</t>
  </si>
  <si>
    <t>天逸建设集团有限公司</t>
  </si>
  <si>
    <t>安徽方瑞建设工程有限公司</t>
  </si>
  <si>
    <t>深圳市双润建安工程有限公司</t>
  </si>
  <si>
    <t>广东荣庆建设有限公司</t>
  </si>
  <si>
    <t>广东腾荣建筑工程有限公司</t>
  </si>
  <si>
    <t>深圳市启恒建筑工程有限公司</t>
  </si>
  <si>
    <t>广东麒航建设有限公司</t>
  </si>
  <si>
    <t>深圳市启粤建筑工程有限公司</t>
  </si>
  <si>
    <t>广东杰洪建设有限公司</t>
  </si>
  <si>
    <t>广东东亦建设工程有限公司</t>
  </si>
  <si>
    <t>广东大星建设工程有限公司</t>
  </si>
  <si>
    <t>深圳市中亚建筑工程有限公司</t>
  </si>
  <si>
    <t>河源市水利水电工程有限公司</t>
  </si>
  <si>
    <t>河南新联拓建设工程有限公司</t>
  </si>
  <si>
    <t>深圳市华艺阳光建设科技集团有限公司</t>
  </si>
  <si>
    <t>福建汇欣华业建工有限公司</t>
  </si>
  <si>
    <t>广东兆丰达建设工程有限公司</t>
  </si>
  <si>
    <t>广东智慧建设项目管理有限公司</t>
  </si>
  <si>
    <t>河南强正建设集团有限公司</t>
  </si>
  <si>
    <t>福建荣筑建设工程有限公司</t>
  </si>
  <si>
    <t>深冶建工（深圳）有限公司</t>
  </si>
  <si>
    <t>东莞市鑫域建设工程有限公司</t>
  </si>
  <si>
    <t>广东华滨建设有限公司</t>
  </si>
  <si>
    <t>广东韶正建筑工程有限公司</t>
  </si>
  <si>
    <t>广东中铭正建设有限公司</t>
  </si>
  <si>
    <t>广东赛众建设有限公司</t>
  </si>
  <si>
    <t>广东百聚建设工程有限公司</t>
  </si>
  <si>
    <t>湖南省直建筑安装工程有限公司</t>
  </si>
  <si>
    <t>安徽燕宁建筑工程有限公司</t>
  </si>
  <si>
    <t>广东中御海建设工程有限公司</t>
  </si>
  <si>
    <t>中山卓旭建设有限公司</t>
  </si>
  <si>
    <t>深圳楚晖建设工程有限公司</t>
  </si>
  <si>
    <t>林隆建设发展有限公司</t>
  </si>
  <si>
    <t>深圳市粤港建筑工程有限公司</t>
  </si>
  <si>
    <t>深圳市新朗建设工程有限公司</t>
  </si>
  <si>
    <t>广东广茂建设工程有限公司</t>
  </si>
  <si>
    <t>河南容川建设工程有限公司</t>
  </si>
  <si>
    <t>东莞市兴广顺建设工程有限公司</t>
  </si>
  <si>
    <t>晋恒建设有限公司</t>
  </si>
  <si>
    <t>深圳基鸿建设工程有限公司</t>
  </si>
  <si>
    <t>广东粤辉建设工程有限公司</t>
  </si>
  <si>
    <t>四川德能工程项目管理有限公司</t>
  </si>
  <si>
    <t>广东盈浩建设工程有限公司</t>
  </si>
  <si>
    <t>合景智慧建设（广东）有限公司</t>
  </si>
  <si>
    <t>四川亿能达建设工程有限公司</t>
  </si>
  <si>
    <t>广东金泰昌建设工程有限公司</t>
  </si>
  <si>
    <t>深圳市德伟建设有限公司</t>
  </si>
  <si>
    <t>广东铭联建设有限公司</t>
  </si>
  <si>
    <t>佛山市阳辰建设有限公司</t>
  </si>
  <si>
    <t>联旺工程建设有限公司</t>
  </si>
  <si>
    <t>广东骏成建设工程有限公司</t>
  </si>
  <si>
    <t>广东东体建设有限公司</t>
  </si>
  <si>
    <t>广东青林建设有限公司</t>
  </si>
  <si>
    <t>深圳兴泉建设有限公司</t>
  </si>
  <si>
    <t>海南隆昌建筑工程有限公司</t>
  </si>
  <si>
    <t>台州广途建设有限公司</t>
  </si>
  <si>
    <t>深圳市裕隆昇建设工程有限公司</t>
  </si>
  <si>
    <t>广东旭峰建筑工程有限公司</t>
  </si>
  <si>
    <t>广东智轩建设投资有限公司</t>
  </si>
  <si>
    <t>安徽争九建设工程有限公司</t>
  </si>
  <si>
    <t>广东枫烨建设工程有限公司</t>
  </si>
  <si>
    <t>广东省华祥水利水电工程有限公司</t>
  </si>
  <si>
    <t>四川锦绣天地建筑工程有限公司</t>
  </si>
  <si>
    <t>广东田业建设有限公司</t>
  </si>
  <si>
    <t>春阳建安（深圳）工程有限公司</t>
  </si>
  <si>
    <t>深圳鹏合工程有限公司</t>
  </si>
  <si>
    <t>广东源丰建设工程集团有限公司</t>
  </si>
  <si>
    <t>广东领军建筑工程有限公司</t>
  </si>
  <si>
    <t>中水禹顺建设集团有限公司</t>
  </si>
  <si>
    <t>河南春卡建筑工程有限公司</t>
  </si>
  <si>
    <t>广州三凤建筑工程有限公司</t>
  </si>
  <si>
    <t>广东中升建筑工程有限公司</t>
  </si>
  <si>
    <t>广东德茂建设工程有限公司</t>
  </si>
  <si>
    <t>广东诚富建设工程有限公司</t>
  </si>
  <si>
    <t>广东致盛建设工程有限公司</t>
  </si>
  <si>
    <t>广东海盛建设工程集团有限公司</t>
  </si>
  <si>
    <t>深圳市明浩建工程有限公司</t>
  </si>
  <si>
    <t>中创宏业建设有限公司</t>
  </si>
  <si>
    <t>贵州锦辰建设工程有限公司</t>
  </si>
  <si>
    <t>广东光亮建设工程有限公司</t>
  </si>
  <si>
    <t>广东建厦建设集团有限公司</t>
  </si>
  <si>
    <t>福建昱瑞建设工程有限公司</t>
  </si>
  <si>
    <t>福建宝来建筑工程有限公司</t>
  </si>
  <si>
    <t>郑州新兴市政工程有限公司</t>
  </si>
  <si>
    <t>广东晁佳建设集团有限公司</t>
  </si>
  <si>
    <t>四川皓杰建设工程有限公司</t>
  </si>
  <si>
    <t>河南省第五建设集团有限公司</t>
  </si>
  <si>
    <t>广东善筑建设工程有限公司</t>
  </si>
  <si>
    <t>河南华茂建工集团有限公司</t>
  </si>
  <si>
    <t>广东万里通建设工程有限公司</t>
  </si>
  <si>
    <t>深圳华安达建设集团有限公司</t>
  </si>
  <si>
    <t>东莞市中尚建设工程有限公司</t>
  </si>
  <si>
    <t>广东天泰建工集团有限公司</t>
  </si>
  <si>
    <t>广州市卓爵建筑工程有限公司</t>
  </si>
  <si>
    <t>广东三兄建造有限公司</t>
  </si>
  <si>
    <t>深圳市宝海建设工程有限公司</t>
  </si>
  <si>
    <t>阳江市阳东建工劳务有限公司</t>
  </si>
  <si>
    <t>广东粤创建设有限公司</t>
  </si>
  <si>
    <t>广州市远源建筑工程有限公司</t>
  </si>
  <si>
    <t>深圳市长正建设工程有限公司</t>
  </si>
  <si>
    <t>广东建锐建设有限公司</t>
  </si>
  <si>
    <t>东莞现代建设有限公司</t>
  </si>
  <si>
    <t>四川睿哲建设工程有限公司</t>
  </si>
  <si>
    <t>广东煜晟建筑有限公司</t>
  </si>
  <si>
    <t>惠州市大恒建设工程咨询有限公司</t>
  </si>
  <si>
    <t>福建省旺欧建筑工程有限公司</t>
  </si>
  <si>
    <t>福建新禹丰建设工程有限公司</t>
  </si>
  <si>
    <t>深圳市中连建筑工程有限公司</t>
  </si>
  <si>
    <t>山西国炜建设有限公司</t>
  </si>
  <si>
    <t>广东咏德建设有限公司</t>
  </si>
  <si>
    <t>广东力建工程有限公司</t>
  </si>
  <si>
    <t>河南金博文建设工程有限公司</t>
  </si>
  <si>
    <t>广东鑫实建筑工程有限公司</t>
  </si>
  <si>
    <t>珠海市长洲建设工程有限公司</t>
  </si>
  <si>
    <t>河南鸿田建设工程有限公司</t>
  </si>
  <si>
    <t>广东仲业建设有限公司</t>
  </si>
  <si>
    <t>福建招财进宝建筑工程有限公司</t>
  </si>
  <si>
    <t>深圳市华燃建设工程有限公司</t>
  </si>
  <si>
    <t>深圳市川和建设有限公司</t>
  </si>
  <si>
    <t>深圳市广富源建设工程有限公司</t>
  </si>
  <si>
    <t>河南汇东水利工程有限公司</t>
  </si>
  <si>
    <t>广东卓秀建设有限公司</t>
  </si>
  <si>
    <t>四川金铭洲建筑工程有限公司</t>
  </si>
  <si>
    <t>山西达阳城建工程有限公司</t>
  </si>
  <si>
    <t>广东鸿润建设实业有限公司</t>
  </si>
  <si>
    <t>深圳市鹏洁市政工程有限公司</t>
  </si>
  <si>
    <t>河南乾能建设工程有限公司</t>
  </si>
  <si>
    <t>深圳市璟宇生态建设集团有限公司</t>
  </si>
  <si>
    <t>广东益泰建设工程有限公司</t>
  </si>
  <si>
    <t>福建省东升鸿工程建设有限公司</t>
  </si>
  <si>
    <t>广东筑奥建设集团有限公司</t>
  </si>
  <si>
    <t>河南海岸建设有限公司</t>
  </si>
  <si>
    <t>广西晟润建设工程有限公司</t>
  </si>
  <si>
    <t>广东冠诺工程管理有限公司</t>
  </si>
  <si>
    <t>广东硕邦建设有限公司</t>
  </si>
  <si>
    <t>深圳市万隆达建设工程有限公司</t>
  </si>
  <si>
    <t>广东烽煌建设工程有限公司</t>
  </si>
  <si>
    <t>河南博渠工程技术有限公司</t>
  </si>
  <si>
    <t>河南林平建设工程有限公司</t>
  </si>
  <si>
    <t>福建省永恒达建设有限公司</t>
  </si>
  <si>
    <t>深圳市旭源达建设工程有限公司</t>
  </si>
  <si>
    <t>广东粤水建工有限公司</t>
  </si>
  <si>
    <t>甘肃楠桦建筑工程有限公司</t>
  </si>
  <si>
    <t>东莞市磐固建设工程有限公司</t>
  </si>
  <si>
    <t>河南潞扬建设工程有限公司</t>
  </si>
  <si>
    <t>东莞市晟立建设工程有限公司</t>
  </si>
  <si>
    <t>广东水霖建设有限公司</t>
  </si>
  <si>
    <t>深圳市欣和建设工程有限公司</t>
  </si>
  <si>
    <t>广东伟誉建筑工程有限公司</t>
  </si>
  <si>
    <t>华彩城市建设集团有限公司</t>
  </si>
  <si>
    <t>广东润威建设工程有限公司</t>
  </si>
  <si>
    <t>河南益轩园林古建工程有限公司</t>
  </si>
  <si>
    <t>河南筑丰建设发展有限公司</t>
  </si>
  <si>
    <t>深圳市海田建安实业有限公司</t>
  </si>
  <si>
    <t>广东境南建设工程有限公司</t>
  </si>
  <si>
    <t>中利（深圳）建设工程有限公司</t>
  </si>
  <si>
    <t>深圳市宝源洲建筑工程有限公司</t>
  </si>
  <si>
    <t>深圳市筑地建设股份有限公司</t>
  </si>
  <si>
    <t>广东万亨建设工程有限公司</t>
  </si>
  <si>
    <t>广东顺势建设有限公司</t>
  </si>
  <si>
    <t>明隆建设集团有限公司</t>
  </si>
  <si>
    <t>广东丰利建设有限公司</t>
  </si>
  <si>
    <t>广东韶州建筑工程有限公司</t>
  </si>
  <si>
    <t>浙江中佑建设有限公司</t>
  </si>
  <si>
    <t>广东丰立达建设有限公司</t>
  </si>
  <si>
    <t>广东道衡建设工程有限公司</t>
  </si>
  <si>
    <t>深圳市安信建设工程有限公司</t>
  </si>
  <si>
    <t>广东建业建设工程管理有限公司</t>
  </si>
  <si>
    <t>四川上和祥瑞建设工程有限公司</t>
  </si>
  <si>
    <t>山西承峻科技有限公司</t>
  </si>
  <si>
    <t>广东穗鑫建设工程有限公司</t>
  </si>
  <si>
    <t>广东润邦建设有限公司</t>
  </si>
  <si>
    <t>深圳市宝合建设集团有限公司</t>
  </si>
  <si>
    <t>台州创圣建设工程有限公司</t>
  </si>
  <si>
    <t>深圳市嘉景丰建筑工程有限公司</t>
  </si>
  <si>
    <t>广东精彩建设有限公司</t>
  </si>
  <si>
    <t>深圳市润晟建设有限公司</t>
  </si>
  <si>
    <t>河南天梦星建筑工程有限公司</t>
  </si>
  <si>
    <t>深圳市嘉闰州生态建工有限公司</t>
  </si>
  <si>
    <t>广东盛元建设工程有限公司</t>
  </si>
  <si>
    <t>广东振铭建设有限公司</t>
  </si>
  <si>
    <t>标杆（深圳）建设工程有限公司</t>
  </si>
  <si>
    <t>广东省本江水利建设有限公司</t>
  </si>
  <si>
    <t>深圳市科工建设有限公司</t>
  </si>
  <si>
    <t>深圳市灿阳建设集团有限公司</t>
  </si>
  <si>
    <t>中建日月辉(深圳)工程有限公司</t>
  </si>
  <si>
    <t>深圳富庆生态科技有限公司</t>
  </si>
  <si>
    <t>深圳市辉腾建设工程有限公司</t>
  </si>
  <si>
    <t>深圳凯林建设工程有限公司</t>
  </si>
  <si>
    <t>广东泰川建设有限公司</t>
  </si>
  <si>
    <t>深圳市泽麒建设工程有限公司</t>
  </si>
  <si>
    <t>深圳庆荣弘达建设工程有限公司</t>
  </si>
  <si>
    <t>广东星标建设工程有限公司</t>
  </si>
  <si>
    <t>深圳市宇建源建设工程有限公司</t>
  </si>
  <si>
    <t>广东强华昇顺建筑工程有限公司</t>
  </si>
  <si>
    <t>广东丰州建设有限公司</t>
  </si>
  <si>
    <t>惠州市东达建筑工程有限公司</t>
  </si>
  <si>
    <t>福建老李家建设发展有限公司</t>
  </si>
  <si>
    <t>广东潮皇工程有限公司</t>
  </si>
  <si>
    <t>东莞市天祥建设工程有限公司</t>
  </si>
  <si>
    <t>东莞市桂晓建筑工程有限公司</t>
  </si>
  <si>
    <t>广东乐华建设工程有限公司</t>
  </si>
  <si>
    <t>广东中灏建设有限公司</t>
  </si>
  <si>
    <t>安徽国班建设工程有限公司</t>
  </si>
  <si>
    <t>中深创建（深圳）发展有限公司</t>
  </si>
  <si>
    <t>湖北嘉园建设有限公司</t>
  </si>
  <si>
    <t>广东雅园建设有限公司</t>
  </si>
  <si>
    <t>广东建弘建设工程有限公司</t>
  </si>
  <si>
    <t>深圳市九良建设有限公司</t>
  </si>
  <si>
    <t>广东玄华建设有限公司</t>
  </si>
  <si>
    <t>广东金钧宝建设有限公司</t>
  </si>
  <si>
    <t>广东利业建设工程有限公司</t>
  </si>
  <si>
    <t>广东宝泰森建设工程有限公司</t>
  </si>
  <si>
    <t>广东富华盛建设工程有限公司</t>
  </si>
  <si>
    <t>河南卓岩建筑工程有限公司</t>
  </si>
  <si>
    <t>广东华禹建设有限公司</t>
  </si>
  <si>
    <t>广东广衍建设有限公司</t>
  </si>
  <si>
    <t>广东富皇建设集团有限公司</t>
  </si>
  <si>
    <t>广东鼎顺建设集团有限公司</t>
  </si>
  <si>
    <t>广东立城建设工程有限公司</t>
  </si>
  <si>
    <t>深圳群伦项目管理有限公司</t>
  </si>
  <si>
    <t>东莞市华粤土木工程有限公司</t>
  </si>
  <si>
    <t>河南金兆建设有限公司</t>
  </si>
  <si>
    <t>中山市兴建建设有限公司</t>
  </si>
  <si>
    <t>河南创佰瑞建筑工程有限公司</t>
  </si>
  <si>
    <t>深圳市超卓建设管理集团有限公司</t>
  </si>
  <si>
    <t>广东展华建设工程有限公司</t>
  </si>
  <si>
    <t>河南泓川建设有限公司</t>
  </si>
  <si>
    <t>广东昊晟建设工程有限公司</t>
  </si>
  <si>
    <t>广东中德鸿伟建设有限公司</t>
  </si>
  <si>
    <t>安徽凯星建设工程有限公司</t>
  </si>
  <si>
    <t>中山市友骏建筑工程有限公司</t>
  </si>
  <si>
    <t>广东创湾建筑工程有限公司</t>
  </si>
  <si>
    <t>广东中塬建设工程有限公司</t>
  </si>
  <si>
    <t>广东浩贤建设工程有限公司</t>
  </si>
  <si>
    <t>湖北建工集团有限公司</t>
  </si>
  <si>
    <t>广东胜联建设有限公司</t>
  </si>
  <si>
    <t>东莞市城区市政工程有限责任公司</t>
  </si>
  <si>
    <t>深圳源和建设工程有限公司</t>
  </si>
  <si>
    <t>广东裕仁生态建设有限公司</t>
  </si>
  <si>
    <t>深圳建兆建设工程有限公司</t>
  </si>
  <si>
    <t>深圳市潮兴建筑工程有限公司</t>
  </si>
  <si>
    <t>广东弘强建设工程有限公司</t>
  </si>
  <si>
    <t>广州八方建设有限责任公司</t>
  </si>
  <si>
    <t>广东海勤建设有限公司</t>
  </si>
  <si>
    <t>广东特建建设工程有限公司</t>
  </si>
  <si>
    <t>河南锦亿帆建筑工程有限公司</t>
  </si>
  <si>
    <t>广东专城建筑工程有限公司</t>
  </si>
  <si>
    <t>德州盛科建设工程有限公司</t>
  </si>
  <si>
    <t>贵州鑫黔加建设工程有限公司</t>
  </si>
  <si>
    <t>佛山市百昌恒嵘园林有限公司</t>
  </si>
  <si>
    <t>乐昌市锐丰建设工程有限公司</t>
  </si>
  <si>
    <t>星河谷（茂名）建设工程有限公司</t>
  </si>
  <si>
    <t>广东国轩建设工程有限公司</t>
  </si>
  <si>
    <t>广东中晁建设实业有限公司</t>
  </si>
  <si>
    <t>河南锐达诚建设工程有限公司</t>
  </si>
  <si>
    <t>安徽省庆合建筑工程有限公司</t>
  </si>
  <si>
    <t>河南泽洲建设有限公司</t>
  </si>
  <si>
    <t>广东楷湖建设有限公司</t>
  </si>
  <si>
    <t>福建万豪骏汇建设工程有限公司</t>
  </si>
  <si>
    <t>广州市黄埔区第二建筑工程有限公司</t>
  </si>
  <si>
    <t>林州众成建筑工程有限公司</t>
  </si>
  <si>
    <t>梅州市垚明实业有限公司</t>
  </si>
  <si>
    <t>广东中穗建安工程有限公司</t>
  </si>
  <si>
    <t>广东潮鑫建设工程有限公司</t>
  </si>
  <si>
    <t>广东大洲建设有限公司</t>
  </si>
  <si>
    <t>中佳(广东)发展有限公司</t>
  </si>
  <si>
    <t>广东振河建设工程有限公司</t>
  </si>
  <si>
    <t>东莞市溢鑫建筑工程有限公司</t>
  </si>
  <si>
    <t>广东旭翔建筑安装工程有限公司</t>
  </si>
  <si>
    <t>广东中从建设工程有限公司</t>
  </si>
  <si>
    <t>东莞市塘厦建筑工程有限公司</t>
  </si>
  <si>
    <t>广东高达建设工程有限公司</t>
  </si>
  <si>
    <t>四川塬皓工程技术有限公司</t>
  </si>
  <si>
    <t>青海钦荣建设工程有限公司</t>
  </si>
  <si>
    <t>广东名建建设有限公司</t>
  </si>
  <si>
    <t>深圳市联信建设工程有限公司</t>
  </si>
  <si>
    <t>广州市天河建安建筑有限公司</t>
  </si>
  <si>
    <t>广东港鑫建设工程有限公司</t>
  </si>
  <si>
    <t>广东坤坤生态工程有限公司</t>
  </si>
  <si>
    <t>广东金铭顺建设有限公司</t>
  </si>
  <si>
    <t>福建清禹工程管理有限公司</t>
  </si>
  <si>
    <t>广东桥和建设有限公司</t>
  </si>
  <si>
    <t>四川杰欣建筑工程有限公司</t>
  </si>
  <si>
    <t>中昇建设（广东）有限公司</t>
  </si>
  <si>
    <t>深圳市汇达通建安工程有限公司</t>
  </si>
  <si>
    <t>东莞市腾辉建设工程有限公司</t>
  </si>
  <si>
    <t>珠海市广华建设工程有限公司</t>
  </si>
  <si>
    <t>深圳市达立建设有限公司</t>
  </si>
  <si>
    <t>广东实建建设集团有限公司</t>
  </si>
  <si>
    <t>广东颐和建设有限公司</t>
  </si>
  <si>
    <t>广东晨锐建设有限公司</t>
  </si>
  <si>
    <t>深圳市泰源佳建设工程有限公司</t>
  </si>
  <si>
    <t>广东一中建筑工程有限公司</t>
  </si>
  <si>
    <t>粤府建工集团有限公司</t>
  </si>
  <si>
    <t>广东中证建设工程有限公司</t>
  </si>
  <si>
    <t>河南鑫中环建筑工程有限公司</t>
  </si>
  <si>
    <t>广东良通建设工程有限公司</t>
  </si>
  <si>
    <t>广州市鸿架海洋工程有限公司</t>
  </si>
  <si>
    <t>广东拓南建设工程有限公司</t>
  </si>
  <si>
    <t>广州市骏烨建筑工程有限公司</t>
  </si>
  <si>
    <t>河南泰联建筑工程有限公司</t>
  </si>
  <si>
    <t>广东恒屹建设工程有限公司</t>
  </si>
  <si>
    <t>广东华中夏建设工程有限公司</t>
  </si>
  <si>
    <t>广东吉成建设有限公司</t>
  </si>
  <si>
    <t>深圳市鑫瑞达生态环境建设有限公司</t>
  </si>
  <si>
    <t>兰亭建设有限公司</t>
  </si>
  <si>
    <t>广州天粤建设工程有限公司</t>
  </si>
  <si>
    <t>河南瑞之雪建筑工程有限公司</t>
  </si>
  <si>
    <t>广东中溢建筑工程有限公司</t>
  </si>
  <si>
    <t>广州致杰建设有限公司</t>
  </si>
  <si>
    <t>鞍山市城乡建设工程有限公司</t>
  </si>
  <si>
    <t>东莞市三荣建设工程有限公司</t>
  </si>
  <si>
    <t>东莞市水电建筑安装工程有限公司</t>
  </si>
  <si>
    <t>深圳市彬绿园林有限公司</t>
  </si>
  <si>
    <t>洪城控股集团有限公司</t>
  </si>
  <si>
    <t>安徽省旭普林建筑装饰工程有限责任公司</t>
  </si>
  <si>
    <t>广东溢富建设工程有限公司</t>
  </si>
  <si>
    <t>兴宏泰建设（广东）有限公司</t>
  </si>
  <si>
    <t>河北腾轩建筑工程有限公司</t>
  </si>
  <si>
    <t>河南追开建设工程有限公司</t>
  </si>
  <si>
    <t>安徽百卉园林有限公司</t>
  </si>
  <si>
    <t>天煜诚旭建设集团有限公司</t>
  </si>
  <si>
    <t>深圳市润泰建设工程有限公司</t>
  </si>
  <si>
    <t>福建晋恒建设工程有限公司</t>
  </si>
  <si>
    <t>安徽北庐建设工程有限公司</t>
  </si>
  <si>
    <t>深圳市卓航装饰工程有限公司</t>
  </si>
  <si>
    <t>广东省中勤建筑集团有限公司</t>
  </si>
  <si>
    <t>广东明晔建设工程有限公司</t>
  </si>
  <si>
    <t>贵州高胜工程建设有限公司</t>
  </si>
  <si>
    <t>深圳市德泰建设工程有限公司</t>
  </si>
  <si>
    <t>广东众班建设有限公司</t>
  </si>
  <si>
    <t>深圳市众基建设发展有限公司</t>
  </si>
  <si>
    <t>汕头市华骏建安工程有限公司</t>
  </si>
  <si>
    <t>广东海景建设有限公司</t>
  </si>
  <si>
    <t>广东联晨建设有限公司</t>
  </si>
  <si>
    <t>河南图优建设有限公司</t>
  </si>
  <si>
    <t>广东耀安建设工程有限公司</t>
  </si>
  <si>
    <t>四川祥欣建筑工程有限公司</t>
  </si>
  <si>
    <t>江门市溢利建设发展有限公司</t>
  </si>
  <si>
    <t>深圳市锦兴建设有限公司</t>
  </si>
  <si>
    <t>广东尚赢建设有限公司</t>
  </si>
  <si>
    <t>广东楚林建设有限公司</t>
  </si>
  <si>
    <t>成都宸泰建设工程有限公司</t>
  </si>
  <si>
    <t>山西航宸建筑工程有限公司</t>
  </si>
  <si>
    <t>广东合新建设工程有限公司</t>
  </si>
  <si>
    <t>深圳市麒峰建筑工程有限公司</t>
  </si>
  <si>
    <t>广东大巍建设工程有限公司</t>
  </si>
  <si>
    <t>河南省金屹森建设工程有限公司</t>
  </si>
  <si>
    <t>广东鸿辰建设有限公司</t>
  </si>
  <si>
    <t>广东晟利建设工程有限公司</t>
  </si>
  <si>
    <t>佛山市鑫誉德市政工程有限公司</t>
  </si>
  <si>
    <t>广东雍盛建设工程有限公司</t>
  </si>
  <si>
    <t>四川天云汇工程管理有限公司</t>
  </si>
  <si>
    <t>广东定山建设工程有限公司</t>
  </si>
  <si>
    <t>深圳市泓毅建设集团有限公司</t>
  </si>
  <si>
    <t>广东恒安建设工程有限公司</t>
  </si>
  <si>
    <t>广东城运建设有限公司</t>
  </si>
  <si>
    <t>河南十地建筑工程有限公司</t>
  </si>
  <si>
    <t>广东创和建筑工程有限公司</t>
  </si>
  <si>
    <t>广东方和建设有限公司</t>
  </si>
  <si>
    <t>广东龙德建设工程有限公司</t>
  </si>
  <si>
    <t>江西拓川建设工程有限公司</t>
  </si>
  <si>
    <t>广东盛尧建设工程有限公司</t>
  </si>
  <si>
    <t>深圳榕亨实业集团有限公司</t>
  </si>
  <si>
    <t>广东君泰建设有限公司</t>
  </si>
  <si>
    <t>四川铭翔达建设工程有限公司</t>
  </si>
  <si>
    <t>广东金雨德建设工程有限公司</t>
  </si>
  <si>
    <t>广东越峰建设工程有限公司</t>
  </si>
  <si>
    <t>广东立和建设有限公司</t>
  </si>
  <si>
    <t>广东圣睿建筑工程有限公司</t>
  </si>
  <si>
    <t>昊航建工集团有限公司</t>
  </si>
  <si>
    <t>深圳市东部城建设工程有限公司</t>
  </si>
  <si>
    <t>广东浪涛建设工程有限公司</t>
  </si>
  <si>
    <t>广东长利建设有限公司</t>
  </si>
  <si>
    <t>梅州市欣业建筑工程有限公司</t>
  </si>
  <si>
    <t>广东合峻建设工程有限公司</t>
  </si>
  <si>
    <t>广东百泓建设有限公司</t>
  </si>
  <si>
    <t>广东安成建设有限公司</t>
  </si>
  <si>
    <t>深圳市粤源实业有限公司</t>
  </si>
  <si>
    <t>广东荣浩建设工程有限公司</t>
  </si>
  <si>
    <t>广东闽桂建设有限公司</t>
  </si>
  <si>
    <t>广州华鼎建设有限公司</t>
  </si>
  <si>
    <t>佛山市已旭工程建设有限公司</t>
  </si>
  <si>
    <t>广东建凯建设有限公司</t>
  </si>
  <si>
    <t>东莞市瑞鼎建设工程有限公司</t>
  </si>
  <si>
    <t>中兴瑞达（河南）建设工程有限公司</t>
  </si>
  <si>
    <t>河南启川建设工程有限公司</t>
  </si>
  <si>
    <t>广东信荣建设有限公司</t>
  </si>
  <si>
    <t>广东润天建设有限公司</t>
  </si>
  <si>
    <t>广州铭珩建筑科技有限公司</t>
  </si>
  <si>
    <t>广东源联建设有限公司</t>
  </si>
  <si>
    <t>广东威鸿建筑工程有限公司</t>
  </si>
  <si>
    <t>广东禹潮建设工程有限公司</t>
  </si>
  <si>
    <t>中耀建设（福建）有限公司</t>
  </si>
  <si>
    <t>河南珉水建设工程有限公司</t>
  </si>
  <si>
    <t>广东耀华建设有限公司</t>
  </si>
  <si>
    <t>广东鸿华建设有限公司</t>
  </si>
  <si>
    <t>广东深浦建设有限公司</t>
  </si>
  <si>
    <t>浙江振杭建设工程有限公司</t>
  </si>
  <si>
    <t>贵州省公建投资控股有限公司</t>
  </si>
  <si>
    <t>广东汇诚建设工程有限公司</t>
  </si>
  <si>
    <t>广东兴同建设工程有限公司</t>
  </si>
  <si>
    <t>广东和裕建设工程有限公司</t>
  </si>
  <si>
    <t>广东高达建设集团有限公司</t>
  </si>
  <si>
    <t>广东顺裕建设有限公司</t>
  </si>
  <si>
    <t>新鸿力建设有限公司</t>
  </si>
  <si>
    <t>广东新荣建设有限公司</t>
  </si>
  <si>
    <t>广东建鸿建设工程有限公司</t>
  </si>
  <si>
    <t>广东中恒基业建设有限公司</t>
  </si>
  <si>
    <t>广东超鸿建设工程有限公司</t>
  </si>
  <si>
    <t>安徽强渠建设集团有限公司</t>
  </si>
  <si>
    <t>广东森大环保工程有限公司</t>
  </si>
  <si>
    <t>深圳市坚胜建设工程有限公司</t>
  </si>
  <si>
    <t>广西天林建设工程有限公司</t>
  </si>
  <si>
    <t>安徽茂合建筑工程有限公司</t>
  </si>
  <si>
    <t>广东宏览建设工程有限公司</t>
  </si>
  <si>
    <t>浚诚建工（深圳）集团有限公司</t>
  </si>
  <si>
    <t>广东盛锋建设工程有限公司</t>
  </si>
  <si>
    <t>深圳市享泰建筑工程有限公司</t>
  </si>
  <si>
    <t>甘洛祥瑞建筑工程有限公司</t>
  </si>
  <si>
    <t>广东乡邦建筑有限公司</t>
  </si>
  <si>
    <t>深圳市信筑诚建设工程有限公司</t>
  </si>
  <si>
    <t>中闽大洋建设集团有限公司</t>
  </si>
  <si>
    <t>广州弘兴德建设工程有限公司</t>
  </si>
  <si>
    <t>深圳市安达业建设集团有限公司</t>
  </si>
  <si>
    <t>广东永信时代建筑工程有限公司</t>
  </si>
  <si>
    <t>润盟建设集团有限公司</t>
  </si>
  <si>
    <t>福建森焱建设有限公司</t>
  </si>
  <si>
    <t>重庆颐桂龙建筑工程有限公司</t>
  </si>
  <si>
    <t>广东恒滨建设工程有限公司</t>
  </si>
  <si>
    <t>广东金灿建设有限公司</t>
  </si>
  <si>
    <t>深润鹏城（深圳）建设有限公司</t>
  </si>
  <si>
    <t>深圳市东远泰建设集团有限公司</t>
  </si>
  <si>
    <t>广东万昌建设工程有限公司</t>
  </si>
  <si>
    <t>德山建设有限公司</t>
  </si>
  <si>
    <t>广东恒源建设集团有限公司</t>
  </si>
  <si>
    <t>广东东方基建工程有限公司</t>
  </si>
  <si>
    <t>广东源泉市政道路工程有限公司</t>
  </si>
  <si>
    <t>深圳建中路桥工程有限公司</t>
  </si>
  <si>
    <t>珠海华能建筑工程有限公司</t>
  </si>
  <si>
    <t>河南水诚建设工程有限公司</t>
  </si>
  <si>
    <t>广东鸿然建设工程有限公司</t>
  </si>
  <si>
    <t>广东雄业建设工程有限公司</t>
  </si>
  <si>
    <t>广东空港建设有限公司</t>
  </si>
  <si>
    <t>广东湕森工程有限公司</t>
  </si>
  <si>
    <t>深圳市瑞源达建设有限公司</t>
  </si>
  <si>
    <t>中建港湾建设（深圳）有限公司</t>
  </si>
  <si>
    <t>河源市高新建设工程有限公司</t>
  </si>
  <si>
    <t>河南盛园通建设工程有限公司</t>
  </si>
  <si>
    <t>广东三丰建设（集团）有限公司</t>
  </si>
  <si>
    <t>广东兴圣建设工程有限公司</t>
  </si>
  <si>
    <t>中城交建（深圳）建设有限公司</t>
  </si>
  <si>
    <t>广东胜建建设有限责任公司</t>
  </si>
  <si>
    <t>深圳市尚润科工集团有限公司</t>
  </si>
  <si>
    <t>河南濮工建设有限公司</t>
  </si>
  <si>
    <t>安阳瓦岗寨生态旅游园林绿化有限公司</t>
  </si>
  <si>
    <t>广东煊煜建设工程有限公司</t>
  </si>
  <si>
    <t>河源市五方建设工程有限公司</t>
  </si>
  <si>
    <t>深圳市榕大建设工程有限公司</t>
  </si>
  <si>
    <t>广东恒溢建筑工程有限公司</t>
  </si>
  <si>
    <t>广东渤洋建设工程有限公司</t>
  </si>
  <si>
    <t>河南芮优建筑工程有限公司</t>
  </si>
  <si>
    <t>深圳金广源建设有限公司</t>
  </si>
  <si>
    <t>广州国基建设工程有限公司</t>
  </si>
  <si>
    <t>深圳市嘉锋交通设施有限公司</t>
  </si>
  <si>
    <t>广东广煜建设工程有限公司</t>
  </si>
  <si>
    <t>中庆建设有限责任公司</t>
  </si>
  <si>
    <t>河南兴木建设工程有限公司</t>
  </si>
  <si>
    <t>广东昊耀建设工程有限公司</t>
  </si>
  <si>
    <t>广东沣凯建设工程有限公司</t>
  </si>
  <si>
    <t>湖南润科生态建设有限公司</t>
  </si>
  <si>
    <t>深圳市盛亮建设工程有限公司</t>
  </si>
  <si>
    <t>河南宏金建设有限公司</t>
  </si>
  <si>
    <t>深圳市屹鑫建设工程有限公司</t>
  </si>
  <si>
    <t>韶关市鼎韶建筑工程有限公司</t>
  </si>
  <si>
    <t>广东恒基隆建设有限公司</t>
  </si>
  <si>
    <t>广东协启建设有限公司</t>
  </si>
  <si>
    <t>广东创铭建设工程有限公司</t>
  </si>
  <si>
    <t>四川康桥建筑工程有限公司</t>
  </si>
  <si>
    <t>广东齐益建设工程有限公司</t>
  </si>
  <si>
    <t>广东华圳建设有限公司</t>
  </si>
  <si>
    <t>广东扬意建筑工程有限公司</t>
  </si>
  <si>
    <t>安徽长达建设工程有限公司</t>
  </si>
  <si>
    <t>河南寰宇恒新建设有限公司</t>
  </si>
  <si>
    <t>广东虹运建设工程有限公司</t>
  </si>
  <si>
    <t>广东佰业建设工程有限公司</t>
  </si>
  <si>
    <t>广东承睿建设有限公司</t>
  </si>
  <si>
    <t>广东桂森建设有限公司</t>
  </si>
  <si>
    <t>深圳市天磊建设工程有限公司</t>
  </si>
  <si>
    <t>广东荣潮拓展建设有限公司</t>
  </si>
  <si>
    <t>广东御冠建设有限公司</t>
  </si>
  <si>
    <t>广东利基建设工程有限公司</t>
  </si>
  <si>
    <t>广东旺盛建设工程有限公司</t>
  </si>
  <si>
    <t>深圳贵人生态建设有限公司</t>
  </si>
  <si>
    <t>深圳市华星建设工程有限公司</t>
  </si>
  <si>
    <t>广东鹏泰建设工程有限公司</t>
  </si>
  <si>
    <t>深圳瑞恒建设有限公司</t>
  </si>
  <si>
    <t>福建涞众工程建设有限公司</t>
  </si>
  <si>
    <t>深圳市宏冠建设工程有限公司</t>
  </si>
  <si>
    <t>河南地天建设有限公司</t>
  </si>
  <si>
    <t>东莞市启泰建设有限公司</t>
  </si>
  <si>
    <t>广东信丰源建设有限公司</t>
  </si>
  <si>
    <t>广东金华城建设集团有限公司</t>
  </si>
  <si>
    <t>广东美桦建设有限公司</t>
  </si>
  <si>
    <t>广东金铎建筑工程有限公司</t>
  </si>
  <si>
    <t>河南崇业建筑工程有限公司</t>
  </si>
  <si>
    <t>深圳市华胜建设集团有限公司</t>
  </si>
  <si>
    <t>安徽徽佰建筑有限公司</t>
  </si>
  <si>
    <t>深圳市海源天建筑工程有限公司</t>
  </si>
  <si>
    <t>广东锐阳建设工程有限公司</t>
  </si>
  <si>
    <t>江苏悦凯建设工程有限公司</t>
  </si>
  <si>
    <t>湖北桓德建设工程有限公司</t>
  </si>
  <si>
    <t>珠海市东发建设有限公司</t>
  </si>
  <si>
    <t>广东启然建设工程有限公司</t>
  </si>
  <si>
    <t>春璟建设集团有限公司</t>
  </si>
  <si>
    <t>广东祥瀚建设工程有限公司</t>
  </si>
  <si>
    <t>广东晟强建设工程有限公司</t>
  </si>
  <si>
    <t>河南昱佛建筑工程有限公司</t>
  </si>
  <si>
    <t>广东众盛建设工程有限公司</t>
  </si>
  <si>
    <t>广东远峰建设工程有限公司</t>
  </si>
  <si>
    <t>佳投建设有限公司</t>
  </si>
  <si>
    <t>广东金群建设有限公司</t>
  </si>
  <si>
    <t>广州汇鹏建设集团有限公司</t>
  </si>
  <si>
    <t>广东丰豪建设工程有限公司</t>
  </si>
  <si>
    <t>广东信汇进建设工程有限公司</t>
  </si>
  <si>
    <t>广东潮鸿建设有限公司</t>
  </si>
  <si>
    <t>深圳市恒利基建设实业有限公司</t>
  </si>
  <si>
    <t>广州明祺建设有限公司</t>
  </si>
  <si>
    <t>四川久源项目管理有限公司</t>
  </si>
  <si>
    <t>重庆市迅途建设工程有限公司</t>
  </si>
  <si>
    <t>深圳五联建设工程有限公司</t>
  </si>
  <si>
    <t>广东森裕建设有限公司</t>
  </si>
  <si>
    <t>深圳市伟兴业建设有限公司</t>
  </si>
  <si>
    <t>深圳市世广厦建筑工程有限公司</t>
  </si>
  <si>
    <t>广东天天建设工程有限公司</t>
  </si>
  <si>
    <t>广东侨福建设有限公司</t>
  </si>
  <si>
    <t>际翔建设工程有限公司</t>
  </si>
  <si>
    <t>广东恒富建设有限公司</t>
  </si>
  <si>
    <t>广东金沃建设工程有限公司</t>
  </si>
  <si>
    <t>广东江衡建设有限公司</t>
  </si>
  <si>
    <t>中山市进捷建设工程有限公司</t>
  </si>
  <si>
    <t>中宏建鹏城建设（惠州）有限公司</t>
  </si>
  <si>
    <t>广东楠柏建设工程有限公司</t>
  </si>
  <si>
    <t>河南筑振建设有限公司</t>
  </si>
  <si>
    <t>广东建元工程有限公司</t>
  </si>
  <si>
    <t>广东海旭建设工程有限公司</t>
  </si>
  <si>
    <t>广州和宜工程有限公司</t>
  </si>
  <si>
    <t>东莞市鼎尚建设工程有限公司</t>
  </si>
  <si>
    <t>河南九一建设工程有限公司</t>
  </si>
  <si>
    <t>深圳市宝骏建设有限公司</t>
  </si>
  <si>
    <t>深圳市国豪建设工程有限公司</t>
  </si>
  <si>
    <t>深圳市泞龙建筑工程有限公司</t>
  </si>
  <si>
    <t>陕西锦田旺建设工程有限公司</t>
  </si>
  <si>
    <t>深圳市泽丰源建筑工程有限公司</t>
  </si>
  <si>
    <t>金中凯建设集团有限公司</t>
  </si>
  <si>
    <t>深圳市金万祥建筑工程有限公司</t>
  </si>
  <si>
    <t>深圳市乐和建设工程有限公司</t>
  </si>
  <si>
    <t>深圳市佳泰业建设有限公司</t>
  </si>
  <si>
    <t>深圳市宏广兴建设工程有限公司</t>
  </si>
  <si>
    <t>广东景建土木工程有限公司</t>
  </si>
  <si>
    <t>深圳市方联建设有限公司</t>
  </si>
  <si>
    <t>广东仁丰建设有限公司</t>
  </si>
  <si>
    <t>安徽中州建设工程有限公司</t>
  </si>
  <si>
    <t>中野（广东）建设有限公司</t>
  </si>
  <si>
    <t>广东正友建筑工程有限公司</t>
  </si>
  <si>
    <t>广东石头城建设有限公司</t>
  </si>
  <si>
    <t>河南桑平建筑工程有限公司</t>
  </si>
  <si>
    <t>广东茂春建设集团有限公司</t>
  </si>
  <si>
    <t>广东坤泰建设有限公司</t>
  </si>
  <si>
    <t>鸿茂建设集团有限公司</t>
  </si>
  <si>
    <t>广东恒誉建设有限公司</t>
  </si>
  <si>
    <t>广东睿安建设有限公司</t>
  </si>
  <si>
    <t>福建省佳瑞源建设发展有限公司</t>
  </si>
  <si>
    <t>广东旺标建设工程有限公司</t>
  </si>
  <si>
    <t>广东鸿兴裕建设工程有限公司</t>
  </si>
  <si>
    <t>河南华亚建筑工程有限公司</t>
  </si>
  <si>
    <t>河南承拓建筑工程有限公司</t>
  </si>
  <si>
    <t>广东鑫方源建设工程有限公司</t>
  </si>
  <si>
    <t>易顺建工集团有限公司</t>
  </si>
  <si>
    <t>广东蔚远建设有限公司</t>
  </si>
  <si>
    <t>深圳市万博建工集团有限公司</t>
  </si>
  <si>
    <t>深圳市中城市政工程有限公司</t>
  </si>
  <si>
    <t>陕西中庚建设集团有限公司</t>
  </si>
  <si>
    <t>深圳市中恒达建筑工程有限公司</t>
  </si>
  <si>
    <t>福建省永益晟建设工程有限公司</t>
  </si>
  <si>
    <t>广东润达丰建设有限公司</t>
  </si>
  <si>
    <t>深圳市金源达建设集团有限公司</t>
  </si>
  <si>
    <t>广东冠昌建设工程有限公司</t>
  </si>
  <si>
    <t>深圳市绿城建筑有限公司</t>
    <phoneticPr fontId="13" type="noConversion"/>
  </si>
  <si>
    <t>1号球</t>
    <phoneticPr fontId="13" type="noConversion"/>
  </si>
  <si>
    <t>2号球</t>
    <phoneticPr fontId="13" type="noConversion"/>
  </si>
  <si>
    <t>3号球</t>
    <phoneticPr fontId="13" type="noConversion"/>
  </si>
  <si>
    <t>5号球</t>
    <phoneticPr fontId="13" type="noConversion"/>
  </si>
  <si>
    <t>6号球</t>
    <phoneticPr fontId="13" type="noConversion"/>
  </si>
  <si>
    <t>9号球</t>
    <phoneticPr fontId="13" type="noConversion"/>
  </si>
  <si>
    <t>10号球</t>
    <phoneticPr fontId="13" type="noConversion"/>
  </si>
  <si>
    <t>7号球（第一中标候选人）</t>
    <phoneticPr fontId="13" type="noConversion"/>
  </si>
  <si>
    <t>8号球（第二中标候选人）</t>
    <phoneticPr fontId="13" type="noConversion"/>
  </si>
  <si>
    <t>4号球（第三中标候选人）</t>
    <phoneticPr fontId="13" type="noConversion"/>
  </si>
  <si>
    <t>标杆（深圳）建设工程有限公司</t>
    <phoneticPr fontId="13" type="noConversion"/>
  </si>
  <si>
    <t>注：按招标文件第二章6.1款的定标方式产生排序，其中：深圳市绿城建筑有限公司、深圳市金海建筑工程有限公司、佛山市阳辰建设有限公司、深圳市宝海建设工程有限公司、广东穗鑫建设工程有限公司、深圳市宝合建设集团有限公司、标杆（深圳）建设工程有限公司、广东潮鑫建设工程有限公司、广州市鸿架海洋工程有限公司、润盟建设集团有限公司共计10家投标单位的价格得分排序并列第一，且投标报价相同。根据招标文件6.3.2款规定，当价格得分相同而不能确定排序时，投标报价低的投标人排序在前；如上述要素均相同时，现场摇珠确定排序。上述10家单位中摇珠确定第一、二、三中标候选人排序。现场依次放入1-10号球，深圳市绿城建筑有限公司（1号球）、深圳市金海建筑工程有限公司（2号球）、佛山市阳辰建设有限公司（3号球）、深圳市宝海建设工程有限公司（4号球）、广东穗鑫建设工程有限公司（5号球）、深圳市宝合建设集团有限公司（6号球）、标杆（深圳）建设工程有限公司（7号球）、广东潮鑫建设工程有限公司（8号球）、广州市鸿架海洋工程有限公司（9号球）、润盟建设集团有限公司（10号球），按抽取的摇珠号确定第一、二、三中标候选人，本次第一次抽取的球号为7号球，最终确定第一中标候选人为：标杆（深圳）建设工程有限公司。第二次抽取的球号为8号球，最终确定第二中标候选人为：广东潮鑫建设工程有限公司。第三次抽取的球号为4号球，最终确定第三中标候选人为：深圳市宝海建设工程有限公司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</si>
</sst>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.00_ "/>
    <numFmt numFmtId="177" formatCode="0.0%"/>
    <numFmt numFmtId="178" formatCode="0.0_ "/>
    <numFmt numFmtId="179" formatCode="0.00_);[Red]\(0.00\)"/>
    <numFmt numFmtId="180" formatCode="#,##0.00_);[Red]\(#,##0.00\)"/>
    <numFmt numFmtId="181" formatCode="0.000000000000000_ "/>
    <numFmt numFmtId="182" formatCode="#,##0.00_ "/>
  </numFmts>
  <fonts count="15" x14ac:knownFonts="1">
    <font>
      <sz val="11"/>
      <color indexed="8"/>
      <name val="宋体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22"/>
      <name val="黑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14" fillId="0" borderId="0" applyFon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Border="0" applyAlignment="0" applyProtection="0">
      <alignment vertical="center"/>
    </xf>
  </cellStyleXfs>
  <cellXfs count="106"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 wrapText="1"/>
    </xf>
    <xf numFmtId="49" fontId="0" fillId="0" borderId="0" xfId="2" applyNumberFormat="1" applyFont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 wrapText="1"/>
    </xf>
    <xf numFmtId="0" fontId="0" fillId="2" borderId="0" xfId="2" applyFont="1" applyFill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43" fontId="2" fillId="0" borderId="0" xfId="2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0" fillId="2" borderId="0" xfId="0" applyNumberFormat="1" applyFill="1" applyAlignment="1">
      <alignment horizontal="center" vertical="center" wrapText="1"/>
    </xf>
    <xf numFmtId="180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horizontal="left" vertical="center" wrapText="1"/>
    </xf>
    <xf numFmtId="179" fontId="9" fillId="0" borderId="3" xfId="0" applyNumberFormat="1" applyFont="1" applyBorder="1" applyAlignment="1">
      <alignment vertical="center" wrapText="1"/>
    </xf>
    <xf numFmtId="180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81" fontId="0" fillId="0" borderId="0" xfId="0" applyNumberForma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22" fontId="11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vertical="center" wrapText="1"/>
    </xf>
    <xf numFmtId="0" fontId="5" fillId="0" borderId="0" xfId="2" applyAlignment="1">
      <alignment horizontal="center" vertical="center" wrapText="1"/>
    </xf>
    <xf numFmtId="22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2" fontId="5" fillId="0" borderId="0" xfId="2" applyNumberFormat="1" applyAlignment="1">
      <alignment horizontal="center" vertical="center" wrapText="1"/>
    </xf>
    <xf numFmtId="182" fontId="5" fillId="0" borderId="0" xfId="2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5" fillId="0" borderId="0" xfId="2" applyNumberFormat="1" applyAlignment="1">
      <alignment horizontal="center" vertical="center" wrapText="1"/>
    </xf>
    <xf numFmtId="22" fontId="9" fillId="0" borderId="3" xfId="0" quotePrefix="1" applyNumberFormat="1" applyFont="1" applyBorder="1" applyAlignment="1">
      <alignment vertical="center" wrapText="1"/>
    </xf>
    <xf numFmtId="0" fontId="14" fillId="0" borderId="0" xfId="2" applyFont="1" applyAlignment="1">
      <alignment horizontal="left" vertical="center" wrapText="1"/>
    </xf>
    <xf numFmtId="31" fontId="14" fillId="0" borderId="0" xfId="0" quotePrefix="1" applyNumberFormat="1" applyFont="1" applyAlignment="1">
      <alignment horizontal="left" vertical="center" wrapText="1"/>
    </xf>
    <xf numFmtId="0" fontId="5" fillId="0" borderId="1" xfId="4" applyNumberFormat="1" applyFont="1" applyFill="1" applyBorder="1" applyAlignment="1">
      <alignment horizontal="center" vertical="center" wrapText="1"/>
    </xf>
    <xf numFmtId="2" fontId="5" fillId="0" borderId="1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22" fontId="11" fillId="0" borderId="0" xfId="0" quotePrefix="1" applyNumberFormat="1" applyFont="1" applyAlignment="1">
      <alignment horizontal="left" vertical="center" wrapText="1"/>
    </xf>
    <xf numFmtId="22" fontId="11" fillId="0" borderId="0" xfId="0" applyNumberFormat="1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79" fontId="9" fillId="0" borderId="2" xfId="0" applyNumberFormat="1" applyFont="1" applyBorder="1" applyAlignment="1">
      <alignment horizontal="right" vertical="center" wrapText="1"/>
    </xf>
    <xf numFmtId="179" fontId="9" fillId="0" borderId="4" xfId="0" applyNumberFormat="1" applyFont="1" applyBorder="1" applyAlignment="1">
      <alignment horizontal="right" vertical="center" wrapText="1"/>
    </xf>
    <xf numFmtId="179" fontId="9" fillId="0" borderId="2" xfId="0" applyNumberFormat="1" applyFont="1" applyBorder="1" applyAlignment="1">
      <alignment horizontal="right" vertical="center"/>
    </xf>
    <xf numFmtId="179" fontId="9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0" fillId="0" borderId="0" xfId="2" applyFont="1" applyAlignment="1">
      <alignment horizontal="left" vertical="center" wrapText="1"/>
    </xf>
    <xf numFmtId="179" fontId="9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78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1" xfId="3" applyFill="1" applyBorder="1" applyAlignment="1">
      <alignment horizontal="center" vertical="center"/>
    </xf>
    <xf numFmtId="0" fontId="5" fillId="0" borderId="1" xfId="3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0" fontId="6" fillId="0" borderId="1" xfId="1" applyNumberFormat="1" applyFont="1" applyFill="1" applyBorder="1" applyAlignment="1" applyProtection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8" fontId="6" fillId="0" borderId="1" xfId="3" applyNumberFormat="1" applyFont="1" applyFill="1" applyBorder="1" applyAlignment="1">
      <alignment horizontal="center" vertical="center" wrapText="1"/>
    </xf>
    <xf numFmtId="49" fontId="5" fillId="0" borderId="1" xfId="2" applyNumberFormat="1" applyFill="1" applyBorder="1" applyAlignment="1">
      <alignment horizontal="center" vertical="center" wrapText="1"/>
    </xf>
    <xf numFmtId="49" fontId="5" fillId="0" borderId="2" xfId="2" applyNumberFormat="1" applyFill="1" applyBorder="1" applyAlignment="1">
      <alignment horizontal="center" vertical="center" wrapText="1"/>
    </xf>
    <xf numFmtId="49" fontId="5" fillId="0" borderId="3" xfId="2" applyNumberForma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49" fontId="2" fillId="0" borderId="0" xfId="2" applyNumberFormat="1" applyFont="1" applyFill="1" applyAlignment="1">
      <alignment horizontal="left" vertical="center" wrapText="1"/>
    </xf>
  </cellXfs>
  <cellStyles count="5">
    <cellStyle name="百分比" xfId="1" builtinId="5"/>
    <cellStyle name="常规" xfId="0" builtinId="0"/>
    <cellStyle name="常规 2" xfId="2"/>
    <cellStyle name="常规 4" xfId="3"/>
    <cellStyle name="千位分隔 2" xfId="4"/>
  </cellStyles>
  <dxfs count="1">
    <dxf>
      <font>
        <b val="0"/>
        <i val="0"/>
        <sz val="12"/>
        <color indexed="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11" sqref="B11"/>
    </sheetView>
  </sheetViews>
  <sheetFormatPr defaultColWidth="9" defaultRowHeight="21" customHeight="1" x14ac:dyDescent="0.25"/>
  <cols>
    <col min="1" max="1" width="19.88671875" style="36" customWidth="1"/>
    <col min="2" max="2" width="76.33203125" style="36" customWidth="1"/>
    <col min="3" max="3" width="36.88671875" style="36" customWidth="1"/>
    <col min="4" max="5" width="23.44140625" style="36" customWidth="1"/>
    <col min="6" max="6" width="35.6640625" style="36" customWidth="1"/>
    <col min="7" max="7" width="23.44140625" style="36" customWidth="1"/>
    <col min="8" max="256" width="9" style="36"/>
    <col min="257" max="257" width="19.88671875" style="36" customWidth="1"/>
    <col min="258" max="258" width="47.21875" style="36" customWidth="1"/>
    <col min="259" max="259" width="36.88671875" style="36" customWidth="1"/>
    <col min="260" max="261" width="23.44140625" style="36" customWidth="1"/>
    <col min="262" max="262" width="35.6640625" style="36" customWidth="1"/>
    <col min="263" max="263" width="23.44140625" style="36" customWidth="1"/>
    <col min="264" max="512" width="9" style="36"/>
    <col min="513" max="513" width="19.88671875" style="36" customWidth="1"/>
    <col min="514" max="514" width="47.21875" style="36" customWidth="1"/>
    <col min="515" max="515" width="36.88671875" style="36" customWidth="1"/>
    <col min="516" max="517" width="23.44140625" style="36" customWidth="1"/>
    <col min="518" max="518" width="35.6640625" style="36" customWidth="1"/>
    <col min="519" max="519" width="23.44140625" style="36" customWidth="1"/>
    <col min="520" max="768" width="9" style="36"/>
    <col min="769" max="769" width="19.88671875" style="36" customWidth="1"/>
    <col min="770" max="770" width="47.21875" style="36" customWidth="1"/>
    <col min="771" max="771" width="36.88671875" style="36" customWidth="1"/>
    <col min="772" max="773" width="23.44140625" style="36" customWidth="1"/>
    <col min="774" max="774" width="35.6640625" style="36" customWidth="1"/>
    <col min="775" max="775" width="23.44140625" style="36" customWidth="1"/>
    <col min="776" max="1024" width="9" style="36"/>
    <col min="1025" max="1025" width="19.88671875" style="36" customWidth="1"/>
    <col min="1026" max="1026" width="47.21875" style="36" customWidth="1"/>
    <col min="1027" max="1027" width="36.88671875" style="36" customWidth="1"/>
    <col min="1028" max="1029" width="23.44140625" style="36" customWidth="1"/>
    <col min="1030" max="1030" width="35.6640625" style="36" customWidth="1"/>
    <col min="1031" max="1031" width="23.44140625" style="36" customWidth="1"/>
    <col min="1032" max="1280" width="9" style="36"/>
    <col min="1281" max="1281" width="19.88671875" style="36" customWidth="1"/>
    <col min="1282" max="1282" width="47.21875" style="36" customWidth="1"/>
    <col min="1283" max="1283" width="36.88671875" style="36" customWidth="1"/>
    <col min="1284" max="1285" width="23.44140625" style="36" customWidth="1"/>
    <col min="1286" max="1286" width="35.6640625" style="36" customWidth="1"/>
    <col min="1287" max="1287" width="23.44140625" style="36" customWidth="1"/>
    <col min="1288" max="1536" width="9" style="36"/>
    <col min="1537" max="1537" width="19.88671875" style="36" customWidth="1"/>
    <col min="1538" max="1538" width="47.21875" style="36" customWidth="1"/>
    <col min="1539" max="1539" width="36.88671875" style="36" customWidth="1"/>
    <col min="1540" max="1541" width="23.44140625" style="36" customWidth="1"/>
    <col min="1542" max="1542" width="35.6640625" style="36" customWidth="1"/>
    <col min="1543" max="1543" width="23.44140625" style="36" customWidth="1"/>
    <col min="1544" max="1792" width="9" style="36"/>
    <col min="1793" max="1793" width="19.88671875" style="36" customWidth="1"/>
    <col min="1794" max="1794" width="47.21875" style="36" customWidth="1"/>
    <col min="1795" max="1795" width="36.88671875" style="36" customWidth="1"/>
    <col min="1796" max="1797" width="23.44140625" style="36" customWidth="1"/>
    <col min="1798" max="1798" width="35.6640625" style="36" customWidth="1"/>
    <col min="1799" max="1799" width="23.44140625" style="36" customWidth="1"/>
    <col min="1800" max="2048" width="9" style="36"/>
    <col min="2049" max="2049" width="19.88671875" style="36" customWidth="1"/>
    <col min="2050" max="2050" width="47.21875" style="36" customWidth="1"/>
    <col min="2051" max="2051" width="36.88671875" style="36" customWidth="1"/>
    <col min="2052" max="2053" width="23.44140625" style="36" customWidth="1"/>
    <col min="2054" max="2054" width="35.6640625" style="36" customWidth="1"/>
    <col min="2055" max="2055" width="23.44140625" style="36" customWidth="1"/>
    <col min="2056" max="2304" width="9" style="36"/>
    <col min="2305" max="2305" width="19.88671875" style="36" customWidth="1"/>
    <col min="2306" max="2306" width="47.21875" style="36" customWidth="1"/>
    <col min="2307" max="2307" width="36.88671875" style="36" customWidth="1"/>
    <col min="2308" max="2309" width="23.44140625" style="36" customWidth="1"/>
    <col min="2310" max="2310" width="35.6640625" style="36" customWidth="1"/>
    <col min="2311" max="2311" width="23.44140625" style="36" customWidth="1"/>
    <col min="2312" max="2560" width="9" style="36"/>
    <col min="2561" max="2561" width="19.88671875" style="36" customWidth="1"/>
    <col min="2562" max="2562" width="47.21875" style="36" customWidth="1"/>
    <col min="2563" max="2563" width="36.88671875" style="36" customWidth="1"/>
    <col min="2564" max="2565" width="23.44140625" style="36" customWidth="1"/>
    <col min="2566" max="2566" width="35.6640625" style="36" customWidth="1"/>
    <col min="2567" max="2567" width="23.44140625" style="36" customWidth="1"/>
    <col min="2568" max="2816" width="9" style="36"/>
    <col min="2817" max="2817" width="19.88671875" style="36" customWidth="1"/>
    <col min="2818" max="2818" width="47.21875" style="36" customWidth="1"/>
    <col min="2819" max="2819" width="36.88671875" style="36" customWidth="1"/>
    <col min="2820" max="2821" width="23.44140625" style="36" customWidth="1"/>
    <col min="2822" max="2822" width="35.6640625" style="36" customWidth="1"/>
    <col min="2823" max="2823" width="23.44140625" style="36" customWidth="1"/>
    <col min="2824" max="3072" width="9" style="36"/>
    <col min="3073" max="3073" width="19.88671875" style="36" customWidth="1"/>
    <col min="3074" max="3074" width="47.21875" style="36" customWidth="1"/>
    <col min="3075" max="3075" width="36.88671875" style="36" customWidth="1"/>
    <col min="3076" max="3077" width="23.44140625" style="36" customWidth="1"/>
    <col min="3078" max="3078" width="35.6640625" style="36" customWidth="1"/>
    <col min="3079" max="3079" width="23.44140625" style="36" customWidth="1"/>
    <col min="3080" max="3328" width="9" style="36"/>
    <col min="3329" max="3329" width="19.88671875" style="36" customWidth="1"/>
    <col min="3330" max="3330" width="47.21875" style="36" customWidth="1"/>
    <col min="3331" max="3331" width="36.88671875" style="36" customWidth="1"/>
    <col min="3332" max="3333" width="23.44140625" style="36" customWidth="1"/>
    <col min="3334" max="3334" width="35.6640625" style="36" customWidth="1"/>
    <col min="3335" max="3335" width="23.44140625" style="36" customWidth="1"/>
    <col min="3336" max="3584" width="9" style="36"/>
    <col min="3585" max="3585" width="19.88671875" style="36" customWidth="1"/>
    <col min="3586" max="3586" width="47.21875" style="36" customWidth="1"/>
    <col min="3587" max="3587" width="36.88671875" style="36" customWidth="1"/>
    <col min="3588" max="3589" width="23.44140625" style="36" customWidth="1"/>
    <col min="3590" max="3590" width="35.6640625" style="36" customWidth="1"/>
    <col min="3591" max="3591" width="23.44140625" style="36" customWidth="1"/>
    <col min="3592" max="3840" width="9" style="36"/>
    <col min="3841" max="3841" width="19.88671875" style="36" customWidth="1"/>
    <col min="3842" max="3842" width="47.21875" style="36" customWidth="1"/>
    <col min="3843" max="3843" width="36.88671875" style="36" customWidth="1"/>
    <col min="3844" max="3845" width="23.44140625" style="36" customWidth="1"/>
    <col min="3846" max="3846" width="35.6640625" style="36" customWidth="1"/>
    <col min="3847" max="3847" width="23.44140625" style="36" customWidth="1"/>
    <col min="3848" max="4096" width="9" style="36"/>
    <col min="4097" max="4097" width="19.88671875" style="36" customWidth="1"/>
    <col min="4098" max="4098" width="47.21875" style="36" customWidth="1"/>
    <col min="4099" max="4099" width="36.88671875" style="36" customWidth="1"/>
    <col min="4100" max="4101" width="23.44140625" style="36" customWidth="1"/>
    <col min="4102" max="4102" width="35.6640625" style="36" customWidth="1"/>
    <col min="4103" max="4103" width="23.44140625" style="36" customWidth="1"/>
    <col min="4104" max="4352" width="9" style="36"/>
    <col min="4353" max="4353" width="19.88671875" style="36" customWidth="1"/>
    <col min="4354" max="4354" width="47.21875" style="36" customWidth="1"/>
    <col min="4355" max="4355" width="36.88671875" style="36" customWidth="1"/>
    <col min="4356" max="4357" width="23.44140625" style="36" customWidth="1"/>
    <col min="4358" max="4358" width="35.6640625" style="36" customWidth="1"/>
    <col min="4359" max="4359" width="23.44140625" style="36" customWidth="1"/>
    <col min="4360" max="4608" width="9" style="36"/>
    <col min="4609" max="4609" width="19.88671875" style="36" customWidth="1"/>
    <col min="4610" max="4610" width="47.21875" style="36" customWidth="1"/>
    <col min="4611" max="4611" width="36.88671875" style="36" customWidth="1"/>
    <col min="4612" max="4613" width="23.44140625" style="36" customWidth="1"/>
    <col min="4614" max="4614" width="35.6640625" style="36" customWidth="1"/>
    <col min="4615" max="4615" width="23.44140625" style="36" customWidth="1"/>
    <col min="4616" max="4864" width="9" style="36"/>
    <col min="4865" max="4865" width="19.88671875" style="36" customWidth="1"/>
    <col min="4866" max="4866" width="47.21875" style="36" customWidth="1"/>
    <col min="4867" max="4867" width="36.88671875" style="36" customWidth="1"/>
    <col min="4868" max="4869" width="23.44140625" style="36" customWidth="1"/>
    <col min="4870" max="4870" width="35.6640625" style="36" customWidth="1"/>
    <col min="4871" max="4871" width="23.44140625" style="36" customWidth="1"/>
    <col min="4872" max="5120" width="9" style="36"/>
    <col min="5121" max="5121" width="19.88671875" style="36" customWidth="1"/>
    <col min="5122" max="5122" width="47.21875" style="36" customWidth="1"/>
    <col min="5123" max="5123" width="36.88671875" style="36" customWidth="1"/>
    <col min="5124" max="5125" width="23.44140625" style="36" customWidth="1"/>
    <col min="5126" max="5126" width="35.6640625" style="36" customWidth="1"/>
    <col min="5127" max="5127" width="23.44140625" style="36" customWidth="1"/>
    <col min="5128" max="5376" width="9" style="36"/>
    <col min="5377" max="5377" width="19.88671875" style="36" customWidth="1"/>
    <col min="5378" max="5378" width="47.21875" style="36" customWidth="1"/>
    <col min="5379" max="5379" width="36.88671875" style="36" customWidth="1"/>
    <col min="5380" max="5381" width="23.44140625" style="36" customWidth="1"/>
    <col min="5382" max="5382" width="35.6640625" style="36" customWidth="1"/>
    <col min="5383" max="5383" width="23.44140625" style="36" customWidth="1"/>
    <col min="5384" max="5632" width="9" style="36"/>
    <col min="5633" max="5633" width="19.88671875" style="36" customWidth="1"/>
    <col min="5634" max="5634" width="47.21875" style="36" customWidth="1"/>
    <col min="5635" max="5635" width="36.88671875" style="36" customWidth="1"/>
    <col min="5636" max="5637" width="23.44140625" style="36" customWidth="1"/>
    <col min="5638" max="5638" width="35.6640625" style="36" customWidth="1"/>
    <col min="5639" max="5639" width="23.44140625" style="36" customWidth="1"/>
    <col min="5640" max="5888" width="9" style="36"/>
    <col min="5889" max="5889" width="19.88671875" style="36" customWidth="1"/>
    <col min="5890" max="5890" width="47.21875" style="36" customWidth="1"/>
    <col min="5891" max="5891" width="36.88671875" style="36" customWidth="1"/>
    <col min="5892" max="5893" width="23.44140625" style="36" customWidth="1"/>
    <col min="5894" max="5894" width="35.6640625" style="36" customWidth="1"/>
    <col min="5895" max="5895" width="23.44140625" style="36" customWidth="1"/>
    <col min="5896" max="6144" width="9" style="36"/>
    <col min="6145" max="6145" width="19.88671875" style="36" customWidth="1"/>
    <col min="6146" max="6146" width="47.21875" style="36" customWidth="1"/>
    <col min="6147" max="6147" width="36.88671875" style="36" customWidth="1"/>
    <col min="6148" max="6149" width="23.44140625" style="36" customWidth="1"/>
    <col min="6150" max="6150" width="35.6640625" style="36" customWidth="1"/>
    <col min="6151" max="6151" width="23.44140625" style="36" customWidth="1"/>
    <col min="6152" max="6400" width="9" style="36"/>
    <col min="6401" max="6401" width="19.88671875" style="36" customWidth="1"/>
    <col min="6402" max="6402" width="47.21875" style="36" customWidth="1"/>
    <col min="6403" max="6403" width="36.88671875" style="36" customWidth="1"/>
    <col min="6404" max="6405" width="23.44140625" style="36" customWidth="1"/>
    <col min="6406" max="6406" width="35.6640625" style="36" customWidth="1"/>
    <col min="6407" max="6407" width="23.44140625" style="36" customWidth="1"/>
    <col min="6408" max="6656" width="9" style="36"/>
    <col min="6657" max="6657" width="19.88671875" style="36" customWidth="1"/>
    <col min="6658" max="6658" width="47.21875" style="36" customWidth="1"/>
    <col min="6659" max="6659" width="36.88671875" style="36" customWidth="1"/>
    <col min="6660" max="6661" width="23.44140625" style="36" customWidth="1"/>
    <col min="6662" max="6662" width="35.6640625" style="36" customWidth="1"/>
    <col min="6663" max="6663" width="23.44140625" style="36" customWidth="1"/>
    <col min="6664" max="6912" width="9" style="36"/>
    <col min="6913" max="6913" width="19.88671875" style="36" customWidth="1"/>
    <col min="6914" max="6914" width="47.21875" style="36" customWidth="1"/>
    <col min="6915" max="6915" width="36.88671875" style="36" customWidth="1"/>
    <col min="6916" max="6917" width="23.44140625" style="36" customWidth="1"/>
    <col min="6918" max="6918" width="35.6640625" style="36" customWidth="1"/>
    <col min="6919" max="6919" width="23.44140625" style="36" customWidth="1"/>
    <col min="6920" max="7168" width="9" style="36"/>
    <col min="7169" max="7169" width="19.88671875" style="36" customWidth="1"/>
    <col min="7170" max="7170" width="47.21875" style="36" customWidth="1"/>
    <col min="7171" max="7171" width="36.88671875" style="36" customWidth="1"/>
    <col min="7172" max="7173" width="23.44140625" style="36" customWidth="1"/>
    <col min="7174" max="7174" width="35.6640625" style="36" customWidth="1"/>
    <col min="7175" max="7175" width="23.44140625" style="36" customWidth="1"/>
    <col min="7176" max="7424" width="9" style="36"/>
    <col min="7425" max="7425" width="19.88671875" style="36" customWidth="1"/>
    <col min="7426" max="7426" width="47.21875" style="36" customWidth="1"/>
    <col min="7427" max="7427" width="36.88671875" style="36" customWidth="1"/>
    <col min="7428" max="7429" width="23.44140625" style="36" customWidth="1"/>
    <col min="7430" max="7430" width="35.6640625" style="36" customWidth="1"/>
    <col min="7431" max="7431" width="23.44140625" style="36" customWidth="1"/>
    <col min="7432" max="7680" width="9" style="36"/>
    <col min="7681" max="7681" width="19.88671875" style="36" customWidth="1"/>
    <col min="7682" max="7682" width="47.21875" style="36" customWidth="1"/>
    <col min="7683" max="7683" width="36.88671875" style="36" customWidth="1"/>
    <col min="7684" max="7685" width="23.44140625" style="36" customWidth="1"/>
    <col min="7686" max="7686" width="35.6640625" style="36" customWidth="1"/>
    <col min="7687" max="7687" width="23.44140625" style="36" customWidth="1"/>
    <col min="7688" max="7936" width="9" style="36"/>
    <col min="7937" max="7937" width="19.88671875" style="36" customWidth="1"/>
    <col min="7938" max="7938" width="47.21875" style="36" customWidth="1"/>
    <col min="7939" max="7939" width="36.88671875" style="36" customWidth="1"/>
    <col min="7940" max="7941" width="23.44140625" style="36" customWidth="1"/>
    <col min="7942" max="7942" width="35.6640625" style="36" customWidth="1"/>
    <col min="7943" max="7943" width="23.44140625" style="36" customWidth="1"/>
    <col min="7944" max="8192" width="9" style="36"/>
    <col min="8193" max="8193" width="19.88671875" style="36" customWidth="1"/>
    <col min="8194" max="8194" width="47.21875" style="36" customWidth="1"/>
    <col min="8195" max="8195" width="36.88671875" style="36" customWidth="1"/>
    <col min="8196" max="8197" width="23.44140625" style="36" customWidth="1"/>
    <col min="8198" max="8198" width="35.6640625" style="36" customWidth="1"/>
    <col min="8199" max="8199" width="23.44140625" style="36" customWidth="1"/>
    <col min="8200" max="8448" width="9" style="36"/>
    <col min="8449" max="8449" width="19.88671875" style="36" customWidth="1"/>
    <col min="8450" max="8450" width="47.21875" style="36" customWidth="1"/>
    <col min="8451" max="8451" width="36.88671875" style="36" customWidth="1"/>
    <col min="8452" max="8453" width="23.44140625" style="36" customWidth="1"/>
    <col min="8454" max="8454" width="35.6640625" style="36" customWidth="1"/>
    <col min="8455" max="8455" width="23.44140625" style="36" customWidth="1"/>
    <col min="8456" max="8704" width="9" style="36"/>
    <col min="8705" max="8705" width="19.88671875" style="36" customWidth="1"/>
    <col min="8706" max="8706" width="47.21875" style="36" customWidth="1"/>
    <col min="8707" max="8707" width="36.88671875" style="36" customWidth="1"/>
    <col min="8708" max="8709" width="23.44140625" style="36" customWidth="1"/>
    <col min="8710" max="8710" width="35.6640625" style="36" customWidth="1"/>
    <col min="8711" max="8711" width="23.44140625" style="36" customWidth="1"/>
    <col min="8712" max="8960" width="9" style="36"/>
    <col min="8961" max="8961" width="19.88671875" style="36" customWidth="1"/>
    <col min="8962" max="8962" width="47.21875" style="36" customWidth="1"/>
    <col min="8963" max="8963" width="36.88671875" style="36" customWidth="1"/>
    <col min="8964" max="8965" width="23.44140625" style="36" customWidth="1"/>
    <col min="8966" max="8966" width="35.6640625" style="36" customWidth="1"/>
    <col min="8967" max="8967" width="23.44140625" style="36" customWidth="1"/>
    <col min="8968" max="9216" width="9" style="36"/>
    <col min="9217" max="9217" width="19.88671875" style="36" customWidth="1"/>
    <col min="9218" max="9218" width="47.21875" style="36" customWidth="1"/>
    <col min="9219" max="9219" width="36.88671875" style="36" customWidth="1"/>
    <col min="9220" max="9221" width="23.44140625" style="36" customWidth="1"/>
    <col min="9222" max="9222" width="35.6640625" style="36" customWidth="1"/>
    <col min="9223" max="9223" width="23.44140625" style="36" customWidth="1"/>
    <col min="9224" max="9472" width="9" style="36"/>
    <col min="9473" max="9473" width="19.88671875" style="36" customWidth="1"/>
    <col min="9474" max="9474" width="47.21875" style="36" customWidth="1"/>
    <col min="9475" max="9475" width="36.88671875" style="36" customWidth="1"/>
    <col min="9476" max="9477" width="23.44140625" style="36" customWidth="1"/>
    <col min="9478" max="9478" width="35.6640625" style="36" customWidth="1"/>
    <col min="9479" max="9479" width="23.44140625" style="36" customWidth="1"/>
    <col min="9480" max="9728" width="9" style="36"/>
    <col min="9729" max="9729" width="19.88671875" style="36" customWidth="1"/>
    <col min="9730" max="9730" width="47.21875" style="36" customWidth="1"/>
    <col min="9731" max="9731" width="36.88671875" style="36" customWidth="1"/>
    <col min="9732" max="9733" width="23.44140625" style="36" customWidth="1"/>
    <col min="9734" max="9734" width="35.6640625" style="36" customWidth="1"/>
    <col min="9735" max="9735" width="23.44140625" style="36" customWidth="1"/>
    <col min="9736" max="9984" width="9" style="36"/>
    <col min="9985" max="9985" width="19.88671875" style="36" customWidth="1"/>
    <col min="9986" max="9986" width="47.21875" style="36" customWidth="1"/>
    <col min="9987" max="9987" width="36.88671875" style="36" customWidth="1"/>
    <col min="9988" max="9989" width="23.44140625" style="36" customWidth="1"/>
    <col min="9990" max="9990" width="35.6640625" style="36" customWidth="1"/>
    <col min="9991" max="9991" width="23.44140625" style="36" customWidth="1"/>
    <col min="9992" max="10240" width="9" style="36"/>
    <col min="10241" max="10241" width="19.88671875" style="36" customWidth="1"/>
    <col min="10242" max="10242" width="47.21875" style="36" customWidth="1"/>
    <col min="10243" max="10243" width="36.88671875" style="36" customWidth="1"/>
    <col min="10244" max="10245" width="23.44140625" style="36" customWidth="1"/>
    <col min="10246" max="10246" width="35.6640625" style="36" customWidth="1"/>
    <col min="10247" max="10247" width="23.44140625" style="36" customWidth="1"/>
    <col min="10248" max="10496" width="9" style="36"/>
    <col min="10497" max="10497" width="19.88671875" style="36" customWidth="1"/>
    <col min="10498" max="10498" width="47.21875" style="36" customWidth="1"/>
    <col min="10499" max="10499" width="36.88671875" style="36" customWidth="1"/>
    <col min="10500" max="10501" width="23.44140625" style="36" customWidth="1"/>
    <col min="10502" max="10502" width="35.6640625" style="36" customWidth="1"/>
    <col min="10503" max="10503" width="23.44140625" style="36" customWidth="1"/>
    <col min="10504" max="10752" width="9" style="36"/>
    <col min="10753" max="10753" width="19.88671875" style="36" customWidth="1"/>
    <col min="10754" max="10754" width="47.21875" style="36" customWidth="1"/>
    <col min="10755" max="10755" width="36.88671875" style="36" customWidth="1"/>
    <col min="10756" max="10757" width="23.44140625" style="36" customWidth="1"/>
    <col min="10758" max="10758" width="35.6640625" style="36" customWidth="1"/>
    <col min="10759" max="10759" width="23.44140625" style="36" customWidth="1"/>
    <col min="10760" max="11008" width="9" style="36"/>
    <col min="11009" max="11009" width="19.88671875" style="36" customWidth="1"/>
    <col min="11010" max="11010" width="47.21875" style="36" customWidth="1"/>
    <col min="11011" max="11011" width="36.88671875" style="36" customWidth="1"/>
    <col min="11012" max="11013" width="23.44140625" style="36" customWidth="1"/>
    <col min="11014" max="11014" width="35.6640625" style="36" customWidth="1"/>
    <col min="11015" max="11015" width="23.44140625" style="36" customWidth="1"/>
    <col min="11016" max="11264" width="9" style="36"/>
    <col min="11265" max="11265" width="19.88671875" style="36" customWidth="1"/>
    <col min="11266" max="11266" width="47.21875" style="36" customWidth="1"/>
    <col min="11267" max="11267" width="36.88671875" style="36" customWidth="1"/>
    <col min="11268" max="11269" width="23.44140625" style="36" customWidth="1"/>
    <col min="11270" max="11270" width="35.6640625" style="36" customWidth="1"/>
    <col min="11271" max="11271" width="23.44140625" style="36" customWidth="1"/>
    <col min="11272" max="11520" width="9" style="36"/>
    <col min="11521" max="11521" width="19.88671875" style="36" customWidth="1"/>
    <col min="11522" max="11522" width="47.21875" style="36" customWidth="1"/>
    <col min="11523" max="11523" width="36.88671875" style="36" customWidth="1"/>
    <col min="11524" max="11525" width="23.44140625" style="36" customWidth="1"/>
    <col min="11526" max="11526" width="35.6640625" style="36" customWidth="1"/>
    <col min="11527" max="11527" width="23.44140625" style="36" customWidth="1"/>
    <col min="11528" max="11776" width="9" style="36"/>
    <col min="11777" max="11777" width="19.88671875" style="36" customWidth="1"/>
    <col min="11778" max="11778" width="47.21875" style="36" customWidth="1"/>
    <col min="11779" max="11779" width="36.88671875" style="36" customWidth="1"/>
    <col min="11780" max="11781" width="23.44140625" style="36" customWidth="1"/>
    <col min="11782" max="11782" width="35.6640625" style="36" customWidth="1"/>
    <col min="11783" max="11783" width="23.44140625" style="36" customWidth="1"/>
    <col min="11784" max="12032" width="9" style="36"/>
    <col min="12033" max="12033" width="19.88671875" style="36" customWidth="1"/>
    <col min="12034" max="12034" width="47.21875" style="36" customWidth="1"/>
    <col min="12035" max="12035" width="36.88671875" style="36" customWidth="1"/>
    <col min="12036" max="12037" width="23.44140625" style="36" customWidth="1"/>
    <col min="12038" max="12038" width="35.6640625" style="36" customWidth="1"/>
    <col min="12039" max="12039" width="23.44140625" style="36" customWidth="1"/>
    <col min="12040" max="12288" width="9" style="36"/>
    <col min="12289" max="12289" width="19.88671875" style="36" customWidth="1"/>
    <col min="12290" max="12290" width="47.21875" style="36" customWidth="1"/>
    <col min="12291" max="12291" width="36.88671875" style="36" customWidth="1"/>
    <col min="12292" max="12293" width="23.44140625" style="36" customWidth="1"/>
    <col min="12294" max="12294" width="35.6640625" style="36" customWidth="1"/>
    <col min="12295" max="12295" width="23.44140625" style="36" customWidth="1"/>
    <col min="12296" max="12544" width="9" style="36"/>
    <col min="12545" max="12545" width="19.88671875" style="36" customWidth="1"/>
    <col min="12546" max="12546" width="47.21875" style="36" customWidth="1"/>
    <col min="12547" max="12547" width="36.88671875" style="36" customWidth="1"/>
    <col min="12548" max="12549" width="23.44140625" style="36" customWidth="1"/>
    <col min="12550" max="12550" width="35.6640625" style="36" customWidth="1"/>
    <col min="12551" max="12551" width="23.44140625" style="36" customWidth="1"/>
    <col min="12552" max="12800" width="9" style="36"/>
    <col min="12801" max="12801" width="19.88671875" style="36" customWidth="1"/>
    <col min="12802" max="12802" width="47.21875" style="36" customWidth="1"/>
    <col min="12803" max="12803" width="36.88671875" style="36" customWidth="1"/>
    <col min="12804" max="12805" width="23.44140625" style="36" customWidth="1"/>
    <col min="12806" max="12806" width="35.6640625" style="36" customWidth="1"/>
    <col min="12807" max="12807" width="23.44140625" style="36" customWidth="1"/>
    <col min="12808" max="13056" width="9" style="36"/>
    <col min="13057" max="13057" width="19.88671875" style="36" customWidth="1"/>
    <col min="13058" max="13058" width="47.21875" style="36" customWidth="1"/>
    <col min="13059" max="13059" width="36.88671875" style="36" customWidth="1"/>
    <col min="13060" max="13061" width="23.44140625" style="36" customWidth="1"/>
    <col min="13062" max="13062" width="35.6640625" style="36" customWidth="1"/>
    <col min="13063" max="13063" width="23.44140625" style="36" customWidth="1"/>
    <col min="13064" max="13312" width="9" style="36"/>
    <col min="13313" max="13313" width="19.88671875" style="36" customWidth="1"/>
    <col min="13314" max="13314" width="47.21875" style="36" customWidth="1"/>
    <col min="13315" max="13315" width="36.88671875" style="36" customWidth="1"/>
    <col min="13316" max="13317" width="23.44140625" style="36" customWidth="1"/>
    <col min="13318" max="13318" width="35.6640625" style="36" customWidth="1"/>
    <col min="13319" max="13319" width="23.44140625" style="36" customWidth="1"/>
    <col min="13320" max="13568" width="9" style="36"/>
    <col min="13569" max="13569" width="19.88671875" style="36" customWidth="1"/>
    <col min="13570" max="13570" width="47.21875" style="36" customWidth="1"/>
    <col min="13571" max="13571" width="36.88671875" style="36" customWidth="1"/>
    <col min="13572" max="13573" width="23.44140625" style="36" customWidth="1"/>
    <col min="13574" max="13574" width="35.6640625" style="36" customWidth="1"/>
    <col min="13575" max="13575" width="23.44140625" style="36" customWidth="1"/>
    <col min="13576" max="13824" width="9" style="36"/>
    <col min="13825" max="13825" width="19.88671875" style="36" customWidth="1"/>
    <col min="13826" max="13826" width="47.21875" style="36" customWidth="1"/>
    <col min="13827" max="13827" width="36.88671875" style="36" customWidth="1"/>
    <col min="13828" max="13829" width="23.44140625" style="36" customWidth="1"/>
    <col min="13830" max="13830" width="35.6640625" style="36" customWidth="1"/>
    <col min="13831" max="13831" width="23.44140625" style="36" customWidth="1"/>
    <col min="13832" max="14080" width="9" style="36"/>
    <col min="14081" max="14081" width="19.88671875" style="36" customWidth="1"/>
    <col min="14082" max="14082" width="47.21875" style="36" customWidth="1"/>
    <col min="14083" max="14083" width="36.88671875" style="36" customWidth="1"/>
    <col min="14084" max="14085" width="23.44140625" style="36" customWidth="1"/>
    <col min="14086" max="14086" width="35.6640625" style="36" customWidth="1"/>
    <col min="14087" max="14087" width="23.44140625" style="36" customWidth="1"/>
    <col min="14088" max="14336" width="9" style="36"/>
    <col min="14337" max="14337" width="19.88671875" style="36" customWidth="1"/>
    <col min="14338" max="14338" width="47.21875" style="36" customWidth="1"/>
    <col min="14339" max="14339" width="36.88671875" style="36" customWidth="1"/>
    <col min="14340" max="14341" width="23.44140625" style="36" customWidth="1"/>
    <col min="14342" max="14342" width="35.6640625" style="36" customWidth="1"/>
    <col min="14343" max="14343" width="23.44140625" style="36" customWidth="1"/>
    <col min="14344" max="14592" width="9" style="36"/>
    <col min="14593" max="14593" width="19.88671875" style="36" customWidth="1"/>
    <col min="14594" max="14594" width="47.21875" style="36" customWidth="1"/>
    <col min="14595" max="14595" width="36.88671875" style="36" customWidth="1"/>
    <col min="14596" max="14597" width="23.44140625" style="36" customWidth="1"/>
    <col min="14598" max="14598" width="35.6640625" style="36" customWidth="1"/>
    <col min="14599" max="14599" width="23.44140625" style="36" customWidth="1"/>
    <col min="14600" max="14848" width="9" style="36"/>
    <col min="14849" max="14849" width="19.88671875" style="36" customWidth="1"/>
    <col min="14850" max="14850" width="47.21875" style="36" customWidth="1"/>
    <col min="14851" max="14851" width="36.88671875" style="36" customWidth="1"/>
    <col min="14852" max="14853" width="23.44140625" style="36" customWidth="1"/>
    <col min="14854" max="14854" width="35.6640625" style="36" customWidth="1"/>
    <col min="14855" max="14855" width="23.44140625" style="36" customWidth="1"/>
    <col min="14856" max="15104" width="9" style="36"/>
    <col min="15105" max="15105" width="19.88671875" style="36" customWidth="1"/>
    <col min="15106" max="15106" width="47.21875" style="36" customWidth="1"/>
    <col min="15107" max="15107" width="36.88671875" style="36" customWidth="1"/>
    <col min="15108" max="15109" width="23.44140625" style="36" customWidth="1"/>
    <col min="15110" max="15110" width="35.6640625" style="36" customWidth="1"/>
    <col min="15111" max="15111" width="23.44140625" style="36" customWidth="1"/>
    <col min="15112" max="15360" width="9" style="36"/>
    <col min="15361" max="15361" width="19.88671875" style="36" customWidth="1"/>
    <col min="15362" max="15362" width="47.21875" style="36" customWidth="1"/>
    <col min="15363" max="15363" width="36.88671875" style="36" customWidth="1"/>
    <col min="15364" max="15365" width="23.44140625" style="36" customWidth="1"/>
    <col min="15366" max="15366" width="35.6640625" style="36" customWidth="1"/>
    <col min="15367" max="15367" width="23.44140625" style="36" customWidth="1"/>
    <col min="15368" max="15616" width="9" style="36"/>
    <col min="15617" max="15617" width="19.88671875" style="36" customWidth="1"/>
    <col min="15618" max="15618" width="47.21875" style="36" customWidth="1"/>
    <col min="15619" max="15619" width="36.88671875" style="36" customWidth="1"/>
    <col min="15620" max="15621" width="23.44140625" style="36" customWidth="1"/>
    <col min="15622" max="15622" width="35.6640625" style="36" customWidth="1"/>
    <col min="15623" max="15623" width="23.44140625" style="36" customWidth="1"/>
    <col min="15624" max="15872" width="9" style="36"/>
    <col min="15873" max="15873" width="19.88671875" style="36" customWidth="1"/>
    <col min="15874" max="15874" width="47.21875" style="36" customWidth="1"/>
    <col min="15875" max="15875" width="36.88671875" style="36" customWidth="1"/>
    <col min="15876" max="15877" width="23.44140625" style="36" customWidth="1"/>
    <col min="15878" max="15878" width="35.6640625" style="36" customWidth="1"/>
    <col min="15879" max="15879" width="23.44140625" style="36" customWidth="1"/>
    <col min="15880" max="16128" width="9" style="36"/>
    <col min="16129" max="16129" width="19.88671875" style="36" customWidth="1"/>
    <col min="16130" max="16130" width="47.21875" style="36" customWidth="1"/>
    <col min="16131" max="16131" width="36.88671875" style="36" customWidth="1"/>
    <col min="16132" max="16133" width="23.44140625" style="36" customWidth="1"/>
    <col min="16134" max="16134" width="35.6640625" style="36" customWidth="1"/>
    <col min="16135" max="16135" width="23.44140625" style="36" customWidth="1"/>
    <col min="16136" max="16384" width="9" style="36"/>
  </cols>
  <sheetData>
    <row r="1" spans="1:4" ht="30" customHeight="1" x14ac:dyDescent="0.25">
      <c r="A1" s="8" t="s">
        <v>0</v>
      </c>
      <c r="B1" s="44" t="s">
        <v>181</v>
      </c>
    </row>
    <row r="2" spans="1:4" ht="30" customHeight="1" x14ac:dyDescent="0.25">
      <c r="A2" s="8" t="s">
        <v>1</v>
      </c>
      <c r="B2" s="44" t="s">
        <v>182</v>
      </c>
    </row>
    <row r="3" spans="1:4" ht="30" customHeight="1" x14ac:dyDescent="0.25">
      <c r="A3" s="8" t="s">
        <v>2</v>
      </c>
      <c r="B3" s="45" t="s">
        <v>183</v>
      </c>
    </row>
    <row r="4" spans="1:4" ht="30" customHeight="1" x14ac:dyDescent="0.25">
      <c r="A4" s="8" t="s">
        <v>3</v>
      </c>
      <c r="B4" s="37" t="s">
        <v>4</v>
      </c>
    </row>
    <row r="5" spans="1:4" ht="30" customHeight="1" x14ac:dyDescent="0.25">
      <c r="A5" s="8" t="s">
        <v>5</v>
      </c>
      <c r="B5" s="38">
        <v>2715468.79</v>
      </c>
    </row>
    <row r="6" spans="1:4" ht="30" customHeight="1" x14ac:dyDescent="0.25">
      <c r="A6" s="8" t="s">
        <v>6</v>
      </c>
      <c r="B6" s="38">
        <v>2489773.19</v>
      </c>
      <c r="D6" s="39"/>
    </row>
    <row r="7" spans="1:4" ht="30" customHeight="1" x14ac:dyDescent="0.25">
      <c r="A7" s="8" t="s">
        <v>7</v>
      </c>
      <c r="B7" s="40">
        <v>98236.38</v>
      </c>
    </row>
    <row r="8" spans="1:4" ht="30" customHeight="1" x14ac:dyDescent="0.25">
      <c r="A8" s="8" t="s">
        <v>8</v>
      </c>
      <c r="B8" s="41">
        <v>1</v>
      </c>
    </row>
    <row r="9" spans="1:4" ht="21" customHeight="1" x14ac:dyDescent="0.25">
      <c r="B9" s="40"/>
    </row>
    <row r="11" spans="1:4" ht="21" customHeight="1" x14ac:dyDescent="0.25">
      <c r="B11" s="42"/>
    </row>
    <row r="23" spans="6:6" ht="21" customHeight="1" x14ac:dyDescent="0.25">
      <c r="F23" s="36" t="s">
        <v>9</v>
      </c>
    </row>
  </sheetData>
  <phoneticPr fontId="1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18"/>
  <sheetViews>
    <sheetView view="pageBreakPreview" zoomScaleNormal="100" zoomScaleSheetLayoutView="100" workbookViewId="0">
      <selection activeCell="D14" sqref="D14:AG14"/>
    </sheetView>
  </sheetViews>
  <sheetFormatPr defaultColWidth="8.6640625" defaultRowHeight="14.4" x14ac:dyDescent="0.25"/>
  <cols>
    <col min="1" max="2" width="7.77734375" style="28" customWidth="1"/>
    <col min="3" max="33" width="5.109375" style="28" customWidth="1"/>
    <col min="34" max="34" width="10.109375" style="28" customWidth="1"/>
    <col min="35" max="35" width="20.88671875" style="28" hidden="1" customWidth="1"/>
    <col min="36" max="38" width="9" style="28" hidden="1" customWidth="1"/>
    <col min="39" max="39" width="8.6640625" style="28" hidden="1" customWidth="1"/>
    <col min="40" max="256" width="8.6640625" style="28"/>
    <col min="257" max="257" width="3.21875" style="28" customWidth="1"/>
    <col min="258" max="258" width="2.6640625" style="28" customWidth="1"/>
    <col min="259" max="279" width="4.77734375" style="28" customWidth="1"/>
    <col min="280" max="289" width="5.33203125" style="28" customWidth="1"/>
    <col min="290" max="290" width="10.109375" style="28" customWidth="1"/>
    <col min="291" max="291" width="12.88671875" style="28" customWidth="1"/>
    <col min="292" max="294" width="9" style="28" customWidth="1"/>
    <col min="295" max="512" width="8.6640625" style="28"/>
    <col min="513" max="513" width="3.21875" style="28" customWidth="1"/>
    <col min="514" max="514" width="2.6640625" style="28" customWidth="1"/>
    <col min="515" max="535" width="4.77734375" style="28" customWidth="1"/>
    <col min="536" max="545" width="5.33203125" style="28" customWidth="1"/>
    <col min="546" max="546" width="10.109375" style="28" customWidth="1"/>
    <col min="547" max="547" width="12.88671875" style="28" customWidth="1"/>
    <col min="548" max="550" width="9" style="28" customWidth="1"/>
    <col min="551" max="768" width="8.6640625" style="28"/>
    <col min="769" max="769" width="3.21875" style="28" customWidth="1"/>
    <col min="770" max="770" width="2.6640625" style="28" customWidth="1"/>
    <col min="771" max="791" width="4.77734375" style="28" customWidth="1"/>
    <col min="792" max="801" width="5.33203125" style="28" customWidth="1"/>
    <col min="802" max="802" width="10.109375" style="28" customWidth="1"/>
    <col min="803" max="803" width="12.88671875" style="28" customWidth="1"/>
    <col min="804" max="806" width="9" style="28" customWidth="1"/>
    <col min="807" max="1024" width="8.6640625" style="28"/>
    <col min="1025" max="1025" width="3.21875" style="28" customWidth="1"/>
    <col min="1026" max="1026" width="2.6640625" style="28" customWidth="1"/>
    <col min="1027" max="1047" width="4.77734375" style="28" customWidth="1"/>
    <col min="1048" max="1057" width="5.33203125" style="28" customWidth="1"/>
    <col min="1058" max="1058" width="10.109375" style="28" customWidth="1"/>
    <col min="1059" max="1059" width="12.88671875" style="28" customWidth="1"/>
    <col min="1060" max="1062" width="9" style="28" customWidth="1"/>
    <col min="1063" max="1280" width="8.6640625" style="28"/>
    <col min="1281" max="1281" width="3.21875" style="28" customWidth="1"/>
    <col min="1282" max="1282" width="2.6640625" style="28" customWidth="1"/>
    <col min="1283" max="1303" width="4.77734375" style="28" customWidth="1"/>
    <col min="1304" max="1313" width="5.33203125" style="28" customWidth="1"/>
    <col min="1314" max="1314" width="10.109375" style="28" customWidth="1"/>
    <col min="1315" max="1315" width="12.88671875" style="28" customWidth="1"/>
    <col min="1316" max="1318" width="9" style="28" customWidth="1"/>
    <col min="1319" max="1536" width="8.6640625" style="28"/>
    <col min="1537" max="1537" width="3.21875" style="28" customWidth="1"/>
    <col min="1538" max="1538" width="2.6640625" style="28" customWidth="1"/>
    <col min="1539" max="1559" width="4.77734375" style="28" customWidth="1"/>
    <col min="1560" max="1569" width="5.33203125" style="28" customWidth="1"/>
    <col min="1570" max="1570" width="10.109375" style="28" customWidth="1"/>
    <col min="1571" max="1571" width="12.88671875" style="28" customWidth="1"/>
    <col min="1572" max="1574" width="9" style="28" customWidth="1"/>
    <col min="1575" max="1792" width="8.6640625" style="28"/>
    <col min="1793" max="1793" width="3.21875" style="28" customWidth="1"/>
    <col min="1794" max="1794" width="2.6640625" style="28" customWidth="1"/>
    <col min="1795" max="1815" width="4.77734375" style="28" customWidth="1"/>
    <col min="1816" max="1825" width="5.33203125" style="28" customWidth="1"/>
    <col min="1826" max="1826" width="10.109375" style="28" customWidth="1"/>
    <col min="1827" max="1827" width="12.88671875" style="28" customWidth="1"/>
    <col min="1828" max="1830" width="9" style="28" customWidth="1"/>
    <col min="1831" max="2048" width="8.6640625" style="28"/>
    <col min="2049" max="2049" width="3.21875" style="28" customWidth="1"/>
    <col min="2050" max="2050" width="2.6640625" style="28" customWidth="1"/>
    <col min="2051" max="2071" width="4.77734375" style="28" customWidth="1"/>
    <col min="2072" max="2081" width="5.33203125" style="28" customWidth="1"/>
    <col min="2082" max="2082" width="10.109375" style="28" customWidth="1"/>
    <col min="2083" max="2083" width="12.88671875" style="28" customWidth="1"/>
    <col min="2084" max="2086" width="9" style="28" customWidth="1"/>
    <col min="2087" max="2304" width="8.6640625" style="28"/>
    <col min="2305" max="2305" width="3.21875" style="28" customWidth="1"/>
    <col min="2306" max="2306" width="2.6640625" style="28" customWidth="1"/>
    <col min="2307" max="2327" width="4.77734375" style="28" customWidth="1"/>
    <col min="2328" max="2337" width="5.33203125" style="28" customWidth="1"/>
    <col min="2338" max="2338" width="10.109375" style="28" customWidth="1"/>
    <col min="2339" max="2339" width="12.88671875" style="28" customWidth="1"/>
    <col min="2340" max="2342" width="9" style="28" customWidth="1"/>
    <col min="2343" max="2560" width="8.6640625" style="28"/>
    <col min="2561" max="2561" width="3.21875" style="28" customWidth="1"/>
    <col min="2562" max="2562" width="2.6640625" style="28" customWidth="1"/>
    <col min="2563" max="2583" width="4.77734375" style="28" customWidth="1"/>
    <col min="2584" max="2593" width="5.33203125" style="28" customWidth="1"/>
    <col min="2594" max="2594" width="10.109375" style="28" customWidth="1"/>
    <col min="2595" max="2595" width="12.88671875" style="28" customWidth="1"/>
    <col min="2596" max="2598" width="9" style="28" customWidth="1"/>
    <col min="2599" max="2816" width="8.6640625" style="28"/>
    <col min="2817" max="2817" width="3.21875" style="28" customWidth="1"/>
    <col min="2818" max="2818" width="2.6640625" style="28" customWidth="1"/>
    <col min="2819" max="2839" width="4.77734375" style="28" customWidth="1"/>
    <col min="2840" max="2849" width="5.33203125" style="28" customWidth="1"/>
    <col min="2850" max="2850" width="10.109375" style="28" customWidth="1"/>
    <col min="2851" max="2851" width="12.88671875" style="28" customWidth="1"/>
    <col min="2852" max="2854" width="9" style="28" customWidth="1"/>
    <col min="2855" max="3072" width="8.6640625" style="28"/>
    <col min="3073" max="3073" width="3.21875" style="28" customWidth="1"/>
    <col min="3074" max="3074" width="2.6640625" style="28" customWidth="1"/>
    <col min="3075" max="3095" width="4.77734375" style="28" customWidth="1"/>
    <col min="3096" max="3105" width="5.33203125" style="28" customWidth="1"/>
    <col min="3106" max="3106" width="10.109375" style="28" customWidth="1"/>
    <col min="3107" max="3107" width="12.88671875" style="28" customWidth="1"/>
    <col min="3108" max="3110" width="9" style="28" customWidth="1"/>
    <col min="3111" max="3328" width="8.6640625" style="28"/>
    <col min="3329" max="3329" width="3.21875" style="28" customWidth="1"/>
    <col min="3330" max="3330" width="2.6640625" style="28" customWidth="1"/>
    <col min="3331" max="3351" width="4.77734375" style="28" customWidth="1"/>
    <col min="3352" max="3361" width="5.33203125" style="28" customWidth="1"/>
    <col min="3362" max="3362" width="10.109375" style="28" customWidth="1"/>
    <col min="3363" max="3363" width="12.88671875" style="28" customWidth="1"/>
    <col min="3364" max="3366" width="9" style="28" customWidth="1"/>
    <col min="3367" max="3584" width="8.6640625" style="28"/>
    <col min="3585" max="3585" width="3.21875" style="28" customWidth="1"/>
    <col min="3586" max="3586" width="2.6640625" style="28" customWidth="1"/>
    <col min="3587" max="3607" width="4.77734375" style="28" customWidth="1"/>
    <col min="3608" max="3617" width="5.33203125" style="28" customWidth="1"/>
    <col min="3618" max="3618" width="10.109375" style="28" customWidth="1"/>
    <col min="3619" max="3619" width="12.88671875" style="28" customWidth="1"/>
    <col min="3620" max="3622" width="9" style="28" customWidth="1"/>
    <col min="3623" max="3840" width="8.6640625" style="28"/>
    <col min="3841" max="3841" width="3.21875" style="28" customWidth="1"/>
    <col min="3842" max="3842" width="2.6640625" style="28" customWidth="1"/>
    <col min="3843" max="3863" width="4.77734375" style="28" customWidth="1"/>
    <col min="3864" max="3873" width="5.33203125" style="28" customWidth="1"/>
    <col min="3874" max="3874" width="10.109375" style="28" customWidth="1"/>
    <col min="3875" max="3875" width="12.88671875" style="28" customWidth="1"/>
    <col min="3876" max="3878" width="9" style="28" customWidth="1"/>
    <col min="3879" max="4096" width="8.6640625" style="28"/>
    <col min="4097" max="4097" width="3.21875" style="28" customWidth="1"/>
    <col min="4098" max="4098" width="2.6640625" style="28" customWidth="1"/>
    <col min="4099" max="4119" width="4.77734375" style="28" customWidth="1"/>
    <col min="4120" max="4129" width="5.33203125" style="28" customWidth="1"/>
    <col min="4130" max="4130" width="10.109375" style="28" customWidth="1"/>
    <col min="4131" max="4131" width="12.88671875" style="28" customWidth="1"/>
    <col min="4132" max="4134" width="9" style="28" customWidth="1"/>
    <col min="4135" max="4352" width="8.6640625" style="28"/>
    <col min="4353" max="4353" width="3.21875" style="28" customWidth="1"/>
    <col min="4354" max="4354" width="2.6640625" style="28" customWidth="1"/>
    <col min="4355" max="4375" width="4.77734375" style="28" customWidth="1"/>
    <col min="4376" max="4385" width="5.33203125" style="28" customWidth="1"/>
    <col min="4386" max="4386" width="10.109375" style="28" customWidth="1"/>
    <col min="4387" max="4387" width="12.88671875" style="28" customWidth="1"/>
    <col min="4388" max="4390" width="9" style="28" customWidth="1"/>
    <col min="4391" max="4608" width="8.6640625" style="28"/>
    <col min="4609" max="4609" width="3.21875" style="28" customWidth="1"/>
    <col min="4610" max="4610" width="2.6640625" style="28" customWidth="1"/>
    <col min="4611" max="4631" width="4.77734375" style="28" customWidth="1"/>
    <col min="4632" max="4641" width="5.33203125" style="28" customWidth="1"/>
    <col min="4642" max="4642" width="10.109375" style="28" customWidth="1"/>
    <col min="4643" max="4643" width="12.88671875" style="28" customWidth="1"/>
    <col min="4644" max="4646" width="9" style="28" customWidth="1"/>
    <col min="4647" max="4864" width="8.6640625" style="28"/>
    <col min="4865" max="4865" width="3.21875" style="28" customWidth="1"/>
    <col min="4866" max="4866" width="2.6640625" style="28" customWidth="1"/>
    <col min="4867" max="4887" width="4.77734375" style="28" customWidth="1"/>
    <col min="4888" max="4897" width="5.33203125" style="28" customWidth="1"/>
    <col min="4898" max="4898" width="10.109375" style="28" customWidth="1"/>
    <col min="4899" max="4899" width="12.88671875" style="28" customWidth="1"/>
    <col min="4900" max="4902" width="9" style="28" customWidth="1"/>
    <col min="4903" max="5120" width="8.6640625" style="28"/>
    <col min="5121" max="5121" width="3.21875" style="28" customWidth="1"/>
    <col min="5122" max="5122" width="2.6640625" style="28" customWidth="1"/>
    <col min="5123" max="5143" width="4.77734375" style="28" customWidth="1"/>
    <col min="5144" max="5153" width="5.33203125" style="28" customWidth="1"/>
    <col min="5154" max="5154" width="10.109375" style="28" customWidth="1"/>
    <col min="5155" max="5155" width="12.88671875" style="28" customWidth="1"/>
    <col min="5156" max="5158" width="9" style="28" customWidth="1"/>
    <col min="5159" max="5376" width="8.6640625" style="28"/>
    <col min="5377" max="5377" width="3.21875" style="28" customWidth="1"/>
    <col min="5378" max="5378" width="2.6640625" style="28" customWidth="1"/>
    <col min="5379" max="5399" width="4.77734375" style="28" customWidth="1"/>
    <col min="5400" max="5409" width="5.33203125" style="28" customWidth="1"/>
    <col min="5410" max="5410" width="10.109375" style="28" customWidth="1"/>
    <col min="5411" max="5411" width="12.88671875" style="28" customWidth="1"/>
    <col min="5412" max="5414" width="9" style="28" customWidth="1"/>
    <col min="5415" max="5632" width="8.6640625" style="28"/>
    <col min="5633" max="5633" width="3.21875" style="28" customWidth="1"/>
    <col min="5634" max="5634" width="2.6640625" style="28" customWidth="1"/>
    <col min="5635" max="5655" width="4.77734375" style="28" customWidth="1"/>
    <col min="5656" max="5665" width="5.33203125" style="28" customWidth="1"/>
    <col min="5666" max="5666" width="10.109375" style="28" customWidth="1"/>
    <col min="5667" max="5667" width="12.88671875" style="28" customWidth="1"/>
    <col min="5668" max="5670" width="9" style="28" customWidth="1"/>
    <col min="5671" max="5888" width="8.6640625" style="28"/>
    <col min="5889" max="5889" width="3.21875" style="28" customWidth="1"/>
    <col min="5890" max="5890" width="2.6640625" style="28" customWidth="1"/>
    <col min="5891" max="5911" width="4.77734375" style="28" customWidth="1"/>
    <col min="5912" max="5921" width="5.33203125" style="28" customWidth="1"/>
    <col min="5922" max="5922" width="10.109375" style="28" customWidth="1"/>
    <col min="5923" max="5923" width="12.88671875" style="28" customWidth="1"/>
    <col min="5924" max="5926" width="9" style="28" customWidth="1"/>
    <col min="5927" max="6144" width="8.6640625" style="28"/>
    <col min="6145" max="6145" width="3.21875" style="28" customWidth="1"/>
    <col min="6146" max="6146" width="2.6640625" style="28" customWidth="1"/>
    <col min="6147" max="6167" width="4.77734375" style="28" customWidth="1"/>
    <col min="6168" max="6177" width="5.33203125" style="28" customWidth="1"/>
    <col min="6178" max="6178" width="10.109375" style="28" customWidth="1"/>
    <col min="6179" max="6179" width="12.88671875" style="28" customWidth="1"/>
    <col min="6180" max="6182" width="9" style="28" customWidth="1"/>
    <col min="6183" max="6400" width="8.6640625" style="28"/>
    <col min="6401" max="6401" width="3.21875" style="28" customWidth="1"/>
    <col min="6402" max="6402" width="2.6640625" style="28" customWidth="1"/>
    <col min="6403" max="6423" width="4.77734375" style="28" customWidth="1"/>
    <col min="6424" max="6433" width="5.33203125" style="28" customWidth="1"/>
    <col min="6434" max="6434" width="10.109375" style="28" customWidth="1"/>
    <col min="6435" max="6435" width="12.88671875" style="28" customWidth="1"/>
    <col min="6436" max="6438" width="9" style="28" customWidth="1"/>
    <col min="6439" max="6656" width="8.6640625" style="28"/>
    <col min="6657" max="6657" width="3.21875" style="28" customWidth="1"/>
    <col min="6658" max="6658" width="2.6640625" style="28" customWidth="1"/>
    <col min="6659" max="6679" width="4.77734375" style="28" customWidth="1"/>
    <col min="6680" max="6689" width="5.33203125" style="28" customWidth="1"/>
    <col min="6690" max="6690" width="10.109375" style="28" customWidth="1"/>
    <col min="6691" max="6691" width="12.88671875" style="28" customWidth="1"/>
    <col min="6692" max="6694" width="9" style="28" customWidth="1"/>
    <col min="6695" max="6912" width="8.6640625" style="28"/>
    <col min="6913" max="6913" width="3.21875" style="28" customWidth="1"/>
    <col min="6914" max="6914" width="2.6640625" style="28" customWidth="1"/>
    <col min="6915" max="6935" width="4.77734375" style="28" customWidth="1"/>
    <col min="6936" max="6945" width="5.33203125" style="28" customWidth="1"/>
    <col min="6946" max="6946" width="10.109375" style="28" customWidth="1"/>
    <col min="6947" max="6947" width="12.88671875" style="28" customWidth="1"/>
    <col min="6948" max="6950" width="9" style="28" customWidth="1"/>
    <col min="6951" max="7168" width="8.6640625" style="28"/>
    <col min="7169" max="7169" width="3.21875" style="28" customWidth="1"/>
    <col min="7170" max="7170" width="2.6640625" style="28" customWidth="1"/>
    <col min="7171" max="7191" width="4.77734375" style="28" customWidth="1"/>
    <col min="7192" max="7201" width="5.33203125" style="28" customWidth="1"/>
    <col min="7202" max="7202" width="10.109375" style="28" customWidth="1"/>
    <col min="7203" max="7203" width="12.88671875" style="28" customWidth="1"/>
    <col min="7204" max="7206" width="9" style="28" customWidth="1"/>
    <col min="7207" max="7424" width="8.6640625" style="28"/>
    <col min="7425" max="7425" width="3.21875" style="28" customWidth="1"/>
    <col min="7426" max="7426" width="2.6640625" style="28" customWidth="1"/>
    <col min="7427" max="7447" width="4.77734375" style="28" customWidth="1"/>
    <col min="7448" max="7457" width="5.33203125" style="28" customWidth="1"/>
    <col min="7458" max="7458" width="10.109375" style="28" customWidth="1"/>
    <col min="7459" max="7459" width="12.88671875" style="28" customWidth="1"/>
    <col min="7460" max="7462" width="9" style="28" customWidth="1"/>
    <col min="7463" max="7680" width="8.6640625" style="28"/>
    <col min="7681" max="7681" width="3.21875" style="28" customWidth="1"/>
    <col min="7682" max="7682" width="2.6640625" style="28" customWidth="1"/>
    <col min="7683" max="7703" width="4.77734375" style="28" customWidth="1"/>
    <col min="7704" max="7713" width="5.33203125" style="28" customWidth="1"/>
    <col min="7714" max="7714" width="10.109375" style="28" customWidth="1"/>
    <col min="7715" max="7715" width="12.88671875" style="28" customWidth="1"/>
    <col min="7716" max="7718" width="9" style="28" customWidth="1"/>
    <col min="7719" max="7936" width="8.6640625" style="28"/>
    <col min="7937" max="7937" width="3.21875" style="28" customWidth="1"/>
    <col min="7938" max="7938" width="2.6640625" style="28" customWidth="1"/>
    <col min="7939" max="7959" width="4.77734375" style="28" customWidth="1"/>
    <col min="7960" max="7969" width="5.33203125" style="28" customWidth="1"/>
    <col min="7970" max="7970" width="10.109375" style="28" customWidth="1"/>
    <col min="7971" max="7971" width="12.88671875" style="28" customWidth="1"/>
    <col min="7972" max="7974" width="9" style="28" customWidth="1"/>
    <col min="7975" max="8192" width="8.6640625" style="28"/>
    <col min="8193" max="8193" width="3.21875" style="28" customWidth="1"/>
    <col min="8194" max="8194" width="2.6640625" style="28" customWidth="1"/>
    <col min="8195" max="8215" width="4.77734375" style="28" customWidth="1"/>
    <col min="8216" max="8225" width="5.33203125" style="28" customWidth="1"/>
    <col min="8226" max="8226" width="10.109375" style="28" customWidth="1"/>
    <col min="8227" max="8227" width="12.88671875" style="28" customWidth="1"/>
    <col min="8228" max="8230" width="9" style="28" customWidth="1"/>
    <col min="8231" max="8448" width="8.6640625" style="28"/>
    <col min="8449" max="8449" width="3.21875" style="28" customWidth="1"/>
    <col min="8450" max="8450" width="2.6640625" style="28" customWidth="1"/>
    <col min="8451" max="8471" width="4.77734375" style="28" customWidth="1"/>
    <col min="8472" max="8481" width="5.33203125" style="28" customWidth="1"/>
    <col min="8482" max="8482" width="10.109375" style="28" customWidth="1"/>
    <col min="8483" max="8483" width="12.88671875" style="28" customWidth="1"/>
    <col min="8484" max="8486" width="9" style="28" customWidth="1"/>
    <col min="8487" max="8704" width="8.6640625" style="28"/>
    <col min="8705" max="8705" width="3.21875" style="28" customWidth="1"/>
    <col min="8706" max="8706" width="2.6640625" style="28" customWidth="1"/>
    <col min="8707" max="8727" width="4.77734375" style="28" customWidth="1"/>
    <col min="8728" max="8737" width="5.33203125" style="28" customWidth="1"/>
    <col min="8738" max="8738" width="10.109375" style="28" customWidth="1"/>
    <col min="8739" max="8739" width="12.88671875" style="28" customWidth="1"/>
    <col min="8740" max="8742" width="9" style="28" customWidth="1"/>
    <col min="8743" max="8960" width="8.6640625" style="28"/>
    <col min="8961" max="8961" width="3.21875" style="28" customWidth="1"/>
    <col min="8962" max="8962" width="2.6640625" style="28" customWidth="1"/>
    <col min="8963" max="8983" width="4.77734375" style="28" customWidth="1"/>
    <col min="8984" max="8993" width="5.33203125" style="28" customWidth="1"/>
    <col min="8994" max="8994" width="10.109375" style="28" customWidth="1"/>
    <col min="8995" max="8995" width="12.88671875" style="28" customWidth="1"/>
    <col min="8996" max="8998" width="9" style="28" customWidth="1"/>
    <col min="8999" max="9216" width="8.6640625" style="28"/>
    <col min="9217" max="9217" width="3.21875" style="28" customWidth="1"/>
    <col min="9218" max="9218" width="2.6640625" style="28" customWidth="1"/>
    <col min="9219" max="9239" width="4.77734375" style="28" customWidth="1"/>
    <col min="9240" max="9249" width="5.33203125" style="28" customWidth="1"/>
    <col min="9250" max="9250" width="10.109375" style="28" customWidth="1"/>
    <col min="9251" max="9251" width="12.88671875" style="28" customWidth="1"/>
    <col min="9252" max="9254" width="9" style="28" customWidth="1"/>
    <col min="9255" max="9472" width="8.6640625" style="28"/>
    <col min="9473" max="9473" width="3.21875" style="28" customWidth="1"/>
    <col min="9474" max="9474" width="2.6640625" style="28" customWidth="1"/>
    <col min="9475" max="9495" width="4.77734375" style="28" customWidth="1"/>
    <col min="9496" max="9505" width="5.33203125" style="28" customWidth="1"/>
    <col min="9506" max="9506" width="10.109375" style="28" customWidth="1"/>
    <col min="9507" max="9507" width="12.88671875" style="28" customWidth="1"/>
    <col min="9508" max="9510" width="9" style="28" customWidth="1"/>
    <col min="9511" max="9728" width="8.6640625" style="28"/>
    <col min="9729" max="9729" width="3.21875" style="28" customWidth="1"/>
    <col min="9730" max="9730" width="2.6640625" style="28" customWidth="1"/>
    <col min="9731" max="9751" width="4.77734375" style="28" customWidth="1"/>
    <col min="9752" max="9761" width="5.33203125" style="28" customWidth="1"/>
    <col min="9762" max="9762" width="10.109375" style="28" customWidth="1"/>
    <col min="9763" max="9763" width="12.88671875" style="28" customWidth="1"/>
    <col min="9764" max="9766" width="9" style="28" customWidth="1"/>
    <col min="9767" max="9984" width="8.6640625" style="28"/>
    <col min="9985" max="9985" width="3.21875" style="28" customWidth="1"/>
    <col min="9986" max="9986" width="2.6640625" style="28" customWidth="1"/>
    <col min="9987" max="10007" width="4.77734375" style="28" customWidth="1"/>
    <col min="10008" max="10017" width="5.33203125" style="28" customWidth="1"/>
    <col min="10018" max="10018" width="10.109375" style="28" customWidth="1"/>
    <col min="10019" max="10019" width="12.88671875" style="28" customWidth="1"/>
    <col min="10020" max="10022" width="9" style="28" customWidth="1"/>
    <col min="10023" max="10240" width="8.6640625" style="28"/>
    <col min="10241" max="10241" width="3.21875" style="28" customWidth="1"/>
    <col min="10242" max="10242" width="2.6640625" style="28" customWidth="1"/>
    <col min="10243" max="10263" width="4.77734375" style="28" customWidth="1"/>
    <col min="10264" max="10273" width="5.33203125" style="28" customWidth="1"/>
    <col min="10274" max="10274" width="10.109375" style="28" customWidth="1"/>
    <col min="10275" max="10275" width="12.88671875" style="28" customWidth="1"/>
    <col min="10276" max="10278" width="9" style="28" customWidth="1"/>
    <col min="10279" max="10496" width="8.6640625" style="28"/>
    <col min="10497" max="10497" width="3.21875" style="28" customWidth="1"/>
    <col min="10498" max="10498" width="2.6640625" style="28" customWidth="1"/>
    <col min="10499" max="10519" width="4.77734375" style="28" customWidth="1"/>
    <col min="10520" max="10529" width="5.33203125" style="28" customWidth="1"/>
    <col min="10530" max="10530" width="10.109375" style="28" customWidth="1"/>
    <col min="10531" max="10531" width="12.88671875" style="28" customWidth="1"/>
    <col min="10532" max="10534" width="9" style="28" customWidth="1"/>
    <col min="10535" max="10752" width="8.6640625" style="28"/>
    <col min="10753" max="10753" width="3.21875" style="28" customWidth="1"/>
    <col min="10754" max="10754" width="2.6640625" style="28" customWidth="1"/>
    <col min="10755" max="10775" width="4.77734375" style="28" customWidth="1"/>
    <col min="10776" max="10785" width="5.33203125" style="28" customWidth="1"/>
    <col min="10786" max="10786" width="10.109375" style="28" customWidth="1"/>
    <col min="10787" max="10787" width="12.88671875" style="28" customWidth="1"/>
    <col min="10788" max="10790" width="9" style="28" customWidth="1"/>
    <col min="10791" max="11008" width="8.6640625" style="28"/>
    <col min="11009" max="11009" width="3.21875" style="28" customWidth="1"/>
    <col min="11010" max="11010" width="2.6640625" style="28" customWidth="1"/>
    <col min="11011" max="11031" width="4.77734375" style="28" customWidth="1"/>
    <col min="11032" max="11041" width="5.33203125" style="28" customWidth="1"/>
    <col min="11042" max="11042" width="10.109375" style="28" customWidth="1"/>
    <col min="11043" max="11043" width="12.88671875" style="28" customWidth="1"/>
    <col min="11044" max="11046" width="9" style="28" customWidth="1"/>
    <col min="11047" max="11264" width="8.6640625" style="28"/>
    <col min="11265" max="11265" width="3.21875" style="28" customWidth="1"/>
    <col min="11266" max="11266" width="2.6640625" style="28" customWidth="1"/>
    <col min="11267" max="11287" width="4.77734375" style="28" customWidth="1"/>
    <col min="11288" max="11297" width="5.33203125" style="28" customWidth="1"/>
    <col min="11298" max="11298" width="10.109375" style="28" customWidth="1"/>
    <col min="11299" max="11299" width="12.88671875" style="28" customWidth="1"/>
    <col min="11300" max="11302" width="9" style="28" customWidth="1"/>
    <col min="11303" max="11520" width="8.6640625" style="28"/>
    <col min="11521" max="11521" width="3.21875" style="28" customWidth="1"/>
    <col min="11522" max="11522" width="2.6640625" style="28" customWidth="1"/>
    <col min="11523" max="11543" width="4.77734375" style="28" customWidth="1"/>
    <col min="11544" max="11553" width="5.33203125" style="28" customWidth="1"/>
    <col min="11554" max="11554" width="10.109375" style="28" customWidth="1"/>
    <col min="11555" max="11555" width="12.88671875" style="28" customWidth="1"/>
    <col min="11556" max="11558" width="9" style="28" customWidth="1"/>
    <col min="11559" max="11776" width="8.6640625" style="28"/>
    <col min="11777" max="11777" width="3.21875" style="28" customWidth="1"/>
    <col min="11778" max="11778" width="2.6640625" style="28" customWidth="1"/>
    <col min="11779" max="11799" width="4.77734375" style="28" customWidth="1"/>
    <col min="11800" max="11809" width="5.33203125" style="28" customWidth="1"/>
    <col min="11810" max="11810" width="10.109375" style="28" customWidth="1"/>
    <col min="11811" max="11811" width="12.88671875" style="28" customWidth="1"/>
    <col min="11812" max="11814" width="9" style="28" customWidth="1"/>
    <col min="11815" max="12032" width="8.6640625" style="28"/>
    <col min="12033" max="12033" width="3.21875" style="28" customWidth="1"/>
    <col min="12034" max="12034" width="2.6640625" style="28" customWidth="1"/>
    <col min="12035" max="12055" width="4.77734375" style="28" customWidth="1"/>
    <col min="12056" max="12065" width="5.33203125" style="28" customWidth="1"/>
    <col min="12066" max="12066" width="10.109375" style="28" customWidth="1"/>
    <col min="12067" max="12067" width="12.88671875" style="28" customWidth="1"/>
    <col min="12068" max="12070" width="9" style="28" customWidth="1"/>
    <col min="12071" max="12288" width="8.6640625" style="28"/>
    <col min="12289" max="12289" width="3.21875" style="28" customWidth="1"/>
    <col min="12290" max="12290" width="2.6640625" style="28" customWidth="1"/>
    <col min="12291" max="12311" width="4.77734375" style="28" customWidth="1"/>
    <col min="12312" max="12321" width="5.33203125" style="28" customWidth="1"/>
    <col min="12322" max="12322" width="10.109375" style="28" customWidth="1"/>
    <col min="12323" max="12323" width="12.88671875" style="28" customWidth="1"/>
    <col min="12324" max="12326" width="9" style="28" customWidth="1"/>
    <col min="12327" max="12544" width="8.6640625" style="28"/>
    <col min="12545" max="12545" width="3.21875" style="28" customWidth="1"/>
    <col min="12546" max="12546" width="2.6640625" style="28" customWidth="1"/>
    <col min="12547" max="12567" width="4.77734375" style="28" customWidth="1"/>
    <col min="12568" max="12577" width="5.33203125" style="28" customWidth="1"/>
    <col min="12578" max="12578" width="10.109375" style="28" customWidth="1"/>
    <col min="12579" max="12579" width="12.88671875" style="28" customWidth="1"/>
    <col min="12580" max="12582" width="9" style="28" customWidth="1"/>
    <col min="12583" max="12800" width="8.6640625" style="28"/>
    <col min="12801" max="12801" width="3.21875" style="28" customWidth="1"/>
    <col min="12802" max="12802" width="2.6640625" style="28" customWidth="1"/>
    <col min="12803" max="12823" width="4.77734375" style="28" customWidth="1"/>
    <col min="12824" max="12833" width="5.33203125" style="28" customWidth="1"/>
    <col min="12834" max="12834" width="10.109375" style="28" customWidth="1"/>
    <col min="12835" max="12835" width="12.88671875" style="28" customWidth="1"/>
    <col min="12836" max="12838" width="9" style="28" customWidth="1"/>
    <col min="12839" max="13056" width="8.6640625" style="28"/>
    <col min="13057" max="13057" width="3.21875" style="28" customWidth="1"/>
    <col min="13058" max="13058" width="2.6640625" style="28" customWidth="1"/>
    <col min="13059" max="13079" width="4.77734375" style="28" customWidth="1"/>
    <col min="13080" max="13089" width="5.33203125" style="28" customWidth="1"/>
    <col min="13090" max="13090" width="10.109375" style="28" customWidth="1"/>
    <col min="13091" max="13091" width="12.88671875" style="28" customWidth="1"/>
    <col min="13092" max="13094" width="9" style="28" customWidth="1"/>
    <col min="13095" max="13312" width="8.6640625" style="28"/>
    <col min="13313" max="13313" width="3.21875" style="28" customWidth="1"/>
    <col min="13314" max="13314" width="2.6640625" style="28" customWidth="1"/>
    <col min="13315" max="13335" width="4.77734375" style="28" customWidth="1"/>
    <col min="13336" max="13345" width="5.33203125" style="28" customWidth="1"/>
    <col min="13346" max="13346" width="10.109375" style="28" customWidth="1"/>
    <col min="13347" max="13347" width="12.88671875" style="28" customWidth="1"/>
    <col min="13348" max="13350" width="9" style="28" customWidth="1"/>
    <col min="13351" max="13568" width="8.6640625" style="28"/>
    <col min="13569" max="13569" width="3.21875" style="28" customWidth="1"/>
    <col min="13570" max="13570" width="2.6640625" style="28" customWidth="1"/>
    <col min="13571" max="13591" width="4.77734375" style="28" customWidth="1"/>
    <col min="13592" max="13601" width="5.33203125" style="28" customWidth="1"/>
    <col min="13602" max="13602" width="10.109375" style="28" customWidth="1"/>
    <col min="13603" max="13603" width="12.88671875" style="28" customWidth="1"/>
    <col min="13604" max="13606" width="9" style="28" customWidth="1"/>
    <col min="13607" max="13824" width="8.6640625" style="28"/>
    <col min="13825" max="13825" width="3.21875" style="28" customWidth="1"/>
    <col min="13826" max="13826" width="2.6640625" style="28" customWidth="1"/>
    <col min="13827" max="13847" width="4.77734375" style="28" customWidth="1"/>
    <col min="13848" max="13857" width="5.33203125" style="28" customWidth="1"/>
    <col min="13858" max="13858" width="10.109375" style="28" customWidth="1"/>
    <col min="13859" max="13859" width="12.88671875" style="28" customWidth="1"/>
    <col min="13860" max="13862" width="9" style="28" customWidth="1"/>
    <col min="13863" max="14080" width="8.6640625" style="28"/>
    <col min="14081" max="14081" width="3.21875" style="28" customWidth="1"/>
    <col min="14082" max="14082" width="2.6640625" style="28" customWidth="1"/>
    <col min="14083" max="14103" width="4.77734375" style="28" customWidth="1"/>
    <col min="14104" max="14113" width="5.33203125" style="28" customWidth="1"/>
    <col min="14114" max="14114" width="10.109375" style="28" customWidth="1"/>
    <col min="14115" max="14115" width="12.88671875" style="28" customWidth="1"/>
    <col min="14116" max="14118" width="9" style="28" customWidth="1"/>
    <col min="14119" max="14336" width="8.6640625" style="28"/>
    <col min="14337" max="14337" width="3.21875" style="28" customWidth="1"/>
    <col min="14338" max="14338" width="2.6640625" style="28" customWidth="1"/>
    <col min="14339" max="14359" width="4.77734375" style="28" customWidth="1"/>
    <col min="14360" max="14369" width="5.33203125" style="28" customWidth="1"/>
    <col min="14370" max="14370" width="10.109375" style="28" customWidth="1"/>
    <col min="14371" max="14371" width="12.88671875" style="28" customWidth="1"/>
    <col min="14372" max="14374" width="9" style="28" customWidth="1"/>
    <col min="14375" max="14592" width="8.6640625" style="28"/>
    <col min="14593" max="14593" width="3.21875" style="28" customWidth="1"/>
    <col min="14594" max="14594" width="2.6640625" style="28" customWidth="1"/>
    <col min="14595" max="14615" width="4.77734375" style="28" customWidth="1"/>
    <col min="14616" max="14625" width="5.33203125" style="28" customWidth="1"/>
    <col min="14626" max="14626" width="10.109375" style="28" customWidth="1"/>
    <col min="14627" max="14627" width="12.88671875" style="28" customWidth="1"/>
    <col min="14628" max="14630" width="9" style="28" customWidth="1"/>
    <col min="14631" max="14848" width="8.6640625" style="28"/>
    <col min="14849" max="14849" width="3.21875" style="28" customWidth="1"/>
    <col min="14850" max="14850" width="2.6640625" style="28" customWidth="1"/>
    <col min="14851" max="14871" width="4.77734375" style="28" customWidth="1"/>
    <col min="14872" max="14881" width="5.33203125" style="28" customWidth="1"/>
    <col min="14882" max="14882" width="10.109375" style="28" customWidth="1"/>
    <col min="14883" max="14883" width="12.88671875" style="28" customWidth="1"/>
    <col min="14884" max="14886" width="9" style="28" customWidth="1"/>
    <col min="14887" max="15104" width="8.6640625" style="28"/>
    <col min="15105" max="15105" width="3.21875" style="28" customWidth="1"/>
    <col min="15106" max="15106" width="2.6640625" style="28" customWidth="1"/>
    <col min="15107" max="15127" width="4.77734375" style="28" customWidth="1"/>
    <col min="15128" max="15137" width="5.33203125" style="28" customWidth="1"/>
    <col min="15138" max="15138" width="10.109375" style="28" customWidth="1"/>
    <col min="15139" max="15139" width="12.88671875" style="28" customWidth="1"/>
    <col min="15140" max="15142" width="9" style="28" customWidth="1"/>
    <col min="15143" max="15360" width="8.6640625" style="28"/>
    <col min="15361" max="15361" width="3.21875" style="28" customWidth="1"/>
    <col min="15362" max="15362" width="2.6640625" style="28" customWidth="1"/>
    <col min="15363" max="15383" width="4.77734375" style="28" customWidth="1"/>
    <col min="15384" max="15393" width="5.33203125" style="28" customWidth="1"/>
    <col min="15394" max="15394" width="10.109375" style="28" customWidth="1"/>
    <col min="15395" max="15395" width="12.88671875" style="28" customWidth="1"/>
    <col min="15396" max="15398" width="9" style="28" customWidth="1"/>
    <col min="15399" max="15616" width="8.6640625" style="28"/>
    <col min="15617" max="15617" width="3.21875" style="28" customWidth="1"/>
    <col min="15618" max="15618" width="2.6640625" style="28" customWidth="1"/>
    <col min="15619" max="15639" width="4.77734375" style="28" customWidth="1"/>
    <col min="15640" max="15649" width="5.33203125" style="28" customWidth="1"/>
    <col min="15650" max="15650" width="10.109375" style="28" customWidth="1"/>
    <col min="15651" max="15651" width="12.88671875" style="28" customWidth="1"/>
    <col min="15652" max="15654" width="9" style="28" customWidth="1"/>
    <col min="15655" max="15872" width="8.6640625" style="28"/>
    <col min="15873" max="15873" width="3.21875" style="28" customWidth="1"/>
    <col min="15874" max="15874" width="2.6640625" style="28" customWidth="1"/>
    <col min="15875" max="15895" width="4.77734375" style="28" customWidth="1"/>
    <col min="15896" max="15905" width="5.33203125" style="28" customWidth="1"/>
    <col min="15906" max="15906" width="10.109375" style="28" customWidth="1"/>
    <col min="15907" max="15907" width="12.88671875" style="28" customWidth="1"/>
    <col min="15908" max="15910" width="9" style="28" customWidth="1"/>
    <col min="15911" max="16128" width="8.6640625" style="28"/>
    <col min="16129" max="16129" width="3.21875" style="28" customWidth="1"/>
    <col min="16130" max="16130" width="2.6640625" style="28" customWidth="1"/>
    <col min="16131" max="16151" width="4.77734375" style="28" customWidth="1"/>
    <col min="16152" max="16161" width="5.33203125" style="28" customWidth="1"/>
    <col min="16162" max="16162" width="10.109375" style="28" customWidth="1"/>
    <col min="16163" max="16163" width="12.88671875" style="28" customWidth="1"/>
    <col min="16164" max="16166" width="9" style="28" customWidth="1"/>
    <col min="16167" max="16384" width="8.6640625" style="28"/>
  </cols>
  <sheetData>
    <row r="1" spans="1:37" ht="33" customHeight="1" x14ac:dyDescent="0.25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7" ht="33.6" customHeight="1" x14ac:dyDescent="0.25">
      <c r="A2" s="62" t="s">
        <v>11</v>
      </c>
      <c r="B2" s="62"/>
      <c r="C2" s="63" t="str">
        <f>工程的基本信息!B1</f>
        <v>东莞市横沥镇新四小坑尾村神前南路（明月厂）旁边道路建设工程</v>
      </c>
      <c r="D2" s="63"/>
      <c r="E2" s="63"/>
      <c r="F2" s="63"/>
      <c r="G2" s="63"/>
      <c r="H2" s="63"/>
      <c r="I2" s="63"/>
      <c r="J2" s="63"/>
      <c r="K2" s="63"/>
      <c r="L2" s="63"/>
      <c r="M2" s="65"/>
      <c r="N2" s="65"/>
      <c r="O2" s="65"/>
      <c r="P2" s="65"/>
      <c r="Q2" s="63"/>
      <c r="R2" s="63"/>
      <c r="S2" s="63"/>
      <c r="T2" s="63"/>
      <c r="U2" s="63"/>
      <c r="V2" s="63"/>
      <c r="W2" s="63"/>
      <c r="X2" s="65" t="s">
        <v>12</v>
      </c>
      <c r="Y2" s="65"/>
      <c r="Z2" s="65"/>
      <c r="AA2" s="65"/>
      <c r="AB2" s="65"/>
      <c r="AC2" s="65"/>
      <c r="AD2" s="66" t="str">
        <f>工程的基本信息!B3</f>
        <v>2025年04月30日</v>
      </c>
      <c r="AE2" s="67"/>
      <c r="AF2" s="67"/>
      <c r="AG2" s="67"/>
    </row>
    <row r="3" spans="1:37" ht="27" customHeight="1" x14ac:dyDescent="0.25">
      <c r="A3" s="62" t="s">
        <v>13</v>
      </c>
      <c r="B3" s="62"/>
      <c r="C3" s="63" t="str">
        <f>工程的基本信息!B2</f>
        <v>HLAHLC12500628</v>
      </c>
      <c r="D3" s="63"/>
      <c r="E3" s="63"/>
      <c r="F3" s="63"/>
      <c r="G3" s="63"/>
      <c r="H3" s="63"/>
      <c r="I3" s="63"/>
      <c r="J3" s="63"/>
      <c r="K3" s="63"/>
      <c r="L3" s="63"/>
      <c r="M3" s="33"/>
      <c r="N3" s="33"/>
      <c r="O3" s="33"/>
      <c r="P3" s="33"/>
      <c r="Q3" s="29"/>
      <c r="R3" s="29"/>
      <c r="S3" s="29"/>
      <c r="T3" s="29"/>
      <c r="U3" s="29"/>
      <c r="V3" s="29"/>
      <c r="W3" s="29"/>
      <c r="X3" s="33"/>
      <c r="Y3" s="33"/>
      <c r="Z3" s="33"/>
      <c r="AA3" s="33"/>
      <c r="AB3" s="34"/>
      <c r="AC3" s="34"/>
      <c r="AD3" s="34"/>
      <c r="AE3" s="34"/>
      <c r="AF3" s="34"/>
      <c r="AG3" s="34"/>
    </row>
    <row r="4" spans="1:37" ht="37.049999999999997" customHeight="1" x14ac:dyDescent="0.25">
      <c r="A4" s="59" t="s">
        <v>14</v>
      </c>
      <c r="B4" s="59"/>
      <c r="C4" s="59" t="s">
        <v>15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spans="1:37" ht="37.049999999999997" customHeight="1" x14ac:dyDescent="0.25">
      <c r="A5" s="59" t="s">
        <v>16</v>
      </c>
      <c r="B5" s="60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30">
        <v>26</v>
      </c>
      <c r="AC5" s="30">
        <v>27</v>
      </c>
      <c r="AD5" s="30">
        <v>28</v>
      </c>
      <c r="AE5" s="30">
        <v>29</v>
      </c>
      <c r="AF5" s="30">
        <v>30</v>
      </c>
      <c r="AG5" s="30">
        <v>31</v>
      </c>
    </row>
    <row r="6" spans="1:37" ht="37.049999999999997" customHeight="1" x14ac:dyDescent="0.25">
      <c r="A6" s="59" t="s">
        <v>17</v>
      </c>
      <c r="B6" s="60"/>
      <c r="C6" s="31">
        <v>0</v>
      </c>
      <c r="D6" s="31">
        <f>C6+0.1%</f>
        <v>1E-3</v>
      </c>
      <c r="E6" s="31">
        <f t="shared" ref="E6" si="0">D6+0.1%</f>
        <v>2E-3</v>
      </c>
      <c r="F6" s="31">
        <f t="shared" ref="F6:AG6" si="1">E6+0.1%</f>
        <v>3.0000000000000001E-3</v>
      </c>
      <c r="G6" s="31">
        <f t="shared" si="1"/>
        <v>4.0000000000000001E-3</v>
      </c>
      <c r="H6" s="31">
        <f t="shared" si="1"/>
        <v>5.0000000000000001E-3</v>
      </c>
      <c r="I6" s="31">
        <f t="shared" si="1"/>
        <v>6.0000000000000001E-3</v>
      </c>
      <c r="J6" s="31">
        <f t="shared" si="1"/>
        <v>7.0000000000000001E-3</v>
      </c>
      <c r="K6" s="31">
        <f t="shared" si="1"/>
        <v>8.0000000000000002E-3</v>
      </c>
      <c r="L6" s="31">
        <f t="shared" si="1"/>
        <v>8.9999999999999993E-3</v>
      </c>
      <c r="M6" s="31">
        <f t="shared" si="1"/>
        <v>0.01</v>
      </c>
      <c r="N6" s="31">
        <f t="shared" si="1"/>
        <v>1.0999999999999999E-2</v>
      </c>
      <c r="O6" s="31">
        <f t="shared" si="1"/>
        <v>1.2E-2</v>
      </c>
      <c r="P6" s="31">
        <f t="shared" si="1"/>
        <v>1.2999999999999999E-2</v>
      </c>
      <c r="Q6" s="31">
        <f t="shared" si="1"/>
        <v>1.4E-2</v>
      </c>
      <c r="R6" s="31">
        <f t="shared" si="1"/>
        <v>1.4999999999999999E-2</v>
      </c>
      <c r="S6" s="31">
        <f t="shared" si="1"/>
        <v>1.6E-2</v>
      </c>
      <c r="T6" s="31">
        <f t="shared" si="1"/>
        <v>1.7000000000000001E-2</v>
      </c>
      <c r="U6" s="31">
        <f t="shared" si="1"/>
        <v>1.7999999999999999E-2</v>
      </c>
      <c r="V6" s="31">
        <f t="shared" si="1"/>
        <v>1.9E-2</v>
      </c>
      <c r="W6" s="31">
        <f t="shared" si="1"/>
        <v>0.02</v>
      </c>
      <c r="X6" s="31">
        <f t="shared" si="1"/>
        <v>2.1000000000000001E-2</v>
      </c>
      <c r="Y6" s="31">
        <f t="shared" si="1"/>
        <v>2.1999999999999999E-2</v>
      </c>
      <c r="Z6" s="31">
        <f t="shared" si="1"/>
        <v>2.3E-2</v>
      </c>
      <c r="AA6" s="31">
        <f t="shared" si="1"/>
        <v>2.4E-2</v>
      </c>
      <c r="AB6" s="31">
        <f t="shared" si="1"/>
        <v>2.5000000000000001E-2</v>
      </c>
      <c r="AC6" s="31">
        <f t="shared" si="1"/>
        <v>2.5999999999999999E-2</v>
      </c>
      <c r="AD6" s="31">
        <f t="shared" si="1"/>
        <v>2.7E-2</v>
      </c>
      <c r="AE6" s="31">
        <f t="shared" si="1"/>
        <v>2.8000000000000001E-2</v>
      </c>
      <c r="AF6" s="31">
        <f t="shared" si="1"/>
        <v>2.9000000000000001E-2</v>
      </c>
      <c r="AG6" s="31">
        <f t="shared" si="1"/>
        <v>0.03</v>
      </c>
    </row>
    <row r="7" spans="1:37" ht="37.049999999999997" customHeight="1" x14ac:dyDescent="0.25">
      <c r="A7" s="52" t="s">
        <v>18</v>
      </c>
      <c r="B7" s="52"/>
      <c r="C7" s="52"/>
      <c r="D7" s="57">
        <v>8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spans="1:37" ht="37.049999999999997" customHeight="1" x14ac:dyDescent="0.25">
      <c r="A8" s="52" t="s">
        <v>17</v>
      </c>
      <c r="B8" s="52"/>
      <c r="C8" s="52"/>
      <c r="D8" s="61">
        <f>SUMPRODUCT(($C$5:$AG$5=$D$7)*($C$6:$AG$6))</f>
        <v>7.0000000000000001E-3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spans="1:37" s="27" customFormat="1" ht="37.049999999999997" customHeight="1" x14ac:dyDescent="0.25">
      <c r="A9" s="52" t="s">
        <v>19</v>
      </c>
      <c r="B9" s="52"/>
      <c r="C9" s="52"/>
      <c r="D9" s="56">
        <f>工程的基本信息!B6</f>
        <v>2489773.19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 t="s">
        <v>20</v>
      </c>
      <c r="S9" s="57"/>
      <c r="T9" s="57"/>
      <c r="U9" s="57"/>
      <c r="V9" s="57"/>
      <c r="W9" s="58">
        <f>ROUND(D9*(1-D8),0)</f>
        <v>2472345</v>
      </c>
      <c r="X9" s="58"/>
      <c r="Y9" s="58"/>
      <c r="Z9" s="58"/>
      <c r="AA9" s="58"/>
      <c r="AB9" s="58"/>
      <c r="AC9" s="58"/>
      <c r="AD9" s="58"/>
      <c r="AE9" s="58"/>
      <c r="AF9" s="58"/>
      <c r="AG9" s="58"/>
      <c r="AI9" s="35">
        <f>ROUND(D9*(1-D8),0)</f>
        <v>2472345</v>
      </c>
      <c r="AK9" s="27">
        <v>1630762</v>
      </c>
    </row>
    <row r="10" spans="1:37" ht="37.049999999999997" customHeight="1" x14ac:dyDescent="0.25">
      <c r="A10" s="52" t="s">
        <v>21</v>
      </c>
      <c r="B10" s="52"/>
      <c r="C10" s="52"/>
      <c r="D10" s="52" t="s">
        <v>22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spans="1:37" ht="37.049999999999997" customHeight="1" x14ac:dyDescent="0.25">
      <c r="A11" s="52" t="s">
        <v>16</v>
      </c>
      <c r="B11" s="52"/>
      <c r="C11" s="52"/>
      <c r="D11" s="54">
        <v>1</v>
      </c>
      <c r="E11" s="54"/>
      <c r="F11" s="54"/>
      <c r="G11" s="54"/>
      <c r="H11" s="54"/>
      <c r="I11" s="54">
        <v>2</v>
      </c>
      <c r="J11" s="54"/>
      <c r="K11" s="54"/>
      <c r="L11" s="54"/>
      <c r="M11" s="54"/>
      <c r="N11" s="54">
        <v>3</v>
      </c>
      <c r="O11" s="54"/>
      <c r="P11" s="54"/>
      <c r="Q11" s="54"/>
      <c r="R11" s="54"/>
      <c r="S11" s="54">
        <v>4</v>
      </c>
      <c r="T11" s="54"/>
      <c r="U11" s="54"/>
      <c r="V11" s="54"/>
      <c r="W11" s="54"/>
      <c r="X11" s="54">
        <v>5</v>
      </c>
      <c r="Y11" s="54"/>
      <c r="Z11" s="54"/>
      <c r="AA11" s="54"/>
      <c r="AB11" s="54"/>
      <c r="AC11" s="54">
        <v>6</v>
      </c>
      <c r="AD11" s="54"/>
      <c r="AE11" s="54"/>
      <c r="AF11" s="54"/>
      <c r="AG11" s="54"/>
    </row>
    <row r="12" spans="1:37" ht="37.049999999999997" customHeight="1" x14ac:dyDescent="0.25">
      <c r="A12" s="52" t="s">
        <v>23</v>
      </c>
      <c r="B12" s="52"/>
      <c r="C12" s="52"/>
      <c r="D12" s="55">
        <v>0.5</v>
      </c>
      <c r="E12" s="55"/>
      <c r="F12" s="55"/>
      <c r="G12" s="55"/>
      <c r="H12" s="55"/>
      <c r="I12" s="55">
        <v>0.6</v>
      </c>
      <c r="J12" s="55"/>
      <c r="K12" s="55"/>
      <c r="L12" s="55"/>
      <c r="M12" s="55"/>
      <c r="N12" s="55">
        <v>0.7</v>
      </c>
      <c r="O12" s="55"/>
      <c r="P12" s="55"/>
      <c r="Q12" s="55"/>
      <c r="R12" s="55"/>
      <c r="S12" s="55">
        <v>0.8</v>
      </c>
      <c r="T12" s="55"/>
      <c r="U12" s="55"/>
      <c r="V12" s="55"/>
      <c r="W12" s="55"/>
      <c r="X12" s="55">
        <v>0.9</v>
      </c>
      <c r="Y12" s="55"/>
      <c r="Z12" s="55"/>
      <c r="AA12" s="55"/>
      <c r="AB12" s="55"/>
      <c r="AC12" s="55">
        <v>1</v>
      </c>
      <c r="AD12" s="55"/>
      <c r="AE12" s="55"/>
      <c r="AF12" s="55"/>
      <c r="AG12" s="55"/>
      <c r="AI12" s="28">
        <f>D9*(1-D8)</f>
        <v>2472344.7776699997</v>
      </c>
    </row>
    <row r="13" spans="1:37" ht="37.049999999999997" customHeight="1" x14ac:dyDescent="0.25">
      <c r="A13" s="52" t="s">
        <v>18</v>
      </c>
      <c r="B13" s="52"/>
      <c r="C13" s="52"/>
      <c r="D13" s="57">
        <v>6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</row>
    <row r="14" spans="1:37" ht="37.049999999999997" customHeight="1" x14ac:dyDescent="0.25">
      <c r="A14" s="52" t="s">
        <v>23</v>
      </c>
      <c r="B14" s="52"/>
      <c r="C14" s="52"/>
      <c r="D14" s="84">
        <f>SUMPRODUCT(($D$11:$AG$11=$D$13)*($D$12:$AG$12))</f>
        <v>1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</row>
    <row r="15" spans="1:37" ht="37.049999999999997" customHeight="1" x14ac:dyDescent="0.25">
      <c r="A15" s="52" t="s">
        <v>24</v>
      </c>
      <c r="B15" s="52"/>
      <c r="C15" s="52"/>
      <c r="D15" s="85">
        <f>1-D14</f>
        <v>0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</row>
    <row r="16" spans="1:37" ht="37.049999999999997" customHeight="1" x14ac:dyDescent="0.25">
      <c r="A16" s="52" t="s">
        <v>25</v>
      </c>
      <c r="B16" s="52"/>
      <c r="C16" s="52"/>
      <c r="D16" s="86">
        <f>(SUM(计算表!D8:D666)-MAX(计算表!D8:D666)-MIN(计算表!D8:D666))/(COUNT(计算表!D8:D666)-2)</f>
        <v>2428539.6522374488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I16"/>
    </row>
    <row r="17" spans="1:35" ht="37.049999999999997" customHeight="1" x14ac:dyDescent="0.25">
      <c r="A17" s="52" t="s">
        <v>26</v>
      </c>
      <c r="B17" s="52"/>
      <c r="C17" s="52"/>
      <c r="D17" s="87">
        <f>ROUND(W9*D14+D16*D15,0)</f>
        <v>2472345</v>
      </c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27"/>
      <c r="AI17" s="28">
        <f>ROUND(W9*D14+D16*D15,0)</f>
        <v>2472345</v>
      </c>
    </row>
    <row r="18" spans="1:35" x14ac:dyDescent="0.25">
      <c r="B18" s="53"/>
      <c r="C18" s="53"/>
      <c r="D18" s="53"/>
      <c r="E18" s="32"/>
    </row>
  </sheetData>
  <mergeCells count="48">
    <mergeCell ref="A1:AG1"/>
    <mergeCell ref="A2:B2"/>
    <mergeCell ref="C2:L2"/>
    <mergeCell ref="M2:P2"/>
    <mergeCell ref="Q2:W2"/>
    <mergeCell ref="X2:AC2"/>
    <mergeCell ref="AD2:AG2"/>
    <mergeCell ref="A3:B3"/>
    <mergeCell ref="C3:L3"/>
    <mergeCell ref="A4:B4"/>
    <mergeCell ref="C4:AG4"/>
    <mergeCell ref="A5:B5"/>
    <mergeCell ref="A6:B6"/>
    <mergeCell ref="A7:C7"/>
    <mergeCell ref="D7:AG7"/>
    <mergeCell ref="A8:C8"/>
    <mergeCell ref="D8:AG8"/>
    <mergeCell ref="A9:C9"/>
    <mergeCell ref="D9:Q9"/>
    <mergeCell ref="R9:V9"/>
    <mergeCell ref="W9:AG9"/>
    <mergeCell ref="A10:C10"/>
    <mergeCell ref="D10:AG10"/>
    <mergeCell ref="X11:AB11"/>
    <mergeCell ref="AC11:AG11"/>
    <mergeCell ref="A12:C12"/>
    <mergeCell ref="D12:H12"/>
    <mergeCell ref="I12:M12"/>
    <mergeCell ref="N12:R12"/>
    <mergeCell ref="S12:W12"/>
    <mergeCell ref="X12:AB12"/>
    <mergeCell ref="AC12:AG12"/>
    <mergeCell ref="A11:C11"/>
    <mergeCell ref="D11:H11"/>
    <mergeCell ref="I11:M11"/>
    <mergeCell ref="N11:R11"/>
    <mergeCell ref="S11:W11"/>
    <mergeCell ref="A13:C13"/>
    <mergeCell ref="D13:AG13"/>
    <mergeCell ref="A14:C14"/>
    <mergeCell ref="D14:AG14"/>
    <mergeCell ref="A15:C15"/>
    <mergeCell ref="D15:AG15"/>
    <mergeCell ref="A16:C16"/>
    <mergeCell ref="D16:AG16"/>
    <mergeCell ref="A17:C17"/>
    <mergeCell ref="D17:AG17"/>
    <mergeCell ref="B18:D18"/>
  </mergeCells>
  <phoneticPr fontId="13" type="noConversion"/>
  <printOptions horizontalCentered="1"/>
  <pageMargins left="0.39305555555555599" right="0.39305555555555599" top="0.47222222222222199" bottom="0.39305555555555599" header="0.31458333333333299" footer="0.39305555555555599"/>
  <pageSetup paperSize="9" scale="81" orientation="landscape" r:id="rId1"/>
  <headerFooter>
    <oddFooter>&amp;L   招标人：&amp;C招标代理：                                   监督部门：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A771"/>
  <sheetViews>
    <sheetView view="pageBreakPreview" zoomScale="110" zoomScaleNormal="100" workbookViewId="0">
      <selection activeCell="A4" sqref="A4:C4"/>
    </sheetView>
  </sheetViews>
  <sheetFormatPr defaultColWidth="9" defaultRowHeight="14.4" x14ac:dyDescent="0.25"/>
  <cols>
    <col min="1" max="2" width="6.6640625" style="12" customWidth="1"/>
    <col min="3" max="3" width="29.5546875" style="13" customWidth="1"/>
    <col min="4" max="4" width="17.21875" style="14" customWidth="1"/>
    <col min="5" max="5" width="12" style="15" customWidth="1"/>
    <col min="6" max="6" width="14.88671875" style="15" customWidth="1"/>
    <col min="7" max="7" width="17.109375" style="15" customWidth="1"/>
    <col min="8" max="8" width="18.77734375" style="12" hidden="1" customWidth="1"/>
    <col min="9" max="9" width="9" style="12" hidden="1" customWidth="1"/>
    <col min="10" max="10" width="23.88671875" style="12" hidden="1" customWidth="1"/>
    <col min="11" max="13" width="9" style="12" hidden="1" customWidth="1"/>
    <col min="14" max="254" width="9" style="12"/>
    <col min="255" max="255" width="9" style="16"/>
    <col min="256" max="256" width="11.6640625" style="16" customWidth="1"/>
    <col min="257" max="257" width="33.33203125" style="16" customWidth="1"/>
    <col min="258" max="258" width="15.44140625" style="16" customWidth="1"/>
    <col min="259" max="259" width="11.21875" style="16" customWidth="1"/>
    <col min="260" max="260" width="10.109375" style="16" customWidth="1"/>
    <col min="261" max="261" width="9.33203125" style="16" customWidth="1"/>
    <col min="262" max="511" width="9" style="16"/>
    <col min="512" max="512" width="11.6640625" style="16" customWidth="1"/>
    <col min="513" max="513" width="33.33203125" style="16" customWidth="1"/>
    <col min="514" max="514" width="15.44140625" style="16" customWidth="1"/>
    <col min="515" max="515" width="11.21875" style="16" customWidth="1"/>
    <col min="516" max="516" width="10.109375" style="16" customWidth="1"/>
    <col min="517" max="517" width="9.33203125" style="16" customWidth="1"/>
    <col min="518" max="767" width="9" style="16"/>
    <col min="768" max="768" width="11.6640625" style="16" customWidth="1"/>
    <col min="769" max="769" width="33.33203125" style="16" customWidth="1"/>
    <col min="770" max="770" width="15.44140625" style="16" customWidth="1"/>
    <col min="771" max="771" width="11.21875" style="16" customWidth="1"/>
    <col min="772" max="772" width="10.109375" style="16" customWidth="1"/>
    <col min="773" max="773" width="9.33203125" style="16" customWidth="1"/>
    <col min="774" max="1023" width="9" style="16"/>
    <col min="1024" max="1024" width="11.6640625" style="16" customWidth="1"/>
    <col min="1025" max="1025" width="33.33203125" style="16" customWidth="1"/>
    <col min="1026" max="1026" width="15.44140625" style="16" customWidth="1"/>
    <col min="1027" max="1027" width="11.21875" style="16" customWidth="1"/>
    <col min="1028" max="1028" width="10.109375" style="16" customWidth="1"/>
    <col min="1029" max="1029" width="9.33203125" style="16" customWidth="1"/>
    <col min="1030" max="1279" width="9" style="16"/>
    <col min="1280" max="1280" width="11.6640625" style="16" customWidth="1"/>
    <col min="1281" max="1281" width="33.33203125" style="16" customWidth="1"/>
    <col min="1282" max="1282" width="15.44140625" style="16" customWidth="1"/>
    <col min="1283" max="1283" width="11.21875" style="16" customWidth="1"/>
    <col min="1284" max="1284" width="10.109375" style="16" customWidth="1"/>
    <col min="1285" max="1285" width="9.33203125" style="16" customWidth="1"/>
    <col min="1286" max="1535" width="9" style="16"/>
    <col min="1536" max="1536" width="11.6640625" style="16" customWidth="1"/>
    <col min="1537" max="1537" width="33.33203125" style="16" customWidth="1"/>
    <col min="1538" max="1538" width="15.44140625" style="16" customWidth="1"/>
    <col min="1539" max="1539" width="11.21875" style="16" customWidth="1"/>
    <col min="1540" max="1540" width="10.109375" style="16" customWidth="1"/>
    <col min="1541" max="1541" width="9.33203125" style="16" customWidth="1"/>
    <col min="1542" max="1791" width="9" style="16"/>
    <col min="1792" max="1792" width="11.6640625" style="16" customWidth="1"/>
    <col min="1793" max="1793" width="33.33203125" style="16" customWidth="1"/>
    <col min="1794" max="1794" width="15.44140625" style="16" customWidth="1"/>
    <col min="1795" max="1795" width="11.21875" style="16" customWidth="1"/>
    <col min="1796" max="1796" width="10.109375" style="16" customWidth="1"/>
    <col min="1797" max="1797" width="9.33203125" style="16" customWidth="1"/>
    <col min="1798" max="2047" width="9" style="16"/>
    <col min="2048" max="2048" width="11.6640625" style="16" customWidth="1"/>
    <col min="2049" max="2049" width="33.33203125" style="16" customWidth="1"/>
    <col min="2050" max="2050" width="15.44140625" style="16" customWidth="1"/>
    <col min="2051" max="2051" width="11.21875" style="16" customWidth="1"/>
    <col min="2052" max="2052" width="10.109375" style="16" customWidth="1"/>
    <col min="2053" max="2053" width="9.33203125" style="16" customWidth="1"/>
    <col min="2054" max="2303" width="9" style="16"/>
    <col min="2304" max="2304" width="11.6640625" style="16" customWidth="1"/>
    <col min="2305" max="2305" width="33.33203125" style="16" customWidth="1"/>
    <col min="2306" max="2306" width="15.44140625" style="16" customWidth="1"/>
    <col min="2307" max="2307" width="11.21875" style="16" customWidth="1"/>
    <col min="2308" max="2308" width="10.109375" style="16" customWidth="1"/>
    <col min="2309" max="2309" width="9.33203125" style="16" customWidth="1"/>
    <col min="2310" max="2559" width="9" style="16"/>
    <col min="2560" max="2560" width="11.6640625" style="16" customWidth="1"/>
    <col min="2561" max="2561" width="33.33203125" style="16" customWidth="1"/>
    <col min="2562" max="2562" width="15.44140625" style="16" customWidth="1"/>
    <col min="2563" max="2563" width="11.21875" style="16" customWidth="1"/>
    <col min="2564" max="2564" width="10.109375" style="16" customWidth="1"/>
    <col min="2565" max="2565" width="9.33203125" style="16" customWidth="1"/>
    <col min="2566" max="2815" width="9" style="16"/>
    <col min="2816" max="2816" width="11.6640625" style="16" customWidth="1"/>
    <col min="2817" max="2817" width="33.33203125" style="16" customWidth="1"/>
    <col min="2818" max="2818" width="15.44140625" style="16" customWidth="1"/>
    <col min="2819" max="2819" width="11.21875" style="16" customWidth="1"/>
    <col min="2820" max="2820" width="10.109375" style="16" customWidth="1"/>
    <col min="2821" max="2821" width="9.33203125" style="16" customWidth="1"/>
    <col min="2822" max="3071" width="9" style="16"/>
    <col min="3072" max="3072" width="11.6640625" style="16" customWidth="1"/>
    <col min="3073" max="3073" width="33.33203125" style="16" customWidth="1"/>
    <col min="3074" max="3074" width="15.44140625" style="16" customWidth="1"/>
    <col min="3075" max="3075" width="11.21875" style="16" customWidth="1"/>
    <col min="3076" max="3076" width="10.109375" style="16" customWidth="1"/>
    <col min="3077" max="3077" width="9.33203125" style="16" customWidth="1"/>
    <col min="3078" max="3327" width="9" style="16"/>
    <col min="3328" max="3328" width="11.6640625" style="16" customWidth="1"/>
    <col min="3329" max="3329" width="33.33203125" style="16" customWidth="1"/>
    <col min="3330" max="3330" width="15.44140625" style="16" customWidth="1"/>
    <col min="3331" max="3331" width="11.21875" style="16" customWidth="1"/>
    <col min="3332" max="3332" width="10.109375" style="16" customWidth="1"/>
    <col min="3333" max="3333" width="9.33203125" style="16" customWidth="1"/>
    <col min="3334" max="3583" width="9" style="16"/>
    <col min="3584" max="3584" width="11.6640625" style="16" customWidth="1"/>
    <col min="3585" max="3585" width="33.33203125" style="16" customWidth="1"/>
    <col min="3586" max="3586" width="15.44140625" style="16" customWidth="1"/>
    <col min="3587" max="3587" width="11.21875" style="16" customWidth="1"/>
    <col min="3588" max="3588" width="10.109375" style="16" customWidth="1"/>
    <col min="3589" max="3589" width="9.33203125" style="16" customWidth="1"/>
    <col min="3590" max="3839" width="9" style="16"/>
    <col min="3840" max="3840" width="11.6640625" style="16" customWidth="1"/>
    <col min="3841" max="3841" width="33.33203125" style="16" customWidth="1"/>
    <col min="3842" max="3842" width="15.44140625" style="16" customWidth="1"/>
    <col min="3843" max="3843" width="11.21875" style="16" customWidth="1"/>
    <col min="3844" max="3844" width="10.109375" style="16" customWidth="1"/>
    <col min="3845" max="3845" width="9.33203125" style="16" customWidth="1"/>
    <col min="3846" max="4095" width="9" style="16"/>
    <col min="4096" max="4096" width="11.6640625" style="16" customWidth="1"/>
    <col min="4097" max="4097" width="33.33203125" style="16" customWidth="1"/>
    <col min="4098" max="4098" width="15.44140625" style="16" customWidth="1"/>
    <col min="4099" max="4099" width="11.21875" style="16" customWidth="1"/>
    <col min="4100" max="4100" width="10.109375" style="16" customWidth="1"/>
    <col min="4101" max="4101" width="9.33203125" style="16" customWidth="1"/>
    <col min="4102" max="4351" width="9" style="16"/>
    <col min="4352" max="4352" width="11.6640625" style="16" customWidth="1"/>
    <col min="4353" max="4353" width="33.33203125" style="16" customWidth="1"/>
    <col min="4354" max="4354" width="15.44140625" style="16" customWidth="1"/>
    <col min="4355" max="4355" width="11.21875" style="16" customWidth="1"/>
    <col min="4356" max="4356" width="10.109375" style="16" customWidth="1"/>
    <col min="4357" max="4357" width="9.33203125" style="16" customWidth="1"/>
    <col min="4358" max="4607" width="9" style="16"/>
    <col min="4608" max="4608" width="11.6640625" style="16" customWidth="1"/>
    <col min="4609" max="4609" width="33.33203125" style="16" customWidth="1"/>
    <col min="4610" max="4610" width="15.44140625" style="16" customWidth="1"/>
    <col min="4611" max="4611" width="11.21875" style="16" customWidth="1"/>
    <col min="4612" max="4612" width="10.109375" style="16" customWidth="1"/>
    <col min="4613" max="4613" width="9.33203125" style="16" customWidth="1"/>
    <col min="4614" max="4863" width="9" style="16"/>
    <col min="4864" max="4864" width="11.6640625" style="16" customWidth="1"/>
    <col min="4865" max="4865" width="33.33203125" style="16" customWidth="1"/>
    <col min="4866" max="4866" width="15.44140625" style="16" customWidth="1"/>
    <col min="4867" max="4867" width="11.21875" style="16" customWidth="1"/>
    <col min="4868" max="4868" width="10.109375" style="16" customWidth="1"/>
    <col min="4869" max="4869" width="9.33203125" style="16" customWidth="1"/>
    <col min="4870" max="5119" width="9" style="16"/>
    <col min="5120" max="5120" width="11.6640625" style="16" customWidth="1"/>
    <col min="5121" max="5121" width="33.33203125" style="16" customWidth="1"/>
    <col min="5122" max="5122" width="15.44140625" style="16" customWidth="1"/>
    <col min="5123" max="5123" width="11.21875" style="16" customWidth="1"/>
    <col min="5124" max="5124" width="10.109375" style="16" customWidth="1"/>
    <col min="5125" max="5125" width="9.33203125" style="16" customWidth="1"/>
    <col min="5126" max="5375" width="9" style="16"/>
    <col min="5376" max="5376" width="11.6640625" style="16" customWidth="1"/>
    <col min="5377" max="5377" width="33.33203125" style="16" customWidth="1"/>
    <col min="5378" max="5378" width="15.44140625" style="16" customWidth="1"/>
    <col min="5379" max="5379" width="11.21875" style="16" customWidth="1"/>
    <col min="5380" max="5380" width="10.109375" style="16" customWidth="1"/>
    <col min="5381" max="5381" width="9.33203125" style="16" customWidth="1"/>
    <col min="5382" max="5631" width="9" style="16"/>
    <col min="5632" max="5632" width="11.6640625" style="16" customWidth="1"/>
    <col min="5633" max="5633" width="33.33203125" style="16" customWidth="1"/>
    <col min="5634" max="5634" width="15.44140625" style="16" customWidth="1"/>
    <col min="5635" max="5635" width="11.21875" style="16" customWidth="1"/>
    <col min="5636" max="5636" width="10.109375" style="16" customWidth="1"/>
    <col min="5637" max="5637" width="9.33203125" style="16" customWidth="1"/>
    <col min="5638" max="5887" width="9" style="16"/>
    <col min="5888" max="5888" width="11.6640625" style="16" customWidth="1"/>
    <col min="5889" max="5889" width="33.33203125" style="16" customWidth="1"/>
    <col min="5890" max="5890" width="15.44140625" style="16" customWidth="1"/>
    <col min="5891" max="5891" width="11.21875" style="16" customWidth="1"/>
    <col min="5892" max="5892" width="10.109375" style="16" customWidth="1"/>
    <col min="5893" max="5893" width="9.33203125" style="16" customWidth="1"/>
    <col min="5894" max="6143" width="9" style="16"/>
    <col min="6144" max="6144" width="11.6640625" style="16" customWidth="1"/>
    <col min="6145" max="6145" width="33.33203125" style="16" customWidth="1"/>
    <col min="6146" max="6146" width="15.44140625" style="16" customWidth="1"/>
    <col min="6147" max="6147" width="11.21875" style="16" customWidth="1"/>
    <col min="6148" max="6148" width="10.109375" style="16" customWidth="1"/>
    <col min="6149" max="6149" width="9.33203125" style="16" customWidth="1"/>
    <col min="6150" max="6399" width="9" style="16"/>
    <col min="6400" max="6400" width="11.6640625" style="16" customWidth="1"/>
    <col min="6401" max="6401" width="33.33203125" style="16" customWidth="1"/>
    <col min="6402" max="6402" width="15.44140625" style="16" customWidth="1"/>
    <col min="6403" max="6403" width="11.21875" style="16" customWidth="1"/>
    <col min="6404" max="6404" width="10.109375" style="16" customWidth="1"/>
    <col min="6405" max="6405" width="9.33203125" style="16" customWidth="1"/>
    <col min="6406" max="6655" width="9" style="16"/>
    <col min="6656" max="6656" width="11.6640625" style="16" customWidth="1"/>
    <col min="6657" max="6657" width="33.33203125" style="16" customWidth="1"/>
    <col min="6658" max="6658" width="15.44140625" style="16" customWidth="1"/>
    <col min="6659" max="6659" width="11.21875" style="16" customWidth="1"/>
    <col min="6660" max="6660" width="10.109375" style="16" customWidth="1"/>
    <col min="6661" max="6661" width="9.33203125" style="16" customWidth="1"/>
    <col min="6662" max="6911" width="9" style="16"/>
    <col min="6912" max="6912" width="11.6640625" style="16" customWidth="1"/>
    <col min="6913" max="6913" width="33.33203125" style="16" customWidth="1"/>
    <col min="6914" max="6914" width="15.44140625" style="16" customWidth="1"/>
    <col min="6915" max="6915" width="11.21875" style="16" customWidth="1"/>
    <col min="6916" max="6916" width="10.109375" style="16" customWidth="1"/>
    <col min="6917" max="6917" width="9.33203125" style="16" customWidth="1"/>
    <col min="6918" max="7167" width="9" style="16"/>
    <col min="7168" max="7168" width="11.6640625" style="16" customWidth="1"/>
    <col min="7169" max="7169" width="33.33203125" style="16" customWidth="1"/>
    <col min="7170" max="7170" width="15.44140625" style="16" customWidth="1"/>
    <col min="7171" max="7171" width="11.21875" style="16" customWidth="1"/>
    <col min="7172" max="7172" width="10.109375" style="16" customWidth="1"/>
    <col min="7173" max="7173" width="9.33203125" style="16" customWidth="1"/>
    <col min="7174" max="7423" width="9" style="16"/>
    <col min="7424" max="7424" width="11.6640625" style="16" customWidth="1"/>
    <col min="7425" max="7425" width="33.33203125" style="16" customWidth="1"/>
    <col min="7426" max="7426" width="15.44140625" style="16" customWidth="1"/>
    <col min="7427" max="7427" width="11.21875" style="16" customWidth="1"/>
    <col min="7428" max="7428" width="10.109375" style="16" customWidth="1"/>
    <col min="7429" max="7429" width="9.33203125" style="16" customWidth="1"/>
    <col min="7430" max="7679" width="9" style="16"/>
    <col min="7680" max="7680" width="11.6640625" style="16" customWidth="1"/>
    <col min="7681" max="7681" width="33.33203125" style="16" customWidth="1"/>
    <col min="7682" max="7682" width="15.44140625" style="16" customWidth="1"/>
    <col min="7683" max="7683" width="11.21875" style="16" customWidth="1"/>
    <col min="7684" max="7684" width="10.109375" style="16" customWidth="1"/>
    <col min="7685" max="7685" width="9.33203125" style="16" customWidth="1"/>
    <col min="7686" max="7935" width="9" style="16"/>
    <col min="7936" max="7936" width="11.6640625" style="16" customWidth="1"/>
    <col min="7937" max="7937" width="33.33203125" style="16" customWidth="1"/>
    <col min="7938" max="7938" width="15.44140625" style="16" customWidth="1"/>
    <col min="7939" max="7939" width="11.21875" style="16" customWidth="1"/>
    <col min="7940" max="7940" width="10.109375" style="16" customWidth="1"/>
    <col min="7941" max="7941" width="9.33203125" style="16" customWidth="1"/>
    <col min="7942" max="8191" width="9" style="16"/>
    <col min="8192" max="8192" width="11.6640625" style="16" customWidth="1"/>
    <col min="8193" max="8193" width="33.33203125" style="16" customWidth="1"/>
    <col min="8194" max="8194" width="15.44140625" style="16" customWidth="1"/>
    <col min="8195" max="8195" width="11.21875" style="16" customWidth="1"/>
    <col min="8196" max="8196" width="10.109375" style="16" customWidth="1"/>
    <col min="8197" max="8197" width="9.33203125" style="16" customWidth="1"/>
    <col min="8198" max="8447" width="9" style="16"/>
    <col min="8448" max="8448" width="11.6640625" style="16" customWidth="1"/>
    <col min="8449" max="8449" width="33.33203125" style="16" customWidth="1"/>
    <col min="8450" max="8450" width="15.44140625" style="16" customWidth="1"/>
    <col min="8451" max="8451" width="11.21875" style="16" customWidth="1"/>
    <col min="8452" max="8452" width="10.109375" style="16" customWidth="1"/>
    <col min="8453" max="8453" width="9.33203125" style="16" customWidth="1"/>
    <col min="8454" max="8703" width="9" style="16"/>
    <col min="8704" max="8704" width="11.6640625" style="16" customWidth="1"/>
    <col min="8705" max="8705" width="33.33203125" style="16" customWidth="1"/>
    <col min="8706" max="8706" width="15.44140625" style="16" customWidth="1"/>
    <col min="8707" max="8707" width="11.21875" style="16" customWidth="1"/>
    <col min="8708" max="8708" width="10.109375" style="16" customWidth="1"/>
    <col min="8709" max="8709" width="9.33203125" style="16" customWidth="1"/>
    <col min="8710" max="8959" width="9" style="16"/>
    <col min="8960" max="8960" width="11.6640625" style="16" customWidth="1"/>
    <col min="8961" max="8961" width="33.33203125" style="16" customWidth="1"/>
    <col min="8962" max="8962" width="15.44140625" style="16" customWidth="1"/>
    <col min="8963" max="8963" width="11.21875" style="16" customWidth="1"/>
    <col min="8964" max="8964" width="10.109375" style="16" customWidth="1"/>
    <col min="8965" max="8965" width="9.33203125" style="16" customWidth="1"/>
    <col min="8966" max="9215" width="9" style="16"/>
    <col min="9216" max="9216" width="11.6640625" style="16" customWidth="1"/>
    <col min="9217" max="9217" width="33.33203125" style="16" customWidth="1"/>
    <col min="9218" max="9218" width="15.44140625" style="16" customWidth="1"/>
    <col min="9219" max="9219" width="11.21875" style="16" customWidth="1"/>
    <col min="9220" max="9220" width="10.109375" style="16" customWidth="1"/>
    <col min="9221" max="9221" width="9.33203125" style="16" customWidth="1"/>
    <col min="9222" max="9471" width="9" style="16"/>
    <col min="9472" max="9472" width="11.6640625" style="16" customWidth="1"/>
    <col min="9473" max="9473" width="33.33203125" style="16" customWidth="1"/>
    <col min="9474" max="9474" width="15.44140625" style="16" customWidth="1"/>
    <col min="9475" max="9475" width="11.21875" style="16" customWidth="1"/>
    <col min="9476" max="9476" width="10.109375" style="16" customWidth="1"/>
    <col min="9477" max="9477" width="9.33203125" style="16" customWidth="1"/>
    <col min="9478" max="9727" width="9" style="16"/>
    <col min="9728" max="9728" width="11.6640625" style="16" customWidth="1"/>
    <col min="9729" max="9729" width="33.33203125" style="16" customWidth="1"/>
    <col min="9730" max="9730" width="15.44140625" style="16" customWidth="1"/>
    <col min="9731" max="9731" width="11.21875" style="16" customWidth="1"/>
    <col min="9732" max="9732" width="10.109375" style="16" customWidth="1"/>
    <col min="9733" max="9733" width="9.33203125" style="16" customWidth="1"/>
    <col min="9734" max="9983" width="9" style="16"/>
    <col min="9984" max="9984" width="11.6640625" style="16" customWidth="1"/>
    <col min="9985" max="9985" width="33.33203125" style="16" customWidth="1"/>
    <col min="9986" max="9986" width="15.44140625" style="16" customWidth="1"/>
    <col min="9987" max="9987" width="11.21875" style="16" customWidth="1"/>
    <col min="9988" max="9988" width="10.109375" style="16" customWidth="1"/>
    <col min="9989" max="9989" width="9.33203125" style="16" customWidth="1"/>
    <col min="9990" max="10239" width="9" style="16"/>
    <col min="10240" max="10240" width="11.6640625" style="16" customWidth="1"/>
    <col min="10241" max="10241" width="33.33203125" style="16" customWidth="1"/>
    <col min="10242" max="10242" width="15.44140625" style="16" customWidth="1"/>
    <col min="10243" max="10243" width="11.21875" style="16" customWidth="1"/>
    <col min="10244" max="10244" width="10.109375" style="16" customWidth="1"/>
    <col min="10245" max="10245" width="9.33203125" style="16" customWidth="1"/>
    <col min="10246" max="10495" width="9" style="16"/>
    <col min="10496" max="10496" width="11.6640625" style="16" customWidth="1"/>
    <col min="10497" max="10497" width="33.33203125" style="16" customWidth="1"/>
    <col min="10498" max="10498" width="15.44140625" style="16" customWidth="1"/>
    <col min="10499" max="10499" width="11.21875" style="16" customWidth="1"/>
    <col min="10500" max="10500" width="10.109375" style="16" customWidth="1"/>
    <col min="10501" max="10501" width="9.33203125" style="16" customWidth="1"/>
    <col min="10502" max="10751" width="9" style="16"/>
    <col min="10752" max="10752" width="11.6640625" style="16" customWidth="1"/>
    <col min="10753" max="10753" width="33.33203125" style="16" customWidth="1"/>
    <col min="10754" max="10754" width="15.44140625" style="16" customWidth="1"/>
    <col min="10755" max="10755" width="11.21875" style="16" customWidth="1"/>
    <col min="10756" max="10756" width="10.109375" style="16" customWidth="1"/>
    <col min="10757" max="10757" width="9.33203125" style="16" customWidth="1"/>
    <col min="10758" max="11007" width="9" style="16"/>
    <col min="11008" max="11008" width="11.6640625" style="16" customWidth="1"/>
    <col min="11009" max="11009" width="33.33203125" style="16" customWidth="1"/>
    <col min="11010" max="11010" width="15.44140625" style="16" customWidth="1"/>
    <col min="11011" max="11011" width="11.21875" style="16" customWidth="1"/>
    <col min="11012" max="11012" width="10.109375" style="16" customWidth="1"/>
    <col min="11013" max="11013" width="9.33203125" style="16" customWidth="1"/>
    <col min="11014" max="11263" width="9" style="16"/>
    <col min="11264" max="11264" width="11.6640625" style="16" customWidth="1"/>
    <col min="11265" max="11265" width="33.33203125" style="16" customWidth="1"/>
    <col min="11266" max="11266" width="15.44140625" style="16" customWidth="1"/>
    <col min="11267" max="11267" width="11.21875" style="16" customWidth="1"/>
    <col min="11268" max="11268" width="10.109375" style="16" customWidth="1"/>
    <col min="11269" max="11269" width="9.33203125" style="16" customWidth="1"/>
    <col min="11270" max="11519" width="9" style="16"/>
    <col min="11520" max="11520" width="11.6640625" style="16" customWidth="1"/>
    <col min="11521" max="11521" width="33.33203125" style="16" customWidth="1"/>
    <col min="11522" max="11522" width="15.44140625" style="16" customWidth="1"/>
    <col min="11523" max="11523" width="11.21875" style="16" customWidth="1"/>
    <col min="11524" max="11524" width="10.109375" style="16" customWidth="1"/>
    <col min="11525" max="11525" width="9.33203125" style="16" customWidth="1"/>
    <col min="11526" max="11775" width="9" style="16"/>
    <col min="11776" max="11776" width="11.6640625" style="16" customWidth="1"/>
    <col min="11777" max="11777" width="33.33203125" style="16" customWidth="1"/>
    <col min="11778" max="11778" width="15.44140625" style="16" customWidth="1"/>
    <col min="11779" max="11779" width="11.21875" style="16" customWidth="1"/>
    <col min="11780" max="11780" width="10.109375" style="16" customWidth="1"/>
    <col min="11781" max="11781" width="9.33203125" style="16" customWidth="1"/>
    <col min="11782" max="12031" width="9" style="16"/>
    <col min="12032" max="12032" width="11.6640625" style="16" customWidth="1"/>
    <col min="12033" max="12033" width="33.33203125" style="16" customWidth="1"/>
    <col min="12034" max="12034" width="15.44140625" style="16" customWidth="1"/>
    <col min="12035" max="12035" width="11.21875" style="16" customWidth="1"/>
    <col min="12036" max="12036" width="10.109375" style="16" customWidth="1"/>
    <col min="12037" max="12037" width="9.33203125" style="16" customWidth="1"/>
    <col min="12038" max="12287" width="9" style="16"/>
    <col min="12288" max="12288" width="11.6640625" style="16" customWidth="1"/>
    <col min="12289" max="12289" width="33.33203125" style="16" customWidth="1"/>
    <col min="12290" max="12290" width="15.44140625" style="16" customWidth="1"/>
    <col min="12291" max="12291" width="11.21875" style="16" customWidth="1"/>
    <col min="12292" max="12292" width="10.109375" style="16" customWidth="1"/>
    <col min="12293" max="12293" width="9.33203125" style="16" customWidth="1"/>
    <col min="12294" max="12543" width="9" style="16"/>
    <col min="12544" max="12544" width="11.6640625" style="16" customWidth="1"/>
    <col min="12545" max="12545" width="33.33203125" style="16" customWidth="1"/>
    <col min="12546" max="12546" width="15.44140625" style="16" customWidth="1"/>
    <col min="12547" max="12547" width="11.21875" style="16" customWidth="1"/>
    <col min="12548" max="12548" width="10.109375" style="16" customWidth="1"/>
    <col min="12549" max="12549" width="9.33203125" style="16" customWidth="1"/>
    <col min="12550" max="12799" width="9" style="16"/>
    <col min="12800" max="12800" width="11.6640625" style="16" customWidth="1"/>
    <col min="12801" max="12801" width="33.33203125" style="16" customWidth="1"/>
    <col min="12802" max="12802" width="15.44140625" style="16" customWidth="1"/>
    <col min="12803" max="12803" width="11.21875" style="16" customWidth="1"/>
    <col min="12804" max="12804" width="10.109375" style="16" customWidth="1"/>
    <col min="12805" max="12805" width="9.33203125" style="16" customWidth="1"/>
    <col min="12806" max="13055" width="9" style="16"/>
    <col min="13056" max="13056" width="11.6640625" style="16" customWidth="1"/>
    <col min="13057" max="13057" width="33.33203125" style="16" customWidth="1"/>
    <col min="13058" max="13058" width="15.44140625" style="16" customWidth="1"/>
    <col min="13059" max="13059" width="11.21875" style="16" customWidth="1"/>
    <col min="13060" max="13060" width="10.109375" style="16" customWidth="1"/>
    <col min="13061" max="13061" width="9.33203125" style="16" customWidth="1"/>
    <col min="13062" max="13311" width="9" style="16"/>
    <col min="13312" max="13312" width="11.6640625" style="16" customWidth="1"/>
    <col min="13313" max="13313" width="33.33203125" style="16" customWidth="1"/>
    <col min="13314" max="13314" width="15.44140625" style="16" customWidth="1"/>
    <col min="13315" max="13315" width="11.21875" style="16" customWidth="1"/>
    <col min="13316" max="13316" width="10.109375" style="16" customWidth="1"/>
    <col min="13317" max="13317" width="9.33203125" style="16" customWidth="1"/>
    <col min="13318" max="13567" width="9" style="16"/>
    <col min="13568" max="13568" width="11.6640625" style="16" customWidth="1"/>
    <col min="13569" max="13569" width="33.33203125" style="16" customWidth="1"/>
    <col min="13570" max="13570" width="15.44140625" style="16" customWidth="1"/>
    <col min="13571" max="13571" width="11.21875" style="16" customWidth="1"/>
    <col min="13572" max="13572" width="10.109375" style="16" customWidth="1"/>
    <col min="13573" max="13573" width="9.33203125" style="16" customWidth="1"/>
    <col min="13574" max="13823" width="9" style="16"/>
    <col min="13824" max="13824" width="11.6640625" style="16" customWidth="1"/>
    <col min="13825" max="13825" width="33.33203125" style="16" customWidth="1"/>
    <col min="13826" max="13826" width="15.44140625" style="16" customWidth="1"/>
    <col min="13827" max="13827" width="11.21875" style="16" customWidth="1"/>
    <col min="13828" max="13828" width="10.109375" style="16" customWidth="1"/>
    <col min="13829" max="13829" width="9.33203125" style="16" customWidth="1"/>
    <col min="13830" max="14079" width="9" style="16"/>
    <col min="14080" max="14080" width="11.6640625" style="16" customWidth="1"/>
    <col min="14081" max="14081" width="33.33203125" style="16" customWidth="1"/>
    <col min="14082" max="14082" width="15.44140625" style="16" customWidth="1"/>
    <col min="14083" max="14083" width="11.21875" style="16" customWidth="1"/>
    <col min="14084" max="14084" width="10.109375" style="16" customWidth="1"/>
    <col min="14085" max="14085" width="9.33203125" style="16" customWidth="1"/>
    <col min="14086" max="14335" width="9" style="16"/>
    <col min="14336" max="14336" width="11.6640625" style="16" customWidth="1"/>
    <col min="14337" max="14337" width="33.33203125" style="16" customWidth="1"/>
    <col min="14338" max="14338" width="15.44140625" style="16" customWidth="1"/>
    <col min="14339" max="14339" width="11.21875" style="16" customWidth="1"/>
    <col min="14340" max="14340" width="10.109375" style="16" customWidth="1"/>
    <col min="14341" max="14341" width="9.33203125" style="16" customWidth="1"/>
    <col min="14342" max="14591" width="9" style="16"/>
    <col min="14592" max="14592" width="11.6640625" style="16" customWidth="1"/>
    <col min="14593" max="14593" width="33.33203125" style="16" customWidth="1"/>
    <col min="14594" max="14594" width="15.44140625" style="16" customWidth="1"/>
    <col min="14595" max="14595" width="11.21875" style="16" customWidth="1"/>
    <col min="14596" max="14596" width="10.109375" style="16" customWidth="1"/>
    <col min="14597" max="14597" width="9.33203125" style="16" customWidth="1"/>
    <col min="14598" max="14847" width="9" style="16"/>
    <col min="14848" max="14848" width="11.6640625" style="16" customWidth="1"/>
    <col min="14849" max="14849" width="33.33203125" style="16" customWidth="1"/>
    <col min="14850" max="14850" width="15.44140625" style="16" customWidth="1"/>
    <col min="14851" max="14851" width="11.21875" style="16" customWidth="1"/>
    <col min="14852" max="14852" width="10.109375" style="16" customWidth="1"/>
    <col min="14853" max="14853" width="9.33203125" style="16" customWidth="1"/>
    <col min="14854" max="15103" width="9" style="16"/>
    <col min="15104" max="15104" width="11.6640625" style="16" customWidth="1"/>
    <col min="15105" max="15105" width="33.33203125" style="16" customWidth="1"/>
    <col min="15106" max="15106" width="15.44140625" style="16" customWidth="1"/>
    <col min="15107" max="15107" width="11.21875" style="16" customWidth="1"/>
    <col min="15108" max="15108" width="10.109375" style="16" customWidth="1"/>
    <col min="15109" max="15109" width="9.33203125" style="16" customWidth="1"/>
    <col min="15110" max="15359" width="9" style="16"/>
    <col min="15360" max="15360" width="11.6640625" style="16" customWidth="1"/>
    <col min="15361" max="15361" width="33.33203125" style="16" customWidth="1"/>
    <col min="15362" max="15362" width="15.44140625" style="16" customWidth="1"/>
    <col min="15363" max="15363" width="11.21875" style="16" customWidth="1"/>
    <col min="15364" max="15364" width="10.109375" style="16" customWidth="1"/>
    <col min="15365" max="15365" width="9.33203125" style="16" customWidth="1"/>
    <col min="15366" max="15615" width="9" style="16"/>
    <col min="15616" max="15616" width="11.6640625" style="16" customWidth="1"/>
    <col min="15617" max="15617" width="33.33203125" style="16" customWidth="1"/>
    <col min="15618" max="15618" width="15.44140625" style="16" customWidth="1"/>
    <col min="15619" max="15619" width="11.21875" style="16" customWidth="1"/>
    <col min="15620" max="15620" width="10.109375" style="16" customWidth="1"/>
    <col min="15621" max="15621" width="9.33203125" style="16" customWidth="1"/>
    <col min="15622" max="15871" width="9" style="16"/>
    <col min="15872" max="15872" width="11.6640625" style="16" customWidth="1"/>
    <col min="15873" max="15873" width="33.33203125" style="16" customWidth="1"/>
    <col min="15874" max="15874" width="15.44140625" style="16" customWidth="1"/>
    <col min="15875" max="15875" width="11.21875" style="16" customWidth="1"/>
    <col min="15876" max="15876" width="10.109375" style="16" customWidth="1"/>
    <col min="15877" max="15877" width="9.33203125" style="16" customWidth="1"/>
    <col min="15878" max="16127" width="9" style="16"/>
    <col min="16128" max="16128" width="11.6640625" style="16" customWidth="1"/>
    <col min="16129" max="16129" width="33.33203125" style="16" customWidth="1"/>
    <col min="16130" max="16130" width="15.44140625" style="16" customWidth="1"/>
    <col min="16131" max="16131" width="11.21875" style="16" customWidth="1"/>
    <col min="16132" max="16132" width="10.109375" style="16" customWidth="1"/>
    <col min="16133" max="16133" width="9.33203125" style="16" customWidth="1"/>
    <col min="16134" max="16381" width="9" style="16"/>
  </cols>
  <sheetData>
    <row r="1" spans="1:254" ht="33" customHeight="1" x14ac:dyDescent="0.25">
      <c r="A1" s="70" t="s">
        <v>27</v>
      </c>
      <c r="B1" s="70"/>
      <c r="C1" s="70"/>
      <c r="D1" s="70"/>
      <c r="E1" s="70"/>
      <c r="F1" s="70"/>
      <c r="G1" s="70"/>
      <c r="H1" s="17"/>
      <c r="I1" s="69" t="s">
        <v>28</v>
      </c>
      <c r="J1" s="69"/>
      <c r="K1" s="69"/>
      <c r="L1" s="69"/>
    </row>
    <row r="2" spans="1:254" ht="30.6" customHeight="1" x14ac:dyDescent="0.25">
      <c r="A2" s="71" t="s">
        <v>29</v>
      </c>
      <c r="B2" s="72"/>
      <c r="C2" s="73" t="str">
        <f>工程的基本信息!B1</f>
        <v>东莞市横沥镇新四小坑尾村神前南路（明月厂）旁边道路建设工程</v>
      </c>
      <c r="D2" s="74"/>
      <c r="E2" s="75" t="s">
        <v>30</v>
      </c>
      <c r="F2" s="76"/>
      <c r="G2" s="43" t="str">
        <f>工程的基本信息!B3</f>
        <v>2025年04月30日</v>
      </c>
      <c r="H2" s="17"/>
      <c r="I2" s="69"/>
      <c r="J2" s="69"/>
      <c r="K2" s="69"/>
      <c r="L2" s="69"/>
    </row>
    <row r="3" spans="1:254" ht="21.45" customHeight="1" x14ac:dyDescent="0.25">
      <c r="A3" s="71" t="s">
        <v>31</v>
      </c>
      <c r="B3" s="72"/>
      <c r="C3" s="18" t="str">
        <f>工程的基本信息!B2</f>
        <v>HLAHLC12500628</v>
      </c>
      <c r="D3" s="19"/>
      <c r="E3" s="77" t="s">
        <v>32</v>
      </c>
      <c r="F3" s="78"/>
      <c r="G3" s="20">
        <f>下浮率、M、N!W9</f>
        <v>2472345</v>
      </c>
      <c r="H3" s="17"/>
      <c r="I3" s="69"/>
      <c r="J3" s="69"/>
      <c r="K3" s="69"/>
      <c r="L3" s="69"/>
    </row>
    <row r="4" spans="1:254" ht="33" customHeight="1" x14ac:dyDescent="0.25">
      <c r="A4" s="79" t="str">
        <f>"  在有效投标价范围的单位："&amp;COUNTIF(G6:G771,"是")&amp;"家"</f>
        <v xml:space="preserve">  在有效投标价范围的单位：659家</v>
      </c>
      <c r="B4" s="73"/>
      <c r="C4" s="73"/>
      <c r="D4" s="21"/>
      <c r="E4" s="75" t="s">
        <v>33</v>
      </c>
      <c r="F4" s="76"/>
      <c r="G4" s="20">
        <f>G3*85%</f>
        <v>2101493.25</v>
      </c>
      <c r="H4" s="17"/>
      <c r="I4" s="69"/>
      <c r="J4" s="69"/>
      <c r="K4" s="69"/>
      <c r="L4" s="69"/>
    </row>
    <row r="5" spans="1:254" ht="53.1" customHeight="1" x14ac:dyDescent="0.25">
      <c r="A5" s="23" t="s">
        <v>34</v>
      </c>
      <c r="B5" s="68" t="s">
        <v>35</v>
      </c>
      <c r="C5" s="68"/>
      <c r="D5" s="81" t="s">
        <v>36</v>
      </c>
      <c r="E5" s="22" t="s">
        <v>37</v>
      </c>
      <c r="F5" s="22" t="s">
        <v>38</v>
      </c>
      <c r="G5" s="22" t="s">
        <v>39</v>
      </c>
      <c r="H5" s="17"/>
      <c r="I5" s="69"/>
      <c r="J5" s="69"/>
      <c r="K5" s="69"/>
      <c r="L5" s="69"/>
    </row>
    <row r="6" spans="1:254" s="10" customFormat="1" ht="21" customHeight="1" x14ac:dyDescent="0.25">
      <c r="A6" s="23">
        <v>1</v>
      </c>
      <c r="B6" s="82" t="s">
        <v>184</v>
      </c>
      <c r="C6" s="82"/>
      <c r="D6" s="83">
        <v>2472221.39</v>
      </c>
      <c r="E6" s="24" t="str">
        <f>IF(D6&lt;=$G$3,"否","超上限")</f>
        <v>否</v>
      </c>
      <c r="F6" s="24" t="str">
        <f>IF(D6&gt;=$G$4,"否","超下限")</f>
        <v>否</v>
      </c>
      <c r="G6" s="51" t="str">
        <f>IF(AND(E6="否",F6="否"),"是","否")</f>
        <v>是</v>
      </c>
      <c r="H6" s="25" t="s">
        <v>40</v>
      </c>
      <c r="I6" s="25">
        <f>COUNTIF(G:G,"是")</f>
        <v>659</v>
      </c>
      <c r="J6" s="25"/>
      <c r="K6" s="25"/>
      <c r="L6" s="25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</row>
    <row r="7" spans="1:254" s="10" customFormat="1" ht="21" customHeight="1" x14ac:dyDescent="0.25">
      <c r="A7" s="23">
        <v>2</v>
      </c>
      <c r="B7" s="82" t="s">
        <v>185</v>
      </c>
      <c r="C7" s="82" t="s">
        <v>185</v>
      </c>
      <c r="D7" s="83">
        <v>2361046.58</v>
      </c>
      <c r="E7" s="24" t="str">
        <f t="shared" ref="E7:E49" si="0">IF(D7&lt;=$G$3,"否","超上限")</f>
        <v>否</v>
      </c>
      <c r="F7" s="24" t="str">
        <f t="shared" ref="F7:F49" si="1">IF(D7&gt;=$G$4,"否","超下限")</f>
        <v>否</v>
      </c>
      <c r="G7" s="51" t="str">
        <f t="shared" ref="G7:G49" si="2">IF(AND(E7="否",F7="否"),"是","否")</f>
        <v>是</v>
      </c>
      <c r="H7" s="25" t="s">
        <v>41</v>
      </c>
      <c r="I7" s="25">
        <f>COUNTIF(E:E,"超上限")</f>
        <v>107</v>
      </c>
      <c r="J7" s="25"/>
      <c r="K7" s="25"/>
      <c r="L7" s="25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</row>
    <row r="8" spans="1:254" s="11" customFormat="1" ht="21" customHeight="1" x14ac:dyDescent="0.25">
      <c r="A8" s="23">
        <v>3</v>
      </c>
      <c r="B8" s="82" t="s">
        <v>186</v>
      </c>
      <c r="C8" s="82" t="s">
        <v>186</v>
      </c>
      <c r="D8" s="83">
        <v>2461140.62</v>
      </c>
      <c r="E8" s="24" t="str">
        <f t="shared" si="0"/>
        <v>否</v>
      </c>
      <c r="F8" s="24" t="str">
        <f t="shared" si="1"/>
        <v>否</v>
      </c>
      <c r="G8" s="51" t="str">
        <f t="shared" si="2"/>
        <v>是</v>
      </c>
      <c r="H8" s="25" t="s">
        <v>42</v>
      </c>
      <c r="I8" s="25">
        <f>COUNTIF(F:F,"超下限")</f>
        <v>0</v>
      </c>
      <c r="J8" s="25"/>
      <c r="K8" s="25"/>
      <c r="L8" s="25"/>
    </row>
    <row r="9" spans="1:254" s="11" customFormat="1" ht="21" customHeight="1" x14ac:dyDescent="0.25">
      <c r="A9" s="23">
        <v>4</v>
      </c>
      <c r="B9" s="82" t="s">
        <v>187</v>
      </c>
      <c r="C9" s="82" t="s">
        <v>187</v>
      </c>
      <c r="D9" s="83">
        <v>2409127.54</v>
      </c>
      <c r="E9" s="24" t="str">
        <f t="shared" si="0"/>
        <v>否</v>
      </c>
      <c r="F9" s="24" t="str">
        <f t="shared" si="1"/>
        <v>否</v>
      </c>
      <c r="G9" s="51" t="str">
        <f t="shared" si="2"/>
        <v>是</v>
      </c>
      <c r="H9" s="25"/>
      <c r="I9" s="25"/>
      <c r="J9" s="25"/>
      <c r="K9" s="25"/>
      <c r="L9" s="25"/>
    </row>
    <row r="10" spans="1:254" s="11" customFormat="1" ht="21" customHeight="1" x14ac:dyDescent="0.25">
      <c r="A10" s="23">
        <v>5</v>
      </c>
      <c r="B10" s="82" t="s">
        <v>188</v>
      </c>
      <c r="C10" s="82" t="s">
        <v>188</v>
      </c>
      <c r="D10" s="83">
        <v>2467241.64</v>
      </c>
      <c r="E10" s="24" t="str">
        <f t="shared" si="0"/>
        <v>否</v>
      </c>
      <c r="F10" s="24" t="str">
        <f t="shared" si="1"/>
        <v>否</v>
      </c>
      <c r="G10" s="51" t="str">
        <f t="shared" si="2"/>
        <v>是</v>
      </c>
      <c r="H10" s="25"/>
      <c r="I10" s="25"/>
      <c r="J10" s="25"/>
      <c r="K10" s="25"/>
      <c r="L10" s="25"/>
    </row>
    <row r="11" spans="1:254" s="11" customFormat="1" ht="21" customHeight="1" x14ac:dyDescent="0.25">
      <c r="A11" s="23">
        <v>6</v>
      </c>
      <c r="B11" s="82" t="s">
        <v>189</v>
      </c>
      <c r="C11" s="82" t="s">
        <v>189</v>
      </c>
      <c r="D11" s="83">
        <v>2422427.88</v>
      </c>
      <c r="E11" s="24" t="str">
        <f t="shared" si="0"/>
        <v>否</v>
      </c>
      <c r="F11" s="24" t="str">
        <f t="shared" si="1"/>
        <v>否</v>
      </c>
      <c r="G11" s="51" t="str">
        <f t="shared" si="2"/>
        <v>是</v>
      </c>
      <c r="H11" s="25"/>
      <c r="I11" s="25"/>
      <c r="J11" s="26"/>
      <c r="K11" s="17"/>
      <c r="L11" s="25"/>
    </row>
    <row r="12" spans="1:254" s="11" customFormat="1" ht="21" customHeight="1" x14ac:dyDescent="0.25">
      <c r="A12" s="23">
        <v>7</v>
      </c>
      <c r="B12" s="82" t="s">
        <v>190</v>
      </c>
      <c r="C12" s="82" t="s">
        <v>190</v>
      </c>
      <c r="D12" s="83">
        <v>2462262.89</v>
      </c>
      <c r="E12" s="24" t="str">
        <f t="shared" si="0"/>
        <v>否</v>
      </c>
      <c r="F12" s="24" t="str">
        <f t="shared" si="1"/>
        <v>否</v>
      </c>
      <c r="G12" s="51" t="str">
        <f t="shared" si="2"/>
        <v>是</v>
      </c>
      <c r="H12" s="25"/>
      <c r="I12" s="25"/>
      <c r="J12" s="26"/>
      <c r="K12" s="17"/>
      <c r="L12" s="25"/>
    </row>
    <row r="13" spans="1:254" s="11" customFormat="1" ht="21" customHeight="1" x14ac:dyDescent="0.25">
      <c r="A13" s="23">
        <v>8</v>
      </c>
      <c r="B13" s="82" t="s">
        <v>191</v>
      </c>
      <c r="C13" s="82" t="s">
        <v>191</v>
      </c>
      <c r="D13" s="83">
        <v>2454231.1800000002</v>
      </c>
      <c r="E13" s="24" t="str">
        <f t="shared" si="0"/>
        <v>否</v>
      </c>
      <c r="F13" s="24" t="str">
        <f t="shared" si="1"/>
        <v>否</v>
      </c>
      <c r="G13" s="51" t="str">
        <f t="shared" si="2"/>
        <v>是</v>
      </c>
      <c r="H13" s="25"/>
      <c r="I13" s="25"/>
      <c r="J13" s="26"/>
      <c r="K13" s="17"/>
      <c r="L13" s="25"/>
    </row>
    <row r="14" spans="1:254" s="11" customFormat="1" ht="21" customHeight="1" x14ac:dyDescent="0.25">
      <c r="A14" s="23">
        <v>9</v>
      </c>
      <c r="B14" s="82" t="s">
        <v>192</v>
      </c>
      <c r="C14" s="82" t="s">
        <v>192</v>
      </c>
      <c r="D14" s="83">
        <v>2458401.73</v>
      </c>
      <c r="E14" s="24" t="str">
        <f t="shared" si="0"/>
        <v>否</v>
      </c>
      <c r="F14" s="24" t="str">
        <f t="shared" si="1"/>
        <v>否</v>
      </c>
      <c r="G14" s="51" t="str">
        <f t="shared" si="2"/>
        <v>是</v>
      </c>
      <c r="H14" s="25"/>
      <c r="I14" s="25"/>
      <c r="J14" s="26"/>
      <c r="K14" s="17"/>
      <c r="L14" s="25"/>
    </row>
    <row r="15" spans="1:254" s="10" customFormat="1" ht="21" customHeight="1" x14ac:dyDescent="0.25">
      <c r="A15" s="23">
        <v>10</v>
      </c>
      <c r="B15" s="82" t="s">
        <v>118</v>
      </c>
      <c r="C15" s="82" t="s">
        <v>118</v>
      </c>
      <c r="D15" s="83">
        <v>2435620.04</v>
      </c>
      <c r="E15" s="24" t="str">
        <f t="shared" si="0"/>
        <v>否</v>
      </c>
      <c r="F15" s="24" t="str">
        <f t="shared" si="1"/>
        <v>否</v>
      </c>
      <c r="G15" s="51" t="str">
        <f t="shared" si="2"/>
        <v>是</v>
      </c>
      <c r="H15" s="25"/>
      <c r="I15" s="25"/>
      <c r="J15" s="26"/>
      <c r="K15" s="17"/>
      <c r="L15" s="25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s="10" customFormat="1" ht="21" customHeight="1" x14ac:dyDescent="0.25">
      <c r="A16" s="23">
        <v>11</v>
      </c>
      <c r="B16" s="82" t="s">
        <v>193</v>
      </c>
      <c r="C16" s="82" t="s">
        <v>193</v>
      </c>
      <c r="D16" s="83">
        <v>2438441.41</v>
      </c>
      <c r="E16" s="24" t="str">
        <f t="shared" si="0"/>
        <v>否</v>
      </c>
      <c r="F16" s="24" t="str">
        <f t="shared" si="1"/>
        <v>否</v>
      </c>
      <c r="G16" s="51" t="str">
        <f t="shared" si="2"/>
        <v>是</v>
      </c>
      <c r="H16" s="25"/>
      <c r="I16" s="25"/>
      <c r="J16" s="26"/>
      <c r="K16" s="17"/>
      <c r="L16" s="2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s="10" customFormat="1" ht="21" customHeight="1" x14ac:dyDescent="0.25">
      <c r="A17" s="23">
        <v>12</v>
      </c>
      <c r="B17" s="82" t="s">
        <v>194</v>
      </c>
      <c r="C17" s="82" t="s">
        <v>194</v>
      </c>
      <c r="D17" s="83">
        <v>2469728.5099999998</v>
      </c>
      <c r="E17" s="24" t="str">
        <f t="shared" si="0"/>
        <v>否</v>
      </c>
      <c r="F17" s="24" t="str">
        <f t="shared" si="1"/>
        <v>否</v>
      </c>
      <c r="G17" s="51" t="str">
        <f t="shared" si="2"/>
        <v>是</v>
      </c>
      <c r="H17" s="25"/>
      <c r="I17" s="25"/>
      <c r="J17" s="26"/>
      <c r="K17" s="17"/>
      <c r="L17" s="2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s="10" customFormat="1" ht="21" customHeight="1" x14ac:dyDescent="0.25">
      <c r="A18" s="23">
        <v>13</v>
      </c>
      <c r="B18" s="82" t="s">
        <v>195</v>
      </c>
      <c r="C18" s="82" t="s">
        <v>195</v>
      </c>
      <c r="D18" s="83">
        <v>2414959.25</v>
      </c>
      <c r="E18" s="24" t="str">
        <f t="shared" si="0"/>
        <v>否</v>
      </c>
      <c r="F18" s="24" t="str">
        <f t="shared" si="1"/>
        <v>否</v>
      </c>
      <c r="G18" s="51" t="str">
        <f t="shared" si="2"/>
        <v>是</v>
      </c>
      <c r="H18" s="25"/>
      <c r="I18" s="25"/>
      <c r="J18" s="26"/>
      <c r="K18" s="17"/>
      <c r="L18" s="25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s="10" customFormat="1" ht="21" customHeight="1" x14ac:dyDescent="0.25">
      <c r="A19" s="23">
        <v>14</v>
      </c>
      <c r="B19" s="82" t="s">
        <v>196</v>
      </c>
      <c r="C19" s="82" t="s">
        <v>196</v>
      </c>
      <c r="D19" s="83">
        <v>2340281.66</v>
      </c>
      <c r="E19" s="24" t="str">
        <f t="shared" si="0"/>
        <v>否</v>
      </c>
      <c r="F19" s="24" t="str">
        <f t="shared" si="1"/>
        <v>否</v>
      </c>
      <c r="G19" s="51" t="str">
        <f t="shared" si="2"/>
        <v>是</v>
      </c>
      <c r="H19" s="25"/>
      <c r="I19" s="25"/>
      <c r="J19" s="26"/>
      <c r="K19" s="17"/>
      <c r="L19" s="25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s="10" customFormat="1" ht="21" customHeight="1" x14ac:dyDescent="0.25">
      <c r="A20" s="23">
        <v>15</v>
      </c>
      <c r="B20" s="82" t="s">
        <v>197</v>
      </c>
      <c r="C20" s="82" t="s">
        <v>197</v>
      </c>
      <c r="D20" s="83">
        <v>2447324.63</v>
      </c>
      <c r="E20" s="24" t="str">
        <f t="shared" si="0"/>
        <v>否</v>
      </c>
      <c r="F20" s="24" t="str">
        <f t="shared" si="1"/>
        <v>否</v>
      </c>
      <c r="G20" s="51" t="str">
        <f t="shared" si="2"/>
        <v>是</v>
      </c>
      <c r="H20" s="25"/>
      <c r="I20" s="25"/>
      <c r="J20" s="26"/>
      <c r="K20" s="17"/>
      <c r="L20" s="25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s="10" customFormat="1" ht="21" customHeight="1" x14ac:dyDescent="0.25">
      <c r="A21" s="23">
        <v>16</v>
      </c>
      <c r="B21" s="82" t="s">
        <v>198</v>
      </c>
      <c r="C21" s="82" t="s">
        <v>198</v>
      </c>
      <c r="D21" s="83">
        <v>2351155.3199999998</v>
      </c>
      <c r="E21" s="24" t="str">
        <f t="shared" si="0"/>
        <v>否</v>
      </c>
      <c r="F21" s="24" t="str">
        <f t="shared" si="1"/>
        <v>否</v>
      </c>
      <c r="G21" s="51" t="str">
        <f t="shared" si="2"/>
        <v>是</v>
      </c>
      <c r="H21" s="25"/>
      <c r="I21" s="25"/>
      <c r="J21" s="26"/>
      <c r="K21" s="17"/>
      <c r="L21" s="25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s="10" customFormat="1" ht="21" customHeight="1" x14ac:dyDescent="0.25">
      <c r="A22" s="23">
        <v>17</v>
      </c>
      <c r="B22" s="82" t="s">
        <v>199</v>
      </c>
      <c r="C22" s="82" t="s">
        <v>199</v>
      </c>
      <c r="D22" s="83">
        <v>2452304.38</v>
      </c>
      <c r="E22" s="24" t="str">
        <f t="shared" si="0"/>
        <v>否</v>
      </c>
      <c r="F22" s="24" t="str">
        <f t="shared" si="1"/>
        <v>否</v>
      </c>
      <c r="G22" s="51" t="str">
        <f t="shared" si="2"/>
        <v>是</v>
      </c>
      <c r="H22" s="25"/>
      <c r="I22" s="25"/>
      <c r="J22" s="26"/>
      <c r="K22" s="17"/>
      <c r="L22" s="25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</row>
    <row r="23" spans="1:254" s="10" customFormat="1" ht="21" customHeight="1" x14ac:dyDescent="0.25">
      <c r="A23" s="23">
        <v>18</v>
      </c>
      <c r="B23" s="82" t="s">
        <v>200</v>
      </c>
      <c r="C23" s="82" t="s">
        <v>200</v>
      </c>
      <c r="D23" s="83">
        <v>2449814.5099999998</v>
      </c>
      <c r="E23" s="24" t="str">
        <f t="shared" si="0"/>
        <v>否</v>
      </c>
      <c r="F23" s="24" t="str">
        <f t="shared" si="1"/>
        <v>否</v>
      </c>
      <c r="G23" s="51" t="str">
        <f t="shared" si="2"/>
        <v>是</v>
      </c>
      <c r="H23" s="25"/>
      <c r="I23" s="25"/>
      <c r="J23" s="26"/>
      <c r="K23" s="17"/>
      <c r="L23" s="25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</row>
    <row r="24" spans="1:254" s="10" customFormat="1" ht="21" customHeight="1" x14ac:dyDescent="0.25">
      <c r="A24" s="23">
        <v>19</v>
      </c>
      <c r="B24" s="82" t="s">
        <v>201</v>
      </c>
      <c r="C24" s="82" t="s">
        <v>201</v>
      </c>
      <c r="D24" s="83">
        <v>2433423.2799999998</v>
      </c>
      <c r="E24" s="24" t="str">
        <f t="shared" si="0"/>
        <v>否</v>
      </c>
      <c r="F24" s="24" t="str">
        <f t="shared" si="1"/>
        <v>否</v>
      </c>
      <c r="G24" s="51" t="str">
        <f t="shared" si="2"/>
        <v>是</v>
      </c>
      <c r="H24" s="25"/>
      <c r="I24" s="25"/>
      <c r="J24" s="26"/>
      <c r="K24" s="17"/>
      <c r="L24" s="25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s="10" customFormat="1" ht="21" customHeight="1" x14ac:dyDescent="0.25">
      <c r="A25" s="23">
        <v>20</v>
      </c>
      <c r="B25" s="82" t="s">
        <v>202</v>
      </c>
      <c r="C25" s="82" t="s">
        <v>202</v>
      </c>
      <c r="D25" s="83">
        <v>2467365.23</v>
      </c>
      <c r="E25" s="24" t="str">
        <f t="shared" si="0"/>
        <v>否</v>
      </c>
      <c r="F25" s="24" t="str">
        <f t="shared" si="1"/>
        <v>否</v>
      </c>
      <c r="G25" s="51" t="str">
        <f t="shared" si="2"/>
        <v>是</v>
      </c>
      <c r="H25" s="25"/>
      <c r="I25" s="25"/>
      <c r="J25" s="26"/>
      <c r="K25" s="17"/>
      <c r="L25" s="25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s="10" customFormat="1" ht="21" customHeight="1" x14ac:dyDescent="0.25">
      <c r="A26" s="23">
        <v>21</v>
      </c>
      <c r="B26" s="82" t="s">
        <v>203</v>
      </c>
      <c r="C26" s="82" t="s">
        <v>203</v>
      </c>
      <c r="D26" s="83">
        <v>2484669.77</v>
      </c>
      <c r="E26" s="24" t="str">
        <f t="shared" si="0"/>
        <v>超上限</v>
      </c>
      <c r="F26" s="24" t="str">
        <f t="shared" si="1"/>
        <v>否</v>
      </c>
      <c r="G26" s="51" t="str">
        <f t="shared" si="2"/>
        <v>否</v>
      </c>
      <c r="H26" s="25"/>
      <c r="I26" s="25"/>
      <c r="J26" s="26"/>
      <c r="K26" s="17"/>
      <c r="L26" s="25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s="10" customFormat="1" ht="21" customHeight="1" x14ac:dyDescent="0.25">
      <c r="A27" s="23">
        <v>22</v>
      </c>
      <c r="B27" s="82" t="s">
        <v>204</v>
      </c>
      <c r="C27" s="82" t="s">
        <v>204</v>
      </c>
      <c r="D27" s="83">
        <v>2429897.5</v>
      </c>
      <c r="E27" s="24" t="str">
        <f t="shared" si="0"/>
        <v>否</v>
      </c>
      <c r="F27" s="24" t="str">
        <f t="shared" si="1"/>
        <v>否</v>
      </c>
      <c r="G27" s="51" t="str">
        <f t="shared" si="2"/>
        <v>是</v>
      </c>
      <c r="H27" s="25"/>
      <c r="I27" s="25"/>
      <c r="J27" s="26"/>
      <c r="K27" s="17"/>
      <c r="L27" s="2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s="10" customFormat="1" ht="21" customHeight="1" x14ac:dyDescent="0.25">
      <c r="A28" s="23">
        <v>23</v>
      </c>
      <c r="B28" s="82" t="s">
        <v>205</v>
      </c>
      <c r="C28" s="82" t="s">
        <v>205</v>
      </c>
      <c r="D28" s="83">
        <v>2449814.5099999998</v>
      </c>
      <c r="E28" s="24" t="str">
        <f t="shared" si="0"/>
        <v>否</v>
      </c>
      <c r="F28" s="24" t="str">
        <f t="shared" si="1"/>
        <v>否</v>
      </c>
      <c r="G28" s="51" t="str">
        <f t="shared" si="2"/>
        <v>是</v>
      </c>
      <c r="H28" s="25"/>
      <c r="I28" s="25"/>
      <c r="J28" s="26"/>
      <c r="K28" s="17"/>
      <c r="L28" s="25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s="10" customFormat="1" ht="21" customHeight="1" x14ac:dyDescent="0.25">
      <c r="A29" s="23">
        <v>24</v>
      </c>
      <c r="B29" s="82" t="s">
        <v>206</v>
      </c>
      <c r="C29" s="82" t="s">
        <v>206</v>
      </c>
      <c r="D29" s="83">
        <v>2364661.34</v>
      </c>
      <c r="E29" s="24" t="str">
        <f t="shared" si="0"/>
        <v>否</v>
      </c>
      <c r="F29" s="24" t="str">
        <f t="shared" si="1"/>
        <v>否</v>
      </c>
      <c r="G29" s="51" t="str">
        <f t="shared" si="2"/>
        <v>是</v>
      </c>
      <c r="H29" s="25"/>
      <c r="I29" s="25"/>
      <c r="J29" s="26"/>
      <c r="K29" s="17"/>
      <c r="L29" s="25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s="10" customFormat="1" ht="21" customHeight="1" x14ac:dyDescent="0.25">
      <c r="A30" s="23">
        <v>25</v>
      </c>
      <c r="B30" s="82" t="s">
        <v>74</v>
      </c>
      <c r="C30" s="82" t="s">
        <v>74</v>
      </c>
      <c r="D30" s="83">
        <v>2353468.6</v>
      </c>
      <c r="E30" s="24" t="str">
        <f t="shared" si="0"/>
        <v>否</v>
      </c>
      <c r="F30" s="24" t="str">
        <f t="shared" si="1"/>
        <v>否</v>
      </c>
      <c r="G30" s="51" t="str">
        <f t="shared" si="2"/>
        <v>是</v>
      </c>
      <c r="H30" s="25"/>
      <c r="I30" s="25"/>
      <c r="J30" s="26"/>
      <c r="K30" s="17"/>
      <c r="L30" s="25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s="10" customFormat="1" ht="21" customHeight="1" x14ac:dyDescent="0.25">
      <c r="A31" s="23">
        <v>26</v>
      </c>
      <c r="B31" s="82" t="s">
        <v>207</v>
      </c>
      <c r="C31" s="82" t="s">
        <v>207</v>
      </c>
      <c r="D31" s="83">
        <v>2444834.7599999998</v>
      </c>
      <c r="E31" s="24" t="str">
        <f t="shared" si="0"/>
        <v>否</v>
      </c>
      <c r="F31" s="24" t="str">
        <f t="shared" si="1"/>
        <v>否</v>
      </c>
      <c r="G31" s="51" t="str">
        <f t="shared" si="2"/>
        <v>是</v>
      </c>
      <c r="H31" s="25"/>
      <c r="I31" s="25"/>
      <c r="J31" s="26"/>
      <c r="K31" s="17"/>
      <c r="L31" s="25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s="10" customFormat="1" ht="21" customHeight="1" x14ac:dyDescent="0.25">
      <c r="A32" s="23">
        <v>27</v>
      </c>
      <c r="B32" s="82" t="s">
        <v>208</v>
      </c>
      <c r="C32" s="82" t="s">
        <v>208</v>
      </c>
      <c r="D32" s="83">
        <v>2356659.33</v>
      </c>
      <c r="E32" s="24" t="str">
        <f t="shared" si="0"/>
        <v>否</v>
      </c>
      <c r="F32" s="24" t="str">
        <f t="shared" si="1"/>
        <v>否</v>
      </c>
      <c r="G32" s="51" t="str">
        <f t="shared" si="2"/>
        <v>是</v>
      </c>
      <c r="H32" s="25"/>
      <c r="I32" s="25"/>
      <c r="J32" s="26"/>
      <c r="K32" s="17"/>
      <c r="L32" s="25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s="10" customFormat="1" ht="21" customHeight="1" x14ac:dyDescent="0.25">
      <c r="A33" s="23">
        <v>28</v>
      </c>
      <c r="B33" s="82" t="s">
        <v>209</v>
      </c>
      <c r="C33" s="82" t="s">
        <v>209</v>
      </c>
      <c r="D33" s="83">
        <v>2446999.9900000002</v>
      </c>
      <c r="E33" s="24" t="str">
        <f t="shared" si="0"/>
        <v>否</v>
      </c>
      <c r="F33" s="24" t="str">
        <f t="shared" si="1"/>
        <v>否</v>
      </c>
      <c r="G33" s="51" t="str">
        <f t="shared" si="2"/>
        <v>是</v>
      </c>
      <c r="H33" s="25"/>
      <c r="I33" s="25"/>
      <c r="J33" s="26"/>
      <c r="K33" s="17"/>
      <c r="L33" s="25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s="10" customFormat="1" ht="21" customHeight="1" x14ac:dyDescent="0.25">
      <c r="A34" s="23">
        <v>29</v>
      </c>
      <c r="B34" s="82" t="s">
        <v>210</v>
      </c>
      <c r="C34" s="82" t="s">
        <v>210</v>
      </c>
      <c r="D34" s="83">
        <v>2438663.33</v>
      </c>
      <c r="E34" s="24" t="str">
        <f t="shared" si="0"/>
        <v>否</v>
      </c>
      <c r="F34" s="24" t="str">
        <f t="shared" si="1"/>
        <v>否</v>
      </c>
      <c r="G34" s="51" t="str">
        <f t="shared" si="2"/>
        <v>是</v>
      </c>
      <c r="H34" s="25"/>
      <c r="I34" s="25"/>
      <c r="J34" s="26"/>
      <c r="K34" s="17"/>
      <c r="L34" s="25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s="10" customFormat="1" ht="21" customHeight="1" x14ac:dyDescent="0.25">
      <c r="A35" s="23">
        <v>30</v>
      </c>
      <c r="B35" s="82" t="s">
        <v>211</v>
      </c>
      <c r="C35" s="82" t="s">
        <v>211</v>
      </c>
      <c r="D35" s="83">
        <v>2467241.64</v>
      </c>
      <c r="E35" s="24" t="str">
        <f t="shared" si="0"/>
        <v>否</v>
      </c>
      <c r="F35" s="24" t="str">
        <f t="shared" si="1"/>
        <v>否</v>
      </c>
      <c r="G35" s="51" t="str">
        <f t="shared" si="2"/>
        <v>是</v>
      </c>
      <c r="H35" s="25"/>
      <c r="I35" s="25"/>
      <c r="J35" s="26"/>
      <c r="K35" s="17"/>
      <c r="L35" s="25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s="10" customFormat="1" ht="21" customHeight="1" x14ac:dyDescent="0.25">
      <c r="A36" s="23">
        <v>31</v>
      </c>
      <c r="B36" s="82" t="s">
        <v>212</v>
      </c>
      <c r="C36" s="82" t="s">
        <v>212</v>
      </c>
      <c r="D36" s="83">
        <v>2434876.2599999998</v>
      </c>
      <c r="E36" s="24" t="str">
        <f t="shared" si="0"/>
        <v>否</v>
      </c>
      <c r="F36" s="24" t="str">
        <f t="shared" si="1"/>
        <v>否</v>
      </c>
      <c r="G36" s="51" t="str">
        <f t="shared" si="2"/>
        <v>是</v>
      </c>
      <c r="H36" s="25"/>
      <c r="I36" s="25"/>
      <c r="J36" s="26"/>
      <c r="K36" s="17"/>
      <c r="L36" s="25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s="10" customFormat="1" ht="21" customHeight="1" x14ac:dyDescent="0.25">
      <c r="A37" s="23">
        <v>32</v>
      </c>
      <c r="B37" s="82" t="s">
        <v>213</v>
      </c>
      <c r="C37" s="82" t="s">
        <v>213</v>
      </c>
      <c r="D37" s="83">
        <v>2422427.88</v>
      </c>
      <c r="E37" s="24" t="str">
        <f t="shared" si="0"/>
        <v>否</v>
      </c>
      <c r="F37" s="24" t="str">
        <f t="shared" si="1"/>
        <v>否</v>
      </c>
      <c r="G37" s="51" t="str">
        <f t="shared" si="2"/>
        <v>是</v>
      </c>
      <c r="H37" s="25"/>
      <c r="I37" s="25"/>
      <c r="J37" s="26"/>
      <c r="K37" s="17"/>
      <c r="L37" s="25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</row>
    <row r="38" spans="1:254" s="10" customFormat="1" ht="21" customHeight="1" x14ac:dyDescent="0.25">
      <c r="A38" s="23">
        <v>33</v>
      </c>
      <c r="B38" s="82" t="s">
        <v>214</v>
      </c>
      <c r="C38" s="82" t="s">
        <v>214</v>
      </c>
      <c r="D38" s="83">
        <v>2376626.5699999998</v>
      </c>
      <c r="E38" s="24" t="str">
        <f t="shared" si="0"/>
        <v>否</v>
      </c>
      <c r="F38" s="24" t="str">
        <f t="shared" si="1"/>
        <v>否</v>
      </c>
      <c r="G38" s="51" t="str">
        <f t="shared" si="2"/>
        <v>是</v>
      </c>
      <c r="H38" s="25"/>
      <c r="I38" s="25"/>
      <c r="J38" s="26"/>
      <c r="K38" s="17"/>
      <c r="L38" s="25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</row>
    <row r="39" spans="1:254" s="10" customFormat="1" ht="21" customHeight="1" x14ac:dyDescent="0.25">
      <c r="A39" s="23">
        <v>34</v>
      </c>
      <c r="B39" s="82" t="s">
        <v>215</v>
      </c>
      <c r="C39" s="82" t="s">
        <v>215</v>
      </c>
      <c r="D39" s="83">
        <v>2371441.64</v>
      </c>
      <c r="E39" s="24" t="str">
        <f t="shared" si="0"/>
        <v>否</v>
      </c>
      <c r="F39" s="24" t="str">
        <f t="shared" si="1"/>
        <v>否</v>
      </c>
      <c r="G39" s="51" t="str">
        <f t="shared" si="2"/>
        <v>是</v>
      </c>
      <c r="H39" s="25"/>
      <c r="I39" s="25"/>
      <c r="J39" s="26"/>
      <c r="K39" s="17"/>
      <c r="L39" s="25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</row>
    <row r="40" spans="1:254" s="10" customFormat="1" ht="21" customHeight="1" x14ac:dyDescent="0.25">
      <c r="A40" s="23">
        <v>35</v>
      </c>
      <c r="B40" s="82" t="s">
        <v>216</v>
      </c>
      <c r="C40" s="82" t="s">
        <v>216</v>
      </c>
      <c r="D40" s="83">
        <v>2463630.63</v>
      </c>
      <c r="E40" s="24" t="str">
        <f t="shared" si="0"/>
        <v>否</v>
      </c>
      <c r="F40" s="24" t="str">
        <f t="shared" si="1"/>
        <v>否</v>
      </c>
      <c r="G40" s="51" t="str">
        <f t="shared" si="2"/>
        <v>是</v>
      </c>
      <c r="H40" s="25"/>
      <c r="I40" s="25"/>
      <c r="J40" s="26"/>
      <c r="K40" s="17"/>
      <c r="L40" s="25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</row>
    <row r="41" spans="1:254" s="10" customFormat="1" ht="21" customHeight="1" x14ac:dyDescent="0.25">
      <c r="A41" s="23">
        <v>36</v>
      </c>
      <c r="B41" s="82" t="s">
        <v>217</v>
      </c>
      <c r="C41" s="82" t="s">
        <v>217</v>
      </c>
      <c r="D41" s="83">
        <v>2444834.7599999998</v>
      </c>
      <c r="E41" s="24" t="str">
        <f t="shared" si="0"/>
        <v>否</v>
      </c>
      <c r="F41" s="24" t="str">
        <f t="shared" si="1"/>
        <v>否</v>
      </c>
      <c r="G41" s="51" t="str">
        <f t="shared" si="2"/>
        <v>是</v>
      </c>
      <c r="H41" s="25"/>
      <c r="I41" s="25"/>
      <c r="J41" s="26"/>
      <c r="K41" s="17"/>
      <c r="L41" s="25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</row>
    <row r="42" spans="1:254" s="10" customFormat="1" ht="21" customHeight="1" x14ac:dyDescent="0.25">
      <c r="A42" s="23">
        <v>37</v>
      </c>
      <c r="B42" s="82" t="s">
        <v>218</v>
      </c>
      <c r="C42" s="82" t="s">
        <v>218</v>
      </c>
      <c r="D42" s="83">
        <v>2468233.37</v>
      </c>
      <c r="E42" s="24" t="str">
        <f t="shared" si="0"/>
        <v>否</v>
      </c>
      <c r="F42" s="24" t="str">
        <f t="shared" si="1"/>
        <v>否</v>
      </c>
      <c r="G42" s="51" t="str">
        <f t="shared" si="2"/>
        <v>是</v>
      </c>
      <c r="H42" s="25"/>
      <c r="I42" s="25"/>
      <c r="J42" s="26"/>
      <c r="K42" s="17"/>
      <c r="L42" s="25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</row>
    <row r="43" spans="1:254" s="10" customFormat="1" ht="21" customHeight="1" x14ac:dyDescent="0.25">
      <c r="A43" s="23">
        <v>38</v>
      </c>
      <c r="B43" s="82" t="s">
        <v>219</v>
      </c>
      <c r="C43" s="82" t="s">
        <v>219</v>
      </c>
      <c r="D43" s="83">
        <v>2453920.63</v>
      </c>
      <c r="E43" s="24" t="str">
        <f t="shared" si="0"/>
        <v>否</v>
      </c>
      <c r="F43" s="24" t="str">
        <f t="shared" si="1"/>
        <v>否</v>
      </c>
      <c r="G43" s="51" t="str">
        <f t="shared" si="2"/>
        <v>是</v>
      </c>
      <c r="H43" s="25"/>
      <c r="I43" s="25"/>
      <c r="J43" s="26"/>
      <c r="K43" s="17"/>
      <c r="L43" s="25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</row>
    <row r="44" spans="1:254" s="10" customFormat="1" ht="21" customHeight="1" x14ac:dyDescent="0.25">
      <c r="A44" s="23">
        <v>39</v>
      </c>
      <c r="B44" s="82" t="s">
        <v>60</v>
      </c>
      <c r="C44" s="82" t="s">
        <v>60</v>
      </c>
      <c r="D44" s="83">
        <v>2464751.7599999998</v>
      </c>
      <c r="E44" s="24" t="str">
        <f t="shared" si="0"/>
        <v>否</v>
      </c>
      <c r="F44" s="24" t="str">
        <f t="shared" si="1"/>
        <v>否</v>
      </c>
      <c r="G44" s="51" t="str">
        <f t="shared" si="2"/>
        <v>是</v>
      </c>
      <c r="H44" s="25"/>
      <c r="I44" s="25"/>
      <c r="J44" s="26"/>
      <c r="K44" s="17"/>
      <c r="L44" s="25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</row>
    <row r="45" spans="1:254" s="10" customFormat="1" ht="21" customHeight="1" x14ac:dyDescent="0.25">
      <c r="A45" s="23">
        <v>40</v>
      </c>
      <c r="B45" s="82" t="s">
        <v>220</v>
      </c>
      <c r="C45" s="82" t="s">
        <v>220</v>
      </c>
      <c r="D45" s="83">
        <v>2435055.44</v>
      </c>
      <c r="E45" s="24" t="str">
        <f t="shared" si="0"/>
        <v>否</v>
      </c>
      <c r="F45" s="24" t="str">
        <f t="shared" si="1"/>
        <v>否</v>
      </c>
      <c r="G45" s="51" t="str">
        <f t="shared" si="2"/>
        <v>是</v>
      </c>
      <c r="H45" s="25"/>
      <c r="I45" s="25"/>
      <c r="J45" s="26"/>
      <c r="K45" s="17"/>
      <c r="L45" s="25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</row>
    <row r="46" spans="1:254" s="10" customFormat="1" ht="21" customHeight="1" x14ac:dyDescent="0.25">
      <c r="A46" s="23">
        <v>41</v>
      </c>
      <c r="B46" s="82" t="s">
        <v>221</v>
      </c>
      <c r="C46" s="82" t="s">
        <v>221</v>
      </c>
      <c r="D46" s="83">
        <v>2377823.1</v>
      </c>
      <c r="E46" s="24" t="str">
        <f t="shared" si="0"/>
        <v>否</v>
      </c>
      <c r="F46" s="24" t="str">
        <f t="shared" si="1"/>
        <v>否</v>
      </c>
      <c r="G46" s="51" t="str">
        <f t="shared" si="2"/>
        <v>是</v>
      </c>
      <c r="H46" s="25"/>
      <c r="I46" s="25"/>
      <c r="J46" s="26"/>
      <c r="K46" s="17"/>
      <c r="L46" s="25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</row>
    <row r="47" spans="1:254" s="10" customFormat="1" ht="21" customHeight="1" x14ac:dyDescent="0.25">
      <c r="A47" s="23">
        <v>42</v>
      </c>
      <c r="B47" s="82" t="s">
        <v>222</v>
      </c>
      <c r="C47" s="82" t="s">
        <v>222</v>
      </c>
      <c r="D47" s="83">
        <v>2462262.89</v>
      </c>
      <c r="E47" s="24" t="str">
        <f t="shared" si="0"/>
        <v>否</v>
      </c>
      <c r="F47" s="24" t="str">
        <f t="shared" si="1"/>
        <v>否</v>
      </c>
      <c r="G47" s="51" t="str">
        <f t="shared" si="2"/>
        <v>是</v>
      </c>
      <c r="H47" s="25"/>
      <c r="I47" s="25"/>
      <c r="J47" s="26"/>
      <c r="K47" s="17"/>
      <c r="L47" s="25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</row>
    <row r="48" spans="1:254" s="10" customFormat="1" ht="21" customHeight="1" x14ac:dyDescent="0.25">
      <c r="A48" s="23">
        <v>43</v>
      </c>
      <c r="B48" s="82" t="s">
        <v>223</v>
      </c>
      <c r="C48" s="82" t="s">
        <v>223</v>
      </c>
      <c r="D48" s="83">
        <v>2427407.63</v>
      </c>
      <c r="E48" s="24" t="str">
        <f t="shared" si="0"/>
        <v>否</v>
      </c>
      <c r="F48" s="24" t="str">
        <f t="shared" si="1"/>
        <v>否</v>
      </c>
      <c r="G48" s="51" t="str">
        <f t="shared" si="2"/>
        <v>是</v>
      </c>
      <c r="H48" s="25"/>
      <c r="I48" s="25"/>
      <c r="J48" s="26"/>
      <c r="K48" s="17"/>
      <c r="L48" s="25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</row>
    <row r="49" spans="1:254" s="10" customFormat="1" ht="21" customHeight="1" x14ac:dyDescent="0.25">
      <c r="A49" s="23">
        <v>44</v>
      </c>
      <c r="B49" s="82" t="s">
        <v>224</v>
      </c>
      <c r="C49" s="82" t="s">
        <v>224</v>
      </c>
      <c r="D49" s="83">
        <v>2468551.5699999998</v>
      </c>
      <c r="E49" s="24" t="str">
        <f t="shared" si="0"/>
        <v>否</v>
      </c>
      <c r="F49" s="24" t="str">
        <f t="shared" si="1"/>
        <v>否</v>
      </c>
      <c r="G49" s="51" t="str">
        <f t="shared" si="2"/>
        <v>是</v>
      </c>
      <c r="H49" s="25"/>
      <c r="I49" s="25"/>
      <c r="J49" s="26"/>
      <c r="K49" s="17"/>
      <c r="L49" s="25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</row>
    <row r="50" spans="1:254" s="10" customFormat="1" ht="21" customHeight="1" x14ac:dyDescent="0.25">
      <c r="A50" s="23">
        <v>45</v>
      </c>
      <c r="B50" s="82" t="s">
        <v>225</v>
      </c>
      <c r="C50" s="82" t="s">
        <v>225</v>
      </c>
      <c r="D50" s="83">
        <v>2437366.13</v>
      </c>
      <c r="E50" s="24" t="str">
        <f t="shared" ref="E50:E113" si="3">IF(D50&lt;=$G$3,"否","超上限")</f>
        <v>否</v>
      </c>
      <c r="F50" s="24" t="str">
        <f t="shared" ref="F50:F113" si="4">IF(D50&gt;=$G$4,"否","超下限")</f>
        <v>否</v>
      </c>
      <c r="G50" s="51" t="str">
        <f t="shared" ref="G50:G113" si="5">IF(AND(E50="否",F50="否"),"是","否")</f>
        <v>是</v>
      </c>
      <c r="H50" s="25"/>
      <c r="I50" s="25"/>
      <c r="J50" s="26"/>
      <c r="K50" s="17"/>
      <c r="L50" s="25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</row>
    <row r="51" spans="1:254" s="10" customFormat="1" ht="21" customHeight="1" x14ac:dyDescent="0.25">
      <c r="A51" s="23">
        <v>46</v>
      </c>
      <c r="B51" s="82" t="s">
        <v>226</v>
      </c>
      <c r="C51" s="82" t="s">
        <v>226</v>
      </c>
      <c r="D51" s="83">
        <v>2457283.13</v>
      </c>
      <c r="E51" s="24" t="str">
        <f t="shared" si="3"/>
        <v>否</v>
      </c>
      <c r="F51" s="24" t="str">
        <f t="shared" si="4"/>
        <v>否</v>
      </c>
      <c r="G51" s="51" t="str">
        <f t="shared" si="5"/>
        <v>是</v>
      </c>
      <c r="H51" s="25"/>
      <c r="I51" s="25"/>
      <c r="J51" s="26"/>
      <c r="K51" s="17"/>
      <c r="L51" s="25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</row>
    <row r="52" spans="1:254" s="10" customFormat="1" ht="21" customHeight="1" x14ac:dyDescent="0.25">
      <c r="A52" s="23">
        <v>47</v>
      </c>
      <c r="B52" s="82" t="s">
        <v>227</v>
      </c>
      <c r="C52" s="82" t="s">
        <v>227</v>
      </c>
      <c r="D52" s="83">
        <v>2424996.6800000002</v>
      </c>
      <c r="E52" s="24" t="str">
        <f t="shared" si="3"/>
        <v>否</v>
      </c>
      <c r="F52" s="24" t="str">
        <f t="shared" si="4"/>
        <v>否</v>
      </c>
      <c r="G52" s="51" t="str">
        <f t="shared" si="5"/>
        <v>是</v>
      </c>
      <c r="H52" s="25"/>
      <c r="I52" s="25"/>
      <c r="J52" s="26"/>
      <c r="K52" s="17"/>
      <c r="L52" s="25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</row>
    <row r="53" spans="1:254" s="10" customFormat="1" ht="21" customHeight="1" x14ac:dyDescent="0.25">
      <c r="A53" s="23">
        <v>48</v>
      </c>
      <c r="B53" s="82" t="s">
        <v>228</v>
      </c>
      <c r="C53" s="82" t="s">
        <v>228</v>
      </c>
      <c r="D53" s="83">
        <v>2436551.7799999998</v>
      </c>
      <c r="E53" s="24" t="str">
        <f t="shared" si="3"/>
        <v>否</v>
      </c>
      <c r="F53" s="24" t="str">
        <f t="shared" si="4"/>
        <v>否</v>
      </c>
      <c r="G53" s="51" t="str">
        <f t="shared" si="5"/>
        <v>是</v>
      </c>
      <c r="H53" s="25"/>
      <c r="I53" s="25"/>
      <c r="J53" s="26"/>
      <c r="K53" s="17"/>
      <c r="L53" s="25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</row>
    <row r="54" spans="1:254" s="10" customFormat="1" ht="21" customHeight="1" x14ac:dyDescent="0.25">
      <c r="A54" s="23">
        <v>49</v>
      </c>
      <c r="B54" s="82" t="s">
        <v>229</v>
      </c>
      <c r="C54" s="82" t="s">
        <v>229</v>
      </c>
      <c r="D54" s="83">
        <v>2466134.34</v>
      </c>
      <c r="E54" s="24" t="str">
        <f t="shared" si="3"/>
        <v>否</v>
      </c>
      <c r="F54" s="24" t="str">
        <f t="shared" si="4"/>
        <v>否</v>
      </c>
      <c r="G54" s="51" t="str">
        <f t="shared" si="5"/>
        <v>是</v>
      </c>
      <c r="H54" s="25"/>
      <c r="I54" s="25"/>
      <c r="J54" s="26"/>
      <c r="K54" s="17"/>
      <c r="L54" s="25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</row>
    <row r="55" spans="1:254" s="10" customFormat="1" ht="21" customHeight="1" x14ac:dyDescent="0.25">
      <c r="A55" s="23">
        <v>50</v>
      </c>
      <c r="B55" s="82" t="s">
        <v>230</v>
      </c>
      <c r="C55" s="82" t="s">
        <v>230</v>
      </c>
      <c r="D55" s="83">
        <v>2474462.38</v>
      </c>
      <c r="E55" s="24" t="str">
        <f t="shared" si="3"/>
        <v>超上限</v>
      </c>
      <c r="F55" s="24" t="str">
        <f t="shared" si="4"/>
        <v>否</v>
      </c>
      <c r="G55" s="51" t="str">
        <f t="shared" si="5"/>
        <v>否</v>
      </c>
      <c r="H55" s="25"/>
      <c r="I55" s="25"/>
      <c r="J55" s="26"/>
      <c r="K55" s="17"/>
      <c r="L55" s="25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</row>
    <row r="56" spans="1:254" s="10" customFormat="1" ht="21" customHeight="1" x14ac:dyDescent="0.25">
      <c r="A56" s="23">
        <v>51</v>
      </c>
      <c r="B56" s="82" t="s">
        <v>231</v>
      </c>
      <c r="C56" s="82" t="s">
        <v>231</v>
      </c>
      <c r="D56" s="83">
        <v>2419939</v>
      </c>
      <c r="E56" s="24" t="str">
        <f t="shared" si="3"/>
        <v>否</v>
      </c>
      <c r="F56" s="24" t="str">
        <f t="shared" si="4"/>
        <v>否</v>
      </c>
      <c r="G56" s="51" t="str">
        <f t="shared" si="5"/>
        <v>是</v>
      </c>
      <c r="H56" s="25"/>
      <c r="I56" s="25"/>
      <c r="J56" s="26"/>
      <c r="K56" s="17"/>
      <c r="L56" s="25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</row>
    <row r="57" spans="1:254" s="10" customFormat="1" ht="21" customHeight="1" x14ac:dyDescent="0.25">
      <c r="A57" s="23">
        <v>52</v>
      </c>
      <c r="B57" s="82" t="s">
        <v>232</v>
      </c>
      <c r="C57" s="82" t="s">
        <v>232</v>
      </c>
      <c r="D57" s="83">
        <v>2437961.02</v>
      </c>
      <c r="E57" s="24" t="str">
        <f t="shared" si="3"/>
        <v>否</v>
      </c>
      <c r="F57" s="24" t="str">
        <f t="shared" si="4"/>
        <v>否</v>
      </c>
      <c r="G57" s="51" t="str">
        <f t="shared" si="5"/>
        <v>是</v>
      </c>
      <c r="H57" s="25"/>
      <c r="I57" s="25"/>
      <c r="J57" s="26"/>
      <c r="K57" s="17"/>
      <c r="L57" s="25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</row>
    <row r="58" spans="1:254" s="10" customFormat="1" ht="21" customHeight="1" x14ac:dyDescent="0.25">
      <c r="A58" s="23">
        <v>53</v>
      </c>
      <c r="B58" s="82" t="s">
        <v>233</v>
      </c>
      <c r="C58" s="82" t="s">
        <v>233</v>
      </c>
      <c r="D58" s="83">
        <v>2465124.73</v>
      </c>
      <c r="E58" s="24" t="str">
        <f t="shared" si="3"/>
        <v>否</v>
      </c>
      <c r="F58" s="24" t="str">
        <f t="shared" si="4"/>
        <v>否</v>
      </c>
      <c r="G58" s="51" t="str">
        <f t="shared" si="5"/>
        <v>是</v>
      </c>
      <c r="H58" s="25"/>
      <c r="I58" s="25"/>
      <c r="J58" s="26"/>
      <c r="K58" s="17"/>
      <c r="L58" s="25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</row>
    <row r="59" spans="1:254" s="10" customFormat="1" ht="21" customHeight="1" x14ac:dyDescent="0.25">
      <c r="A59" s="23">
        <v>54</v>
      </c>
      <c r="B59" s="82" t="s">
        <v>75</v>
      </c>
      <c r="C59" s="82" t="s">
        <v>75</v>
      </c>
      <c r="D59" s="83">
        <v>2469018.54</v>
      </c>
      <c r="E59" s="24" t="str">
        <f t="shared" si="3"/>
        <v>否</v>
      </c>
      <c r="F59" s="24" t="str">
        <f t="shared" si="4"/>
        <v>否</v>
      </c>
      <c r="G59" s="51" t="str">
        <f t="shared" si="5"/>
        <v>是</v>
      </c>
      <c r="H59" s="25"/>
      <c r="I59" s="25"/>
      <c r="J59" s="26"/>
      <c r="K59" s="17"/>
      <c r="L59" s="25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</row>
    <row r="60" spans="1:254" s="10" customFormat="1" ht="21" customHeight="1" x14ac:dyDescent="0.25">
      <c r="A60" s="23">
        <v>55</v>
      </c>
      <c r="B60" s="82" t="s">
        <v>234</v>
      </c>
      <c r="C60" s="82" t="s">
        <v>234</v>
      </c>
      <c r="D60" s="83">
        <v>2437366.13</v>
      </c>
      <c r="E60" s="24" t="str">
        <f t="shared" si="3"/>
        <v>否</v>
      </c>
      <c r="F60" s="24" t="str">
        <f t="shared" si="4"/>
        <v>否</v>
      </c>
      <c r="G60" s="51" t="str">
        <f t="shared" si="5"/>
        <v>是</v>
      </c>
      <c r="H60" s="25"/>
      <c r="I60" s="25"/>
      <c r="J60" s="26"/>
      <c r="K60" s="17"/>
      <c r="L60" s="25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</row>
    <row r="61" spans="1:254" s="10" customFormat="1" ht="21" customHeight="1" x14ac:dyDescent="0.25">
      <c r="A61" s="23">
        <v>56</v>
      </c>
      <c r="B61" s="82" t="s">
        <v>235</v>
      </c>
      <c r="C61" s="82" t="s">
        <v>235</v>
      </c>
      <c r="D61" s="83">
        <v>2477200.14</v>
      </c>
      <c r="E61" s="24" t="str">
        <f t="shared" si="3"/>
        <v>超上限</v>
      </c>
      <c r="F61" s="24" t="str">
        <f t="shared" si="4"/>
        <v>否</v>
      </c>
      <c r="G61" s="51" t="str">
        <f t="shared" si="5"/>
        <v>否</v>
      </c>
      <c r="H61" s="25"/>
      <c r="I61" s="25"/>
      <c r="J61" s="26"/>
      <c r="K61" s="17"/>
      <c r="L61" s="25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</row>
    <row r="62" spans="1:254" s="10" customFormat="1" ht="21" customHeight="1" x14ac:dyDescent="0.25">
      <c r="A62" s="23">
        <v>57</v>
      </c>
      <c r="B62" s="82" t="s">
        <v>236</v>
      </c>
      <c r="C62" s="82" t="s">
        <v>236</v>
      </c>
      <c r="D62" s="83">
        <v>2432386.38</v>
      </c>
      <c r="E62" s="24" t="str">
        <f t="shared" si="3"/>
        <v>否</v>
      </c>
      <c r="F62" s="24" t="str">
        <f t="shared" si="4"/>
        <v>否</v>
      </c>
      <c r="G62" s="51" t="str">
        <f t="shared" si="5"/>
        <v>是</v>
      </c>
      <c r="H62" s="25"/>
      <c r="I62" s="25"/>
      <c r="J62" s="26"/>
      <c r="K62" s="17"/>
      <c r="L62" s="25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</row>
    <row r="63" spans="1:254" s="10" customFormat="1" ht="21" customHeight="1" x14ac:dyDescent="0.25">
      <c r="A63" s="23">
        <v>58</v>
      </c>
      <c r="B63" s="82" t="s">
        <v>237</v>
      </c>
      <c r="C63" s="82" t="s">
        <v>237</v>
      </c>
      <c r="D63" s="83">
        <v>2440475.54</v>
      </c>
      <c r="E63" s="24" t="str">
        <f t="shared" si="3"/>
        <v>否</v>
      </c>
      <c r="F63" s="24" t="str">
        <f t="shared" si="4"/>
        <v>否</v>
      </c>
      <c r="G63" s="51" t="str">
        <f t="shared" si="5"/>
        <v>是</v>
      </c>
      <c r="H63" s="25"/>
      <c r="I63" s="25"/>
      <c r="J63" s="26"/>
      <c r="K63" s="17"/>
      <c r="L63" s="25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</row>
    <row r="64" spans="1:254" s="10" customFormat="1" ht="21" customHeight="1" x14ac:dyDescent="0.25">
      <c r="A64" s="23">
        <v>59</v>
      </c>
      <c r="B64" s="82" t="s">
        <v>238</v>
      </c>
      <c r="C64" s="82" t="s">
        <v>238</v>
      </c>
      <c r="D64" s="83">
        <v>2447447.0499999998</v>
      </c>
      <c r="E64" s="24" t="str">
        <f t="shared" si="3"/>
        <v>否</v>
      </c>
      <c r="F64" s="24" t="str">
        <f t="shared" si="4"/>
        <v>否</v>
      </c>
      <c r="G64" s="51" t="str">
        <f t="shared" si="5"/>
        <v>是</v>
      </c>
      <c r="H64" s="25"/>
      <c r="I64" s="25"/>
      <c r="J64" s="26"/>
      <c r="K64" s="17"/>
      <c r="L64" s="25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</row>
    <row r="65" spans="1:254" s="10" customFormat="1" ht="21" customHeight="1" x14ac:dyDescent="0.25">
      <c r="A65" s="23">
        <v>60</v>
      </c>
      <c r="B65" s="82" t="s">
        <v>239</v>
      </c>
      <c r="C65" s="82" t="s">
        <v>239</v>
      </c>
      <c r="D65" s="83">
        <v>2457283.13</v>
      </c>
      <c r="E65" s="24" t="str">
        <f t="shared" si="3"/>
        <v>否</v>
      </c>
      <c r="F65" s="24" t="str">
        <f t="shared" si="4"/>
        <v>否</v>
      </c>
      <c r="G65" s="51" t="str">
        <f t="shared" si="5"/>
        <v>是</v>
      </c>
      <c r="H65" s="25"/>
      <c r="I65" s="25"/>
      <c r="J65" s="26"/>
      <c r="K65" s="17"/>
      <c r="L65" s="25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</row>
    <row r="66" spans="1:254" s="10" customFormat="1" ht="21" customHeight="1" x14ac:dyDescent="0.25">
      <c r="A66" s="23">
        <v>61</v>
      </c>
      <c r="B66" s="82" t="s">
        <v>240</v>
      </c>
      <c r="C66" s="82" t="s">
        <v>240</v>
      </c>
      <c r="D66" s="83">
        <v>2364041.35</v>
      </c>
      <c r="E66" s="24" t="str">
        <f t="shared" si="3"/>
        <v>否</v>
      </c>
      <c r="F66" s="24" t="str">
        <f t="shared" si="4"/>
        <v>否</v>
      </c>
      <c r="G66" s="51" t="str">
        <f t="shared" si="5"/>
        <v>是</v>
      </c>
      <c r="H66" s="25"/>
      <c r="I66" s="25"/>
      <c r="J66" s="26"/>
      <c r="K66" s="17"/>
      <c r="L66" s="25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</row>
    <row r="67" spans="1:254" s="10" customFormat="1" ht="21" customHeight="1" x14ac:dyDescent="0.25">
      <c r="A67" s="23">
        <v>62</v>
      </c>
      <c r="B67" s="82" t="s">
        <v>241</v>
      </c>
      <c r="C67" s="82" t="s">
        <v>241</v>
      </c>
      <c r="D67" s="83">
        <v>2434988.86</v>
      </c>
      <c r="E67" s="24" t="str">
        <f t="shared" si="3"/>
        <v>否</v>
      </c>
      <c r="F67" s="24" t="str">
        <f t="shared" si="4"/>
        <v>否</v>
      </c>
      <c r="G67" s="51" t="str">
        <f t="shared" si="5"/>
        <v>是</v>
      </c>
      <c r="H67" s="25"/>
      <c r="I67" s="25"/>
      <c r="J67" s="26"/>
      <c r="K67" s="17"/>
      <c r="L67" s="25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</row>
    <row r="68" spans="1:254" s="10" customFormat="1" ht="21" customHeight="1" x14ac:dyDescent="0.25">
      <c r="A68" s="23">
        <v>63</v>
      </c>
      <c r="B68" s="82" t="s">
        <v>242</v>
      </c>
      <c r="C68" s="82" t="s">
        <v>242</v>
      </c>
      <c r="D68" s="83">
        <v>2466358.5</v>
      </c>
      <c r="E68" s="24" t="str">
        <f t="shared" si="3"/>
        <v>否</v>
      </c>
      <c r="F68" s="24" t="str">
        <f t="shared" si="4"/>
        <v>否</v>
      </c>
      <c r="G68" s="51" t="str">
        <f t="shared" si="5"/>
        <v>是</v>
      </c>
      <c r="H68" s="25"/>
      <c r="I68" s="25"/>
      <c r="J68" s="26"/>
      <c r="K68" s="17"/>
      <c r="L68" s="25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</row>
    <row r="69" spans="1:254" s="10" customFormat="1" ht="21" customHeight="1" x14ac:dyDescent="0.25">
      <c r="A69" s="23">
        <v>64</v>
      </c>
      <c r="B69" s="82" t="s">
        <v>243</v>
      </c>
      <c r="C69" s="82" t="s">
        <v>243</v>
      </c>
      <c r="D69" s="83">
        <v>2416019.58</v>
      </c>
      <c r="E69" s="24" t="str">
        <f t="shared" si="3"/>
        <v>否</v>
      </c>
      <c r="F69" s="24" t="str">
        <f t="shared" si="4"/>
        <v>否</v>
      </c>
      <c r="G69" s="51" t="str">
        <f t="shared" si="5"/>
        <v>是</v>
      </c>
      <c r="H69" s="25"/>
      <c r="I69" s="25"/>
      <c r="J69" s="26"/>
      <c r="K69" s="17"/>
      <c r="L69" s="25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</row>
    <row r="70" spans="1:254" s="10" customFormat="1" ht="21" customHeight="1" x14ac:dyDescent="0.25">
      <c r="A70" s="23">
        <v>65</v>
      </c>
      <c r="B70" s="82" t="s">
        <v>244</v>
      </c>
      <c r="C70" s="82" t="s">
        <v>244</v>
      </c>
      <c r="D70" s="83">
        <v>2432386.38</v>
      </c>
      <c r="E70" s="24" t="str">
        <f t="shared" si="3"/>
        <v>否</v>
      </c>
      <c r="F70" s="24" t="str">
        <f t="shared" si="4"/>
        <v>否</v>
      </c>
      <c r="G70" s="51" t="str">
        <f t="shared" si="5"/>
        <v>是</v>
      </c>
      <c r="H70" s="25"/>
      <c r="I70" s="25"/>
      <c r="J70" s="26"/>
      <c r="K70" s="17"/>
      <c r="L70" s="25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</row>
    <row r="71" spans="1:254" s="10" customFormat="1" ht="21" customHeight="1" x14ac:dyDescent="0.25">
      <c r="A71" s="23">
        <v>66</v>
      </c>
      <c r="B71" s="82" t="s">
        <v>245</v>
      </c>
      <c r="C71" s="82" t="s">
        <v>245</v>
      </c>
      <c r="D71" s="83">
        <v>2454793.2599999998</v>
      </c>
      <c r="E71" s="24" t="str">
        <f t="shared" si="3"/>
        <v>否</v>
      </c>
      <c r="F71" s="24" t="str">
        <f t="shared" si="4"/>
        <v>否</v>
      </c>
      <c r="G71" s="51" t="str">
        <f t="shared" si="5"/>
        <v>是</v>
      </c>
      <c r="H71" s="25"/>
      <c r="I71" s="25"/>
      <c r="J71" s="26"/>
      <c r="K71" s="17"/>
      <c r="L71" s="25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</row>
    <row r="72" spans="1:254" s="10" customFormat="1" ht="21" customHeight="1" x14ac:dyDescent="0.25">
      <c r="A72" s="23">
        <v>67</v>
      </c>
      <c r="B72" s="82" t="s">
        <v>138</v>
      </c>
      <c r="C72" s="82" t="s">
        <v>138</v>
      </c>
      <c r="D72" s="83">
        <v>2446366.6800000002</v>
      </c>
      <c r="E72" s="24" t="str">
        <f t="shared" si="3"/>
        <v>否</v>
      </c>
      <c r="F72" s="24" t="str">
        <f t="shared" si="4"/>
        <v>否</v>
      </c>
      <c r="G72" s="51" t="str">
        <f t="shared" si="5"/>
        <v>是</v>
      </c>
      <c r="H72" s="25"/>
      <c r="I72" s="25"/>
      <c r="J72" s="26"/>
      <c r="K72" s="17"/>
      <c r="L72" s="25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</row>
    <row r="73" spans="1:254" s="10" customFormat="1" ht="21" customHeight="1" x14ac:dyDescent="0.25">
      <c r="A73" s="23">
        <v>68</v>
      </c>
      <c r="B73" s="82" t="s">
        <v>246</v>
      </c>
      <c r="C73" s="82" t="s">
        <v>246</v>
      </c>
      <c r="D73" s="83">
        <v>2439856.0099999998</v>
      </c>
      <c r="E73" s="24" t="str">
        <f t="shared" si="3"/>
        <v>否</v>
      </c>
      <c r="F73" s="24" t="str">
        <f t="shared" si="4"/>
        <v>否</v>
      </c>
      <c r="G73" s="51" t="str">
        <f t="shared" si="5"/>
        <v>是</v>
      </c>
      <c r="H73" s="25"/>
      <c r="I73" s="25"/>
      <c r="J73" s="26"/>
      <c r="K73" s="17"/>
      <c r="L73" s="25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</row>
    <row r="74" spans="1:254" s="10" customFormat="1" ht="21" customHeight="1" x14ac:dyDescent="0.25">
      <c r="A74" s="23">
        <v>69</v>
      </c>
      <c r="B74" s="82" t="s">
        <v>247</v>
      </c>
      <c r="C74" s="82" t="s">
        <v>247</v>
      </c>
      <c r="D74" s="83">
        <v>2479690.0099999998</v>
      </c>
      <c r="E74" s="24" t="str">
        <f t="shared" si="3"/>
        <v>超上限</v>
      </c>
      <c r="F74" s="24" t="str">
        <f t="shared" si="4"/>
        <v>否</v>
      </c>
      <c r="G74" s="51" t="str">
        <f t="shared" si="5"/>
        <v>否</v>
      </c>
      <c r="H74" s="25"/>
      <c r="I74" s="25"/>
      <c r="J74" s="26"/>
      <c r="K74" s="17"/>
      <c r="L74" s="25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</row>
    <row r="75" spans="1:254" s="10" customFormat="1" ht="21" customHeight="1" x14ac:dyDescent="0.25">
      <c r="A75" s="23">
        <v>70</v>
      </c>
      <c r="B75" s="82" t="s">
        <v>248</v>
      </c>
      <c r="C75" s="82" t="s">
        <v>248</v>
      </c>
      <c r="D75" s="83">
        <v>2472221.38</v>
      </c>
      <c r="E75" s="24" t="str">
        <f t="shared" si="3"/>
        <v>否</v>
      </c>
      <c r="F75" s="24" t="str">
        <f t="shared" si="4"/>
        <v>否</v>
      </c>
      <c r="G75" s="51" t="str">
        <f t="shared" si="5"/>
        <v>是</v>
      </c>
      <c r="H75" s="25"/>
      <c r="I75" s="25"/>
      <c r="J75" s="26"/>
      <c r="K75" s="17"/>
      <c r="L75" s="25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</row>
    <row r="76" spans="1:254" s="10" customFormat="1" ht="21" customHeight="1" x14ac:dyDescent="0.25">
      <c r="A76" s="23">
        <v>71</v>
      </c>
      <c r="B76" s="82" t="s">
        <v>249</v>
      </c>
      <c r="C76" s="82" t="s">
        <v>249</v>
      </c>
      <c r="D76" s="83">
        <v>2449814.5099999998</v>
      </c>
      <c r="E76" s="24" t="str">
        <f t="shared" si="3"/>
        <v>否</v>
      </c>
      <c r="F76" s="24" t="str">
        <f t="shared" si="4"/>
        <v>否</v>
      </c>
      <c r="G76" s="51" t="str">
        <f t="shared" si="5"/>
        <v>是</v>
      </c>
      <c r="H76" s="25"/>
      <c r="I76" s="25"/>
      <c r="J76" s="26"/>
      <c r="K76" s="17"/>
      <c r="L76" s="25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</row>
    <row r="77" spans="1:254" s="10" customFormat="1" ht="21" customHeight="1" x14ac:dyDescent="0.25">
      <c r="A77" s="23">
        <v>72</v>
      </c>
      <c r="B77" s="82" t="s">
        <v>250</v>
      </c>
      <c r="C77" s="82" t="s">
        <v>250</v>
      </c>
      <c r="D77" s="83">
        <v>2459439.4700000002</v>
      </c>
      <c r="E77" s="24" t="str">
        <f t="shared" si="3"/>
        <v>否</v>
      </c>
      <c r="F77" s="24" t="str">
        <f t="shared" si="4"/>
        <v>否</v>
      </c>
      <c r="G77" s="51" t="str">
        <f t="shared" si="5"/>
        <v>是</v>
      </c>
      <c r="H77" s="25"/>
      <c r="I77" s="25"/>
      <c r="J77" s="26"/>
      <c r="K77" s="17"/>
      <c r="L77" s="25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</row>
    <row r="78" spans="1:254" s="10" customFormat="1" ht="21" customHeight="1" x14ac:dyDescent="0.25">
      <c r="A78" s="23">
        <v>73</v>
      </c>
      <c r="B78" s="82" t="s">
        <v>251</v>
      </c>
      <c r="C78" s="82" t="s">
        <v>251</v>
      </c>
      <c r="D78" s="83">
        <v>2472221.39</v>
      </c>
      <c r="E78" s="24" t="str">
        <f t="shared" si="3"/>
        <v>否</v>
      </c>
      <c r="F78" s="24" t="str">
        <f t="shared" si="4"/>
        <v>否</v>
      </c>
      <c r="G78" s="51" t="str">
        <f t="shared" si="5"/>
        <v>是</v>
      </c>
      <c r="H78" s="25"/>
      <c r="I78" s="25"/>
      <c r="J78" s="26"/>
      <c r="K78" s="17"/>
      <c r="L78" s="25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</row>
    <row r="79" spans="1:254" s="10" customFormat="1" ht="21" customHeight="1" x14ac:dyDescent="0.25">
      <c r="A79" s="23">
        <v>74</v>
      </c>
      <c r="B79" s="82" t="s">
        <v>137</v>
      </c>
      <c r="C79" s="82" t="s">
        <v>137</v>
      </c>
      <c r="D79" s="83">
        <v>2439968.41</v>
      </c>
      <c r="E79" s="24" t="str">
        <f t="shared" si="3"/>
        <v>否</v>
      </c>
      <c r="F79" s="24" t="str">
        <f t="shared" si="4"/>
        <v>否</v>
      </c>
      <c r="G79" s="51" t="str">
        <f t="shared" si="5"/>
        <v>是</v>
      </c>
      <c r="H79" s="25"/>
      <c r="I79" s="25"/>
      <c r="J79" s="26"/>
      <c r="K79" s="17"/>
      <c r="L79" s="25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</row>
    <row r="80" spans="1:254" s="10" customFormat="1" ht="21" customHeight="1" x14ac:dyDescent="0.25">
      <c r="A80" s="23">
        <v>75</v>
      </c>
      <c r="B80" s="82" t="s">
        <v>252</v>
      </c>
      <c r="C80" s="82" t="s">
        <v>252</v>
      </c>
      <c r="D80" s="83">
        <v>2424917.75</v>
      </c>
      <c r="E80" s="24" t="str">
        <f t="shared" si="3"/>
        <v>否</v>
      </c>
      <c r="F80" s="24" t="str">
        <f t="shared" si="4"/>
        <v>否</v>
      </c>
      <c r="G80" s="51" t="str">
        <f t="shared" si="5"/>
        <v>是</v>
      </c>
      <c r="H80" s="25"/>
      <c r="I80" s="25"/>
      <c r="J80" s="26"/>
      <c r="K80" s="17"/>
      <c r="L80" s="25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</row>
    <row r="81" spans="1:254" s="10" customFormat="1" ht="21" customHeight="1" x14ac:dyDescent="0.25">
      <c r="A81" s="23">
        <v>76</v>
      </c>
      <c r="B81" s="82" t="s">
        <v>253</v>
      </c>
      <c r="C81" s="82" t="s">
        <v>253</v>
      </c>
      <c r="D81" s="83">
        <v>2424917.75</v>
      </c>
      <c r="E81" s="24" t="str">
        <f t="shared" si="3"/>
        <v>否</v>
      </c>
      <c r="F81" s="24" t="str">
        <f t="shared" si="4"/>
        <v>否</v>
      </c>
      <c r="G81" s="51" t="str">
        <f t="shared" si="5"/>
        <v>是</v>
      </c>
      <c r="H81" s="25"/>
      <c r="I81" s="25"/>
      <c r="J81" s="26"/>
      <c r="K81" s="17"/>
      <c r="L81" s="25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</row>
    <row r="82" spans="1:254" s="10" customFormat="1" ht="21" customHeight="1" x14ac:dyDescent="0.25">
      <c r="A82" s="23">
        <v>77</v>
      </c>
      <c r="B82" s="82" t="s">
        <v>254</v>
      </c>
      <c r="C82" s="82" t="s">
        <v>254</v>
      </c>
      <c r="D82" s="83">
        <v>2416556.17</v>
      </c>
      <c r="E82" s="24" t="str">
        <f t="shared" si="3"/>
        <v>否</v>
      </c>
      <c r="F82" s="24" t="str">
        <f t="shared" si="4"/>
        <v>否</v>
      </c>
      <c r="G82" s="51" t="str">
        <f t="shared" si="5"/>
        <v>是</v>
      </c>
      <c r="H82" s="25"/>
      <c r="I82" s="25"/>
      <c r="J82" s="26"/>
      <c r="K82" s="17"/>
      <c r="L82" s="25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</row>
    <row r="83" spans="1:254" s="10" customFormat="1" ht="21" customHeight="1" x14ac:dyDescent="0.25">
      <c r="A83" s="23">
        <v>78</v>
      </c>
      <c r="B83" s="82" t="s">
        <v>255</v>
      </c>
      <c r="C83" s="82" t="s">
        <v>255</v>
      </c>
      <c r="D83" s="83">
        <v>2464006.54</v>
      </c>
      <c r="E83" s="24" t="str">
        <f t="shared" si="3"/>
        <v>否</v>
      </c>
      <c r="F83" s="24" t="str">
        <f t="shared" si="4"/>
        <v>否</v>
      </c>
      <c r="G83" s="51" t="str">
        <f t="shared" si="5"/>
        <v>是</v>
      </c>
      <c r="H83" s="25"/>
      <c r="I83" s="25"/>
      <c r="J83" s="26"/>
      <c r="K83" s="17"/>
      <c r="L83" s="25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</row>
    <row r="84" spans="1:254" s="10" customFormat="1" ht="21" customHeight="1" x14ac:dyDescent="0.25">
      <c r="A84" s="23">
        <v>79</v>
      </c>
      <c r="B84" s="82" t="s">
        <v>256</v>
      </c>
      <c r="C84" s="82" t="s">
        <v>256</v>
      </c>
      <c r="D84" s="83">
        <v>2484669.77</v>
      </c>
      <c r="E84" s="24" t="str">
        <f t="shared" si="3"/>
        <v>超上限</v>
      </c>
      <c r="F84" s="24" t="str">
        <f t="shared" si="4"/>
        <v>否</v>
      </c>
      <c r="G84" s="51" t="str">
        <f t="shared" si="5"/>
        <v>否</v>
      </c>
      <c r="H84" s="25"/>
      <c r="I84" s="25"/>
      <c r="J84" s="26"/>
      <c r="K84" s="17"/>
      <c r="L84" s="25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</row>
    <row r="85" spans="1:254" s="10" customFormat="1" ht="21" customHeight="1" x14ac:dyDescent="0.25">
      <c r="A85" s="23">
        <v>80</v>
      </c>
      <c r="B85" s="82" t="s">
        <v>257</v>
      </c>
      <c r="C85" s="82" t="s">
        <v>257</v>
      </c>
      <c r="D85" s="83">
        <v>2375871.23</v>
      </c>
      <c r="E85" s="24" t="str">
        <f t="shared" si="3"/>
        <v>否</v>
      </c>
      <c r="F85" s="24" t="str">
        <f t="shared" si="4"/>
        <v>否</v>
      </c>
      <c r="G85" s="51" t="str">
        <f t="shared" si="5"/>
        <v>是</v>
      </c>
      <c r="H85" s="25"/>
      <c r="I85" s="25"/>
      <c r="J85" s="26"/>
      <c r="K85" s="17"/>
      <c r="L85" s="25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</row>
    <row r="86" spans="1:254" s="10" customFormat="1" ht="21" customHeight="1" x14ac:dyDescent="0.25">
      <c r="A86" s="23">
        <v>81</v>
      </c>
      <c r="B86" s="82" t="s">
        <v>93</v>
      </c>
      <c r="C86" s="82" t="s">
        <v>93</v>
      </c>
      <c r="D86" s="83">
        <v>2484669.77</v>
      </c>
      <c r="E86" s="24" t="str">
        <f t="shared" si="3"/>
        <v>超上限</v>
      </c>
      <c r="F86" s="24" t="str">
        <f t="shared" si="4"/>
        <v>否</v>
      </c>
      <c r="G86" s="51" t="str">
        <f t="shared" si="5"/>
        <v>否</v>
      </c>
      <c r="H86" s="25"/>
      <c r="I86" s="25"/>
      <c r="J86" s="26"/>
      <c r="K86" s="17"/>
      <c r="L86" s="25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</row>
    <row r="87" spans="1:254" s="10" customFormat="1" ht="21" customHeight="1" x14ac:dyDescent="0.25">
      <c r="A87" s="23">
        <v>82</v>
      </c>
      <c r="B87" s="82" t="s">
        <v>258</v>
      </c>
      <c r="C87" s="82" t="s">
        <v>258</v>
      </c>
      <c r="D87" s="83">
        <v>2467241.64</v>
      </c>
      <c r="E87" s="24" t="str">
        <f t="shared" si="3"/>
        <v>否</v>
      </c>
      <c r="F87" s="24" t="str">
        <f t="shared" si="4"/>
        <v>否</v>
      </c>
      <c r="G87" s="51" t="str">
        <f t="shared" si="5"/>
        <v>是</v>
      </c>
      <c r="H87" s="25"/>
      <c r="I87" s="25"/>
      <c r="J87" s="26"/>
      <c r="K87" s="17"/>
      <c r="L87" s="25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</row>
    <row r="88" spans="1:254" s="10" customFormat="1" ht="21" customHeight="1" x14ac:dyDescent="0.25">
      <c r="A88" s="23">
        <v>83</v>
      </c>
      <c r="B88" s="82" t="s">
        <v>111</v>
      </c>
      <c r="C88" s="82" t="s">
        <v>111</v>
      </c>
      <c r="D88" s="83">
        <v>2425983.62</v>
      </c>
      <c r="E88" s="24" t="str">
        <f t="shared" si="3"/>
        <v>否</v>
      </c>
      <c r="F88" s="24" t="str">
        <f t="shared" si="4"/>
        <v>否</v>
      </c>
      <c r="G88" s="51" t="str">
        <f t="shared" si="5"/>
        <v>是</v>
      </c>
      <c r="H88" s="25"/>
      <c r="I88" s="25"/>
      <c r="J88" s="26"/>
      <c r="K88" s="17"/>
      <c r="L88" s="25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</row>
    <row r="89" spans="1:254" s="10" customFormat="1" ht="21" customHeight="1" x14ac:dyDescent="0.25">
      <c r="A89" s="23">
        <v>84</v>
      </c>
      <c r="B89" s="82" t="s">
        <v>259</v>
      </c>
      <c r="C89" s="82" t="s">
        <v>259</v>
      </c>
      <c r="D89" s="83">
        <v>2327518.75</v>
      </c>
      <c r="E89" s="24" t="str">
        <f t="shared" si="3"/>
        <v>否</v>
      </c>
      <c r="F89" s="24" t="str">
        <f t="shared" si="4"/>
        <v>否</v>
      </c>
      <c r="G89" s="51" t="str">
        <f t="shared" si="5"/>
        <v>是</v>
      </c>
      <c r="H89" s="25"/>
      <c r="I89" s="25"/>
      <c r="J89" s="26"/>
      <c r="K89" s="17"/>
      <c r="L89" s="25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</row>
    <row r="90" spans="1:254" s="10" customFormat="1" ht="21" customHeight="1" x14ac:dyDescent="0.25">
      <c r="A90" s="23">
        <v>85</v>
      </c>
      <c r="B90" s="82" t="s">
        <v>260</v>
      </c>
      <c r="C90" s="82" t="s">
        <v>260</v>
      </c>
      <c r="D90" s="83">
        <v>2424917.75</v>
      </c>
      <c r="E90" s="24" t="str">
        <f t="shared" si="3"/>
        <v>否</v>
      </c>
      <c r="F90" s="24" t="str">
        <f t="shared" si="4"/>
        <v>否</v>
      </c>
      <c r="G90" s="51" t="str">
        <f t="shared" si="5"/>
        <v>是</v>
      </c>
      <c r="H90" s="25"/>
      <c r="I90" s="25"/>
      <c r="J90" s="26"/>
      <c r="K90" s="17"/>
      <c r="L90" s="25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</row>
    <row r="91" spans="1:254" s="10" customFormat="1" ht="21" customHeight="1" x14ac:dyDescent="0.25">
      <c r="A91" s="23">
        <v>86</v>
      </c>
      <c r="B91" s="82" t="s">
        <v>261</v>
      </c>
      <c r="C91" s="82" t="s">
        <v>261</v>
      </c>
      <c r="D91" s="83">
        <v>2418742.44</v>
      </c>
      <c r="E91" s="24" t="str">
        <f t="shared" si="3"/>
        <v>否</v>
      </c>
      <c r="F91" s="24" t="str">
        <f t="shared" si="4"/>
        <v>否</v>
      </c>
      <c r="G91" s="51" t="str">
        <f t="shared" si="5"/>
        <v>是</v>
      </c>
      <c r="H91" s="25"/>
      <c r="I91" s="25"/>
      <c r="J91" s="26"/>
      <c r="K91" s="17"/>
      <c r="L91" s="25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</row>
    <row r="92" spans="1:254" s="10" customFormat="1" ht="21" customHeight="1" x14ac:dyDescent="0.25">
      <c r="A92" s="23">
        <v>87</v>
      </c>
      <c r="B92" s="82" t="s">
        <v>262</v>
      </c>
      <c r="C92" s="82" t="s">
        <v>262</v>
      </c>
      <c r="D92" s="83">
        <v>2354665.13</v>
      </c>
      <c r="E92" s="24" t="str">
        <f t="shared" si="3"/>
        <v>否</v>
      </c>
      <c r="F92" s="24" t="str">
        <f t="shared" si="4"/>
        <v>否</v>
      </c>
      <c r="G92" s="51" t="str">
        <f t="shared" si="5"/>
        <v>是</v>
      </c>
      <c r="H92" s="25"/>
      <c r="I92" s="25"/>
      <c r="J92" s="26"/>
      <c r="K92" s="17"/>
      <c r="L92" s="25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</row>
    <row r="93" spans="1:254" s="10" customFormat="1" ht="21" customHeight="1" x14ac:dyDescent="0.25">
      <c r="A93" s="23">
        <v>88</v>
      </c>
      <c r="B93" s="82" t="s">
        <v>263</v>
      </c>
      <c r="C93" s="82" t="s">
        <v>263</v>
      </c>
      <c r="D93" s="83">
        <v>2412872.67</v>
      </c>
      <c r="E93" s="24" t="str">
        <f t="shared" si="3"/>
        <v>否</v>
      </c>
      <c r="F93" s="24" t="str">
        <f t="shared" si="4"/>
        <v>否</v>
      </c>
      <c r="G93" s="51" t="str">
        <f t="shared" si="5"/>
        <v>是</v>
      </c>
      <c r="H93" s="25"/>
      <c r="I93" s="25"/>
      <c r="J93" s="26"/>
      <c r="K93" s="17"/>
      <c r="L93" s="25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</row>
    <row r="94" spans="1:254" s="10" customFormat="1" ht="21" customHeight="1" x14ac:dyDescent="0.25">
      <c r="A94" s="23">
        <v>89</v>
      </c>
      <c r="B94" s="82" t="s">
        <v>264</v>
      </c>
      <c r="C94" s="82" t="s">
        <v>264</v>
      </c>
      <c r="D94" s="83">
        <v>2489648.52</v>
      </c>
      <c r="E94" s="24" t="str">
        <f t="shared" si="3"/>
        <v>超上限</v>
      </c>
      <c r="F94" s="24" t="str">
        <f t="shared" si="4"/>
        <v>否</v>
      </c>
      <c r="G94" s="51" t="str">
        <f t="shared" si="5"/>
        <v>否</v>
      </c>
      <c r="H94" s="25"/>
      <c r="I94" s="25"/>
      <c r="J94" s="26"/>
      <c r="K94" s="17"/>
      <c r="L94" s="25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</row>
    <row r="95" spans="1:254" s="10" customFormat="1" ht="21" customHeight="1" x14ac:dyDescent="0.25">
      <c r="A95" s="23">
        <v>90</v>
      </c>
      <c r="B95" s="82" t="s">
        <v>142</v>
      </c>
      <c r="C95" s="82" t="s">
        <v>142</v>
      </c>
      <c r="D95" s="83">
        <v>2437478.64</v>
      </c>
      <c r="E95" s="24" t="str">
        <f t="shared" si="3"/>
        <v>否</v>
      </c>
      <c r="F95" s="24" t="str">
        <f t="shared" si="4"/>
        <v>否</v>
      </c>
      <c r="G95" s="51" t="str">
        <f t="shared" si="5"/>
        <v>是</v>
      </c>
      <c r="H95" s="25"/>
      <c r="I95" s="25"/>
      <c r="J95" s="26"/>
      <c r="K95" s="17"/>
      <c r="L95" s="25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</row>
    <row r="96" spans="1:254" s="10" customFormat="1" ht="21" customHeight="1" x14ac:dyDescent="0.25">
      <c r="A96" s="23">
        <v>91</v>
      </c>
      <c r="B96" s="82" t="s">
        <v>265</v>
      </c>
      <c r="C96" s="82" t="s">
        <v>265</v>
      </c>
      <c r="D96" s="83">
        <v>2404922.52</v>
      </c>
      <c r="E96" s="24" t="str">
        <f t="shared" si="3"/>
        <v>否</v>
      </c>
      <c r="F96" s="24" t="str">
        <f t="shared" si="4"/>
        <v>否</v>
      </c>
      <c r="G96" s="51" t="str">
        <f t="shared" si="5"/>
        <v>是</v>
      </c>
      <c r="H96" s="25"/>
      <c r="I96" s="25"/>
      <c r="J96" s="26"/>
      <c r="K96" s="17"/>
      <c r="L96" s="25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</row>
    <row r="97" spans="1:254" s="10" customFormat="1" ht="21" customHeight="1" x14ac:dyDescent="0.25">
      <c r="A97" s="23">
        <v>92</v>
      </c>
      <c r="B97" s="82" t="s">
        <v>266</v>
      </c>
      <c r="C97" s="82" t="s">
        <v>266</v>
      </c>
      <c r="D97" s="83">
        <v>2486038.6</v>
      </c>
      <c r="E97" s="24" t="str">
        <f t="shared" si="3"/>
        <v>超上限</v>
      </c>
      <c r="F97" s="24" t="str">
        <f t="shared" si="4"/>
        <v>否</v>
      </c>
      <c r="G97" s="51" t="str">
        <f t="shared" si="5"/>
        <v>否</v>
      </c>
      <c r="H97" s="25"/>
      <c r="I97" s="25"/>
      <c r="J97" s="26"/>
      <c r="K97" s="17"/>
      <c r="L97" s="25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</row>
    <row r="98" spans="1:254" s="10" customFormat="1" ht="21" customHeight="1" x14ac:dyDescent="0.25">
      <c r="A98" s="23">
        <v>93</v>
      </c>
      <c r="B98" s="82" t="s">
        <v>120</v>
      </c>
      <c r="C98" s="82" t="s">
        <v>120</v>
      </c>
      <c r="D98" s="83">
        <v>2439984.9500000002</v>
      </c>
      <c r="E98" s="24" t="str">
        <f t="shared" si="3"/>
        <v>否</v>
      </c>
      <c r="F98" s="24" t="str">
        <f t="shared" si="4"/>
        <v>否</v>
      </c>
      <c r="G98" s="51" t="str">
        <f t="shared" si="5"/>
        <v>是</v>
      </c>
      <c r="H98" s="25"/>
      <c r="I98" s="25"/>
      <c r="J98" s="26"/>
      <c r="K98" s="17"/>
      <c r="L98" s="25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</row>
    <row r="99" spans="1:254" s="10" customFormat="1" ht="21" customHeight="1" x14ac:dyDescent="0.25">
      <c r="A99" s="23">
        <v>94</v>
      </c>
      <c r="B99" s="82" t="s">
        <v>267</v>
      </c>
      <c r="C99" s="82" t="s">
        <v>267</v>
      </c>
      <c r="D99" s="83">
        <v>2414080.29</v>
      </c>
      <c r="E99" s="24" t="str">
        <f t="shared" si="3"/>
        <v>否</v>
      </c>
      <c r="F99" s="24" t="str">
        <f t="shared" si="4"/>
        <v>否</v>
      </c>
      <c r="G99" s="51" t="str">
        <f t="shared" si="5"/>
        <v>是</v>
      </c>
      <c r="H99" s="25"/>
      <c r="I99" s="25"/>
      <c r="J99" s="26"/>
      <c r="K99" s="17"/>
      <c r="L99" s="25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</row>
    <row r="100" spans="1:254" s="10" customFormat="1" ht="21" customHeight="1" x14ac:dyDescent="0.25">
      <c r="A100" s="23">
        <v>95</v>
      </c>
      <c r="B100" s="82" t="s">
        <v>149</v>
      </c>
      <c r="C100" s="82" t="s">
        <v>149</v>
      </c>
      <c r="D100" s="83">
        <v>2428765.5</v>
      </c>
      <c r="E100" s="24" t="str">
        <f t="shared" si="3"/>
        <v>否</v>
      </c>
      <c r="F100" s="24" t="str">
        <f t="shared" si="4"/>
        <v>否</v>
      </c>
      <c r="G100" s="51" t="str">
        <f t="shared" si="5"/>
        <v>是</v>
      </c>
      <c r="H100" s="25"/>
      <c r="I100" s="25"/>
      <c r="J100" s="26"/>
      <c r="K100" s="17"/>
      <c r="L100" s="25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</row>
    <row r="101" spans="1:254" s="10" customFormat="1" ht="21" customHeight="1" x14ac:dyDescent="0.25">
      <c r="A101" s="23">
        <v>96</v>
      </c>
      <c r="B101" s="82" t="s">
        <v>268</v>
      </c>
      <c r="C101" s="82" t="s">
        <v>268</v>
      </c>
      <c r="D101" s="83">
        <v>2422427.88</v>
      </c>
      <c r="E101" s="24" t="str">
        <f t="shared" si="3"/>
        <v>否</v>
      </c>
      <c r="F101" s="24" t="str">
        <f t="shared" si="4"/>
        <v>否</v>
      </c>
      <c r="G101" s="51" t="str">
        <f t="shared" si="5"/>
        <v>是</v>
      </c>
      <c r="H101" s="25"/>
      <c r="I101" s="25"/>
      <c r="J101" s="26"/>
      <c r="K101" s="17"/>
      <c r="L101" s="25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1"/>
      <c r="IQ101" s="11"/>
      <c r="IR101" s="11"/>
      <c r="IS101" s="11"/>
      <c r="IT101" s="11"/>
    </row>
    <row r="102" spans="1:254" s="10" customFormat="1" ht="21" customHeight="1" x14ac:dyDescent="0.25">
      <c r="A102" s="23">
        <v>97</v>
      </c>
      <c r="B102" s="82" t="s">
        <v>269</v>
      </c>
      <c r="C102" s="82" t="s">
        <v>269</v>
      </c>
      <c r="D102" s="83">
        <v>2459583.42</v>
      </c>
      <c r="E102" s="24" t="str">
        <f t="shared" si="3"/>
        <v>否</v>
      </c>
      <c r="F102" s="24" t="str">
        <f t="shared" si="4"/>
        <v>否</v>
      </c>
      <c r="G102" s="51" t="str">
        <f t="shared" si="5"/>
        <v>是</v>
      </c>
      <c r="H102" s="25"/>
      <c r="I102" s="25"/>
      <c r="J102" s="26"/>
      <c r="K102" s="17"/>
      <c r="L102" s="25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1"/>
      <c r="IQ102" s="11"/>
      <c r="IR102" s="11"/>
      <c r="IS102" s="11"/>
      <c r="IT102" s="11"/>
    </row>
    <row r="103" spans="1:254" s="10" customFormat="1" ht="21" customHeight="1" x14ac:dyDescent="0.25">
      <c r="A103" s="23">
        <v>98</v>
      </c>
      <c r="B103" s="82" t="s">
        <v>270</v>
      </c>
      <c r="C103" s="82" t="s">
        <v>270</v>
      </c>
      <c r="D103" s="83">
        <v>2297324.38</v>
      </c>
      <c r="E103" s="24" t="str">
        <f t="shared" si="3"/>
        <v>否</v>
      </c>
      <c r="F103" s="24" t="str">
        <f t="shared" si="4"/>
        <v>否</v>
      </c>
      <c r="G103" s="51" t="str">
        <f t="shared" si="5"/>
        <v>是</v>
      </c>
      <c r="H103" s="25"/>
      <c r="I103" s="25"/>
      <c r="J103" s="26"/>
      <c r="K103" s="17"/>
      <c r="L103" s="25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1"/>
      <c r="IQ103" s="11"/>
      <c r="IR103" s="11"/>
      <c r="IS103" s="11"/>
      <c r="IT103" s="11"/>
    </row>
    <row r="104" spans="1:254" s="10" customFormat="1" ht="21" customHeight="1" x14ac:dyDescent="0.25">
      <c r="A104" s="23">
        <v>99</v>
      </c>
      <c r="B104" s="82" t="s">
        <v>271</v>
      </c>
      <c r="C104" s="82" t="s">
        <v>271</v>
      </c>
      <c r="D104" s="83">
        <v>2416901.59</v>
      </c>
      <c r="E104" s="24" t="str">
        <f t="shared" si="3"/>
        <v>否</v>
      </c>
      <c r="F104" s="24" t="str">
        <f t="shared" si="4"/>
        <v>否</v>
      </c>
      <c r="G104" s="51" t="str">
        <f t="shared" si="5"/>
        <v>是</v>
      </c>
      <c r="H104" s="25"/>
      <c r="I104" s="25"/>
      <c r="J104" s="26"/>
      <c r="K104" s="17"/>
      <c r="L104" s="25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1"/>
      <c r="IQ104" s="11"/>
      <c r="IR104" s="11"/>
      <c r="IS104" s="11"/>
      <c r="IT104" s="11"/>
    </row>
    <row r="105" spans="1:254" s="10" customFormat="1" ht="21" customHeight="1" x14ac:dyDescent="0.25">
      <c r="A105" s="23">
        <v>100</v>
      </c>
      <c r="B105" s="82" t="s">
        <v>272</v>
      </c>
      <c r="C105" s="82" t="s">
        <v>272</v>
      </c>
      <c r="D105" s="83">
        <v>2464751.7599999998</v>
      </c>
      <c r="E105" s="24" t="str">
        <f t="shared" si="3"/>
        <v>否</v>
      </c>
      <c r="F105" s="24" t="str">
        <f t="shared" si="4"/>
        <v>否</v>
      </c>
      <c r="G105" s="51" t="str">
        <f t="shared" si="5"/>
        <v>是</v>
      </c>
      <c r="H105" s="25"/>
      <c r="I105" s="25"/>
      <c r="J105" s="26"/>
      <c r="K105" s="17"/>
      <c r="L105" s="25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1"/>
      <c r="IQ105" s="11"/>
      <c r="IR105" s="11"/>
      <c r="IS105" s="11"/>
      <c r="IT105" s="11"/>
    </row>
    <row r="106" spans="1:254" s="10" customFormat="1" ht="21" customHeight="1" x14ac:dyDescent="0.25">
      <c r="A106" s="23">
        <v>101</v>
      </c>
      <c r="B106" s="82" t="s">
        <v>273</v>
      </c>
      <c r="C106" s="82" t="s">
        <v>273</v>
      </c>
      <c r="D106" s="83">
        <v>2432386.38</v>
      </c>
      <c r="E106" s="24" t="str">
        <f t="shared" si="3"/>
        <v>否</v>
      </c>
      <c r="F106" s="24" t="str">
        <f t="shared" si="4"/>
        <v>否</v>
      </c>
      <c r="G106" s="51" t="str">
        <f t="shared" si="5"/>
        <v>是</v>
      </c>
      <c r="H106" s="25"/>
      <c r="I106" s="25"/>
      <c r="J106" s="26"/>
      <c r="K106" s="17"/>
      <c r="L106" s="25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1"/>
      <c r="IQ106" s="11"/>
      <c r="IR106" s="11"/>
      <c r="IS106" s="11"/>
      <c r="IT106" s="11"/>
    </row>
    <row r="107" spans="1:254" s="10" customFormat="1" ht="21" customHeight="1" x14ac:dyDescent="0.25">
      <c r="A107" s="23">
        <v>102</v>
      </c>
      <c r="B107" s="82" t="s">
        <v>274</v>
      </c>
      <c r="C107" s="82" t="s">
        <v>274</v>
      </c>
      <c r="D107" s="83">
        <v>2474711.27</v>
      </c>
      <c r="E107" s="24" t="str">
        <f t="shared" si="3"/>
        <v>超上限</v>
      </c>
      <c r="F107" s="24" t="str">
        <f t="shared" si="4"/>
        <v>否</v>
      </c>
      <c r="G107" s="51" t="str">
        <f t="shared" si="5"/>
        <v>否</v>
      </c>
      <c r="H107" s="25"/>
      <c r="I107" s="25"/>
      <c r="J107" s="26"/>
      <c r="K107" s="17"/>
      <c r="L107" s="25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1"/>
      <c r="IQ107" s="11"/>
      <c r="IR107" s="11"/>
      <c r="IS107" s="11"/>
      <c r="IT107" s="11"/>
    </row>
    <row r="108" spans="1:254" s="10" customFormat="1" ht="21" customHeight="1" x14ac:dyDescent="0.25">
      <c r="A108" s="23">
        <v>103</v>
      </c>
      <c r="B108" s="82" t="s">
        <v>275</v>
      </c>
      <c r="C108" s="82" t="s">
        <v>275</v>
      </c>
      <c r="D108" s="83">
        <v>2474711.2599999998</v>
      </c>
      <c r="E108" s="24" t="str">
        <f t="shared" si="3"/>
        <v>超上限</v>
      </c>
      <c r="F108" s="24" t="str">
        <f t="shared" si="4"/>
        <v>否</v>
      </c>
      <c r="G108" s="51" t="str">
        <f t="shared" si="5"/>
        <v>否</v>
      </c>
      <c r="H108" s="25"/>
      <c r="I108" s="25"/>
      <c r="J108" s="26"/>
      <c r="K108" s="17"/>
      <c r="L108" s="25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  <c r="IT108" s="11"/>
    </row>
    <row r="109" spans="1:254" s="10" customFormat="1" ht="21" customHeight="1" x14ac:dyDescent="0.25">
      <c r="A109" s="23">
        <v>104</v>
      </c>
      <c r="B109" s="82" t="s">
        <v>276</v>
      </c>
      <c r="C109" s="82" t="s">
        <v>276</v>
      </c>
      <c r="D109" s="83">
        <v>2430245.48</v>
      </c>
      <c r="E109" s="24" t="str">
        <f t="shared" si="3"/>
        <v>否</v>
      </c>
      <c r="F109" s="24" t="str">
        <f t="shared" si="4"/>
        <v>否</v>
      </c>
      <c r="G109" s="51" t="str">
        <f t="shared" si="5"/>
        <v>是</v>
      </c>
      <c r="H109" s="25"/>
      <c r="I109" s="25"/>
      <c r="J109" s="26"/>
      <c r="K109" s="17"/>
      <c r="L109" s="25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1"/>
      <c r="IQ109" s="11"/>
      <c r="IR109" s="11"/>
      <c r="IS109" s="11"/>
      <c r="IT109" s="11"/>
    </row>
    <row r="110" spans="1:254" s="10" customFormat="1" ht="21" customHeight="1" x14ac:dyDescent="0.25">
      <c r="A110" s="23">
        <v>105</v>
      </c>
      <c r="B110" s="82" t="s">
        <v>277</v>
      </c>
      <c r="C110" s="82" t="s">
        <v>277</v>
      </c>
      <c r="D110" s="83">
        <v>2460342.42</v>
      </c>
      <c r="E110" s="24" t="str">
        <f t="shared" si="3"/>
        <v>否</v>
      </c>
      <c r="F110" s="24" t="str">
        <f t="shared" si="4"/>
        <v>否</v>
      </c>
      <c r="G110" s="51" t="str">
        <f t="shared" si="5"/>
        <v>是</v>
      </c>
      <c r="H110" s="25"/>
      <c r="I110" s="25"/>
      <c r="J110" s="26"/>
      <c r="K110" s="17"/>
      <c r="L110" s="25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1"/>
      <c r="IQ110" s="11"/>
      <c r="IR110" s="11"/>
      <c r="IS110" s="11"/>
      <c r="IT110" s="11"/>
    </row>
    <row r="111" spans="1:254" s="10" customFormat="1" ht="21" customHeight="1" x14ac:dyDescent="0.25">
      <c r="A111" s="23">
        <v>106</v>
      </c>
      <c r="B111" s="82" t="s">
        <v>81</v>
      </c>
      <c r="C111" s="82" t="s">
        <v>81</v>
      </c>
      <c r="D111" s="83">
        <v>2473466.33</v>
      </c>
      <c r="E111" s="24" t="str">
        <f t="shared" si="3"/>
        <v>超上限</v>
      </c>
      <c r="F111" s="24" t="str">
        <f t="shared" si="4"/>
        <v>否</v>
      </c>
      <c r="G111" s="51" t="str">
        <f t="shared" si="5"/>
        <v>否</v>
      </c>
      <c r="H111" s="25"/>
      <c r="I111" s="25"/>
      <c r="J111" s="26"/>
      <c r="K111" s="17"/>
      <c r="L111" s="25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1"/>
      <c r="IQ111" s="11"/>
      <c r="IR111" s="11"/>
      <c r="IS111" s="11"/>
      <c r="IT111" s="11"/>
    </row>
    <row r="112" spans="1:254" s="10" customFormat="1" ht="21" customHeight="1" x14ac:dyDescent="0.25">
      <c r="A112" s="23">
        <v>107</v>
      </c>
      <c r="B112" s="82" t="s">
        <v>278</v>
      </c>
      <c r="C112" s="82" t="s">
        <v>278</v>
      </c>
      <c r="D112" s="83">
        <v>2466178.84</v>
      </c>
      <c r="E112" s="24" t="str">
        <f t="shared" si="3"/>
        <v>否</v>
      </c>
      <c r="F112" s="24" t="str">
        <f t="shared" si="4"/>
        <v>否</v>
      </c>
      <c r="G112" s="51" t="str">
        <f t="shared" si="5"/>
        <v>是</v>
      </c>
      <c r="H112" s="25"/>
      <c r="I112" s="25"/>
      <c r="J112" s="26"/>
      <c r="K112" s="17"/>
      <c r="L112" s="25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1"/>
      <c r="IQ112" s="11"/>
      <c r="IR112" s="11"/>
      <c r="IS112" s="11"/>
      <c r="IT112" s="11"/>
    </row>
    <row r="113" spans="1:254" s="10" customFormat="1" ht="21" customHeight="1" x14ac:dyDescent="0.25">
      <c r="A113" s="23">
        <v>108</v>
      </c>
      <c r="B113" s="82" t="s">
        <v>112</v>
      </c>
      <c r="C113" s="82" t="s">
        <v>112</v>
      </c>
      <c r="D113" s="83">
        <v>2439856.0099999998</v>
      </c>
      <c r="E113" s="24" t="str">
        <f t="shared" si="3"/>
        <v>否</v>
      </c>
      <c r="F113" s="24" t="str">
        <f t="shared" si="4"/>
        <v>否</v>
      </c>
      <c r="G113" s="51" t="str">
        <f t="shared" si="5"/>
        <v>是</v>
      </c>
      <c r="H113" s="25"/>
      <c r="I113" s="25"/>
      <c r="J113" s="26"/>
      <c r="K113" s="17"/>
      <c r="L113" s="25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</row>
    <row r="114" spans="1:254" s="10" customFormat="1" ht="21" customHeight="1" x14ac:dyDescent="0.25">
      <c r="A114" s="23">
        <v>109</v>
      </c>
      <c r="B114" s="82" t="s">
        <v>279</v>
      </c>
      <c r="C114" s="82" t="s">
        <v>279</v>
      </c>
      <c r="D114" s="83">
        <v>2478348.9700000002</v>
      </c>
      <c r="E114" s="24" t="str">
        <f t="shared" ref="E114:E177" si="6">IF(D114&lt;=$G$3,"否","超上限")</f>
        <v>超上限</v>
      </c>
      <c r="F114" s="24" t="str">
        <f t="shared" ref="F114:F177" si="7">IF(D114&gt;=$G$4,"否","超下限")</f>
        <v>否</v>
      </c>
      <c r="G114" s="51" t="str">
        <f t="shared" ref="G114:G177" si="8">IF(AND(E114="否",F114="否"),"是","否")</f>
        <v>否</v>
      </c>
      <c r="H114" s="25"/>
      <c r="I114" s="25"/>
      <c r="J114" s="26"/>
      <c r="K114" s="17"/>
      <c r="L114" s="25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</row>
    <row r="115" spans="1:254" s="10" customFormat="1" ht="21" customHeight="1" x14ac:dyDescent="0.25">
      <c r="A115" s="23">
        <v>110</v>
      </c>
      <c r="B115" s="82" t="s">
        <v>64</v>
      </c>
      <c r="C115" s="82" t="s">
        <v>64</v>
      </c>
      <c r="D115" s="83">
        <v>2440437</v>
      </c>
      <c r="E115" s="24" t="str">
        <f t="shared" si="6"/>
        <v>否</v>
      </c>
      <c r="F115" s="24" t="str">
        <f t="shared" si="7"/>
        <v>否</v>
      </c>
      <c r="G115" s="51" t="str">
        <f t="shared" si="8"/>
        <v>是</v>
      </c>
      <c r="H115" s="25"/>
      <c r="I115" s="25"/>
      <c r="J115" s="26"/>
      <c r="K115" s="17"/>
      <c r="L115" s="25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</row>
    <row r="116" spans="1:254" s="10" customFormat="1" ht="21" customHeight="1" x14ac:dyDescent="0.25">
      <c r="A116" s="23">
        <v>111</v>
      </c>
      <c r="B116" s="82" t="s">
        <v>280</v>
      </c>
      <c r="C116" s="82" t="s">
        <v>280</v>
      </c>
      <c r="D116" s="83">
        <v>2461124.94</v>
      </c>
      <c r="E116" s="24" t="str">
        <f t="shared" si="6"/>
        <v>否</v>
      </c>
      <c r="F116" s="24" t="str">
        <f t="shared" si="7"/>
        <v>否</v>
      </c>
      <c r="G116" s="51" t="str">
        <f t="shared" si="8"/>
        <v>是</v>
      </c>
      <c r="H116" s="25"/>
      <c r="I116" s="25"/>
      <c r="J116" s="26"/>
      <c r="K116" s="17"/>
      <c r="L116" s="25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  <c r="IN116" s="11"/>
      <c r="IO116" s="11"/>
      <c r="IP116" s="11"/>
      <c r="IQ116" s="11"/>
      <c r="IR116" s="11"/>
      <c r="IS116" s="11"/>
      <c r="IT116" s="11"/>
    </row>
    <row r="117" spans="1:254" s="10" customFormat="1" ht="21" customHeight="1" x14ac:dyDescent="0.25">
      <c r="A117" s="23">
        <v>112</v>
      </c>
      <c r="B117" s="82" t="s">
        <v>281</v>
      </c>
      <c r="C117" s="82" t="s">
        <v>281</v>
      </c>
      <c r="D117" s="83">
        <v>2479690.0099999998</v>
      </c>
      <c r="E117" s="24" t="str">
        <f t="shared" si="6"/>
        <v>超上限</v>
      </c>
      <c r="F117" s="24" t="str">
        <f t="shared" si="7"/>
        <v>否</v>
      </c>
      <c r="G117" s="51" t="str">
        <f t="shared" si="8"/>
        <v>否</v>
      </c>
      <c r="H117" s="25"/>
      <c r="I117" s="25"/>
      <c r="J117" s="26"/>
      <c r="K117" s="17"/>
      <c r="L117" s="25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  <c r="GK117" s="11"/>
      <c r="GL117" s="11"/>
      <c r="GM117" s="11"/>
      <c r="GN117" s="11"/>
      <c r="GO117" s="11"/>
      <c r="GP117" s="11"/>
      <c r="GQ117" s="11"/>
      <c r="GR117" s="11"/>
      <c r="GS117" s="11"/>
      <c r="GT117" s="11"/>
      <c r="GU117" s="11"/>
      <c r="GV117" s="11"/>
      <c r="GW117" s="11"/>
      <c r="GX117" s="11"/>
      <c r="GY117" s="11"/>
      <c r="GZ117" s="11"/>
      <c r="HA117" s="1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  <c r="HL117" s="11"/>
      <c r="HM117" s="11"/>
      <c r="HN117" s="11"/>
      <c r="HO117" s="11"/>
      <c r="HP117" s="11"/>
      <c r="HQ117" s="11"/>
      <c r="HR117" s="11"/>
      <c r="HS117" s="11"/>
      <c r="HT117" s="11"/>
      <c r="HU117" s="11"/>
      <c r="HV117" s="11"/>
      <c r="HW117" s="11"/>
      <c r="HX117" s="11"/>
      <c r="HY117" s="11"/>
      <c r="HZ117" s="11"/>
      <c r="IA117" s="11"/>
      <c r="IB117" s="11"/>
      <c r="IC117" s="11"/>
      <c r="ID117" s="11"/>
      <c r="IE117" s="11"/>
      <c r="IF117" s="11"/>
      <c r="IG117" s="11"/>
      <c r="IH117" s="11"/>
      <c r="II117" s="11"/>
      <c r="IJ117" s="11"/>
      <c r="IK117" s="11"/>
      <c r="IL117" s="11"/>
      <c r="IM117" s="11"/>
      <c r="IN117" s="11"/>
      <c r="IO117" s="11"/>
      <c r="IP117" s="11"/>
      <c r="IQ117" s="11"/>
      <c r="IR117" s="11"/>
      <c r="IS117" s="11"/>
      <c r="IT117" s="11"/>
    </row>
    <row r="118" spans="1:254" s="10" customFormat="1" ht="21" customHeight="1" x14ac:dyDescent="0.25">
      <c r="A118" s="23">
        <v>113</v>
      </c>
      <c r="B118" s="82" t="s">
        <v>282</v>
      </c>
      <c r="C118" s="82" t="s">
        <v>282</v>
      </c>
      <c r="D118" s="83">
        <v>2457057.79</v>
      </c>
      <c r="E118" s="24" t="str">
        <f t="shared" si="6"/>
        <v>否</v>
      </c>
      <c r="F118" s="24" t="str">
        <f t="shared" si="7"/>
        <v>否</v>
      </c>
      <c r="G118" s="51" t="str">
        <f t="shared" si="8"/>
        <v>是</v>
      </c>
      <c r="H118" s="25"/>
      <c r="I118" s="25"/>
      <c r="J118" s="26"/>
      <c r="K118" s="17"/>
      <c r="L118" s="25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  <c r="GK118" s="11"/>
      <c r="GL118" s="11"/>
      <c r="GM118" s="11"/>
      <c r="GN118" s="11"/>
      <c r="GO118" s="11"/>
      <c r="GP118" s="11"/>
      <c r="GQ118" s="11"/>
      <c r="GR118" s="11"/>
      <c r="GS118" s="11"/>
      <c r="GT118" s="11"/>
      <c r="GU118" s="11"/>
      <c r="GV118" s="11"/>
      <c r="GW118" s="11"/>
      <c r="GX118" s="11"/>
      <c r="GY118" s="11"/>
      <c r="GZ118" s="11"/>
      <c r="HA118" s="11"/>
      <c r="HB118" s="11"/>
      <c r="HC118" s="11"/>
      <c r="HD118" s="11"/>
      <c r="HE118" s="11"/>
      <c r="HF118" s="11"/>
      <c r="HG118" s="11"/>
      <c r="HH118" s="11"/>
      <c r="HI118" s="11"/>
      <c r="HJ118" s="11"/>
      <c r="HK118" s="11"/>
      <c r="HL118" s="11"/>
      <c r="HM118" s="11"/>
      <c r="HN118" s="11"/>
      <c r="HO118" s="11"/>
      <c r="HP118" s="11"/>
      <c r="HQ118" s="11"/>
      <c r="HR118" s="11"/>
      <c r="HS118" s="11"/>
      <c r="HT118" s="11"/>
      <c r="HU118" s="11"/>
      <c r="HV118" s="11"/>
      <c r="HW118" s="11"/>
      <c r="HX118" s="11"/>
      <c r="HY118" s="11"/>
      <c r="HZ118" s="11"/>
      <c r="IA118" s="11"/>
      <c r="IB118" s="11"/>
      <c r="IC118" s="11"/>
      <c r="ID118" s="11"/>
      <c r="IE118" s="11"/>
      <c r="IF118" s="11"/>
      <c r="IG118" s="11"/>
      <c r="IH118" s="11"/>
      <c r="II118" s="11"/>
      <c r="IJ118" s="11"/>
      <c r="IK118" s="11"/>
      <c r="IL118" s="11"/>
      <c r="IM118" s="11"/>
      <c r="IN118" s="11"/>
      <c r="IO118" s="11"/>
      <c r="IP118" s="11"/>
      <c r="IQ118" s="11"/>
      <c r="IR118" s="11"/>
      <c r="IS118" s="11"/>
      <c r="IT118" s="11"/>
    </row>
    <row r="119" spans="1:254" s="10" customFormat="1" ht="21" customHeight="1" x14ac:dyDescent="0.25">
      <c r="A119" s="23">
        <v>114</v>
      </c>
      <c r="B119" s="82" t="s">
        <v>283</v>
      </c>
      <c r="C119" s="82" t="s">
        <v>283</v>
      </c>
      <c r="D119" s="83">
        <v>2424917.75</v>
      </c>
      <c r="E119" s="24" t="str">
        <f t="shared" si="6"/>
        <v>否</v>
      </c>
      <c r="F119" s="24" t="str">
        <f t="shared" si="7"/>
        <v>否</v>
      </c>
      <c r="G119" s="51" t="str">
        <f t="shared" si="8"/>
        <v>是</v>
      </c>
      <c r="H119" s="25"/>
      <c r="I119" s="25"/>
      <c r="J119" s="26"/>
      <c r="K119" s="17"/>
      <c r="L119" s="25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  <c r="GK119" s="11"/>
      <c r="GL119" s="11"/>
      <c r="GM119" s="11"/>
      <c r="GN119" s="11"/>
      <c r="GO119" s="11"/>
      <c r="GP119" s="11"/>
      <c r="GQ119" s="11"/>
      <c r="GR119" s="11"/>
      <c r="GS119" s="11"/>
      <c r="GT119" s="11"/>
      <c r="GU119" s="11"/>
      <c r="GV119" s="11"/>
      <c r="GW119" s="11"/>
      <c r="GX119" s="11"/>
      <c r="GY119" s="11"/>
      <c r="GZ119" s="11"/>
      <c r="HA119" s="11"/>
      <c r="HB119" s="11"/>
      <c r="HC119" s="11"/>
      <c r="HD119" s="11"/>
      <c r="HE119" s="11"/>
      <c r="HF119" s="11"/>
      <c r="HG119" s="11"/>
      <c r="HH119" s="11"/>
      <c r="HI119" s="11"/>
      <c r="HJ119" s="11"/>
      <c r="HK119" s="11"/>
      <c r="HL119" s="11"/>
      <c r="HM119" s="11"/>
      <c r="HN119" s="11"/>
      <c r="HO119" s="11"/>
      <c r="HP119" s="11"/>
      <c r="HQ119" s="11"/>
      <c r="HR119" s="11"/>
      <c r="HS119" s="11"/>
      <c r="HT119" s="11"/>
      <c r="HU119" s="11"/>
      <c r="HV119" s="11"/>
      <c r="HW119" s="11"/>
      <c r="HX119" s="11"/>
      <c r="HY119" s="11"/>
      <c r="HZ119" s="11"/>
      <c r="IA119" s="11"/>
      <c r="IB119" s="11"/>
      <c r="IC119" s="11"/>
      <c r="ID119" s="11"/>
      <c r="IE119" s="11"/>
      <c r="IF119" s="11"/>
      <c r="IG119" s="11"/>
      <c r="IH119" s="11"/>
      <c r="II119" s="11"/>
      <c r="IJ119" s="11"/>
      <c r="IK119" s="11"/>
      <c r="IL119" s="11"/>
      <c r="IM119" s="11"/>
      <c r="IN119" s="11"/>
      <c r="IO119" s="11"/>
      <c r="IP119" s="11"/>
      <c r="IQ119" s="11"/>
      <c r="IR119" s="11"/>
      <c r="IS119" s="11"/>
      <c r="IT119" s="11"/>
    </row>
    <row r="120" spans="1:254" s="10" customFormat="1" ht="21" customHeight="1" x14ac:dyDescent="0.25">
      <c r="A120" s="23">
        <v>115</v>
      </c>
      <c r="B120" s="82" t="s">
        <v>284</v>
      </c>
      <c r="C120" s="82" t="s">
        <v>284</v>
      </c>
      <c r="D120" s="83">
        <v>2450081.4900000002</v>
      </c>
      <c r="E120" s="24" t="str">
        <f t="shared" si="6"/>
        <v>否</v>
      </c>
      <c r="F120" s="24" t="str">
        <f t="shared" si="7"/>
        <v>否</v>
      </c>
      <c r="G120" s="51" t="str">
        <f t="shared" si="8"/>
        <v>是</v>
      </c>
      <c r="H120" s="25"/>
      <c r="I120" s="25"/>
      <c r="J120" s="26"/>
      <c r="K120" s="17"/>
      <c r="L120" s="25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  <c r="GK120" s="11"/>
      <c r="GL120" s="11"/>
      <c r="GM120" s="11"/>
      <c r="GN120" s="11"/>
      <c r="GO120" s="11"/>
      <c r="GP120" s="11"/>
      <c r="GQ120" s="11"/>
      <c r="GR120" s="11"/>
      <c r="GS120" s="11"/>
      <c r="GT120" s="11"/>
      <c r="GU120" s="11"/>
      <c r="GV120" s="11"/>
      <c r="GW120" s="11"/>
      <c r="GX120" s="11"/>
      <c r="GY120" s="11"/>
      <c r="GZ120" s="11"/>
      <c r="HA120" s="11"/>
      <c r="HB120" s="11"/>
      <c r="HC120" s="11"/>
      <c r="HD120" s="11"/>
      <c r="HE120" s="11"/>
      <c r="HF120" s="11"/>
      <c r="HG120" s="11"/>
      <c r="HH120" s="11"/>
      <c r="HI120" s="11"/>
      <c r="HJ120" s="11"/>
      <c r="HK120" s="11"/>
      <c r="HL120" s="11"/>
      <c r="HM120" s="11"/>
      <c r="HN120" s="11"/>
      <c r="HO120" s="11"/>
      <c r="HP120" s="11"/>
      <c r="HQ120" s="11"/>
      <c r="HR120" s="11"/>
      <c r="HS120" s="11"/>
      <c r="HT120" s="11"/>
      <c r="HU120" s="11"/>
      <c r="HV120" s="11"/>
      <c r="HW120" s="11"/>
      <c r="HX120" s="11"/>
      <c r="HY120" s="11"/>
      <c r="HZ120" s="11"/>
      <c r="IA120" s="11"/>
      <c r="IB120" s="11"/>
      <c r="IC120" s="11"/>
      <c r="ID120" s="11"/>
      <c r="IE120" s="11"/>
      <c r="IF120" s="11"/>
      <c r="IG120" s="11"/>
      <c r="IH120" s="11"/>
      <c r="II120" s="11"/>
      <c r="IJ120" s="11"/>
      <c r="IK120" s="11"/>
      <c r="IL120" s="11"/>
      <c r="IM120" s="11"/>
      <c r="IN120" s="11"/>
      <c r="IO120" s="11"/>
      <c r="IP120" s="11"/>
      <c r="IQ120" s="11"/>
      <c r="IR120" s="11"/>
      <c r="IS120" s="11"/>
      <c r="IT120" s="11"/>
    </row>
    <row r="121" spans="1:254" s="10" customFormat="1" ht="21" customHeight="1" x14ac:dyDescent="0.25">
      <c r="A121" s="23">
        <v>116</v>
      </c>
      <c r="B121" s="82" t="s">
        <v>285</v>
      </c>
      <c r="C121" s="82" t="s">
        <v>285</v>
      </c>
      <c r="D121" s="83">
        <v>2447324.63</v>
      </c>
      <c r="E121" s="24" t="str">
        <f t="shared" si="6"/>
        <v>否</v>
      </c>
      <c r="F121" s="24" t="str">
        <f t="shared" si="7"/>
        <v>否</v>
      </c>
      <c r="G121" s="51" t="str">
        <f t="shared" si="8"/>
        <v>是</v>
      </c>
      <c r="H121" s="25"/>
      <c r="I121" s="25"/>
      <c r="J121" s="26"/>
      <c r="K121" s="17"/>
      <c r="L121" s="25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  <c r="GK121" s="11"/>
      <c r="GL121" s="11"/>
      <c r="GM121" s="11"/>
      <c r="GN121" s="11"/>
      <c r="GO121" s="11"/>
      <c r="GP121" s="11"/>
      <c r="GQ121" s="11"/>
      <c r="GR121" s="11"/>
      <c r="GS121" s="11"/>
      <c r="GT121" s="11"/>
      <c r="GU121" s="11"/>
      <c r="GV121" s="11"/>
      <c r="GW121" s="11"/>
      <c r="GX121" s="11"/>
      <c r="GY121" s="11"/>
      <c r="GZ121" s="11"/>
      <c r="HA121" s="11"/>
      <c r="HB121" s="11"/>
      <c r="HC121" s="11"/>
      <c r="HD121" s="11"/>
      <c r="HE121" s="11"/>
      <c r="HF121" s="11"/>
      <c r="HG121" s="11"/>
      <c r="HH121" s="11"/>
      <c r="HI121" s="11"/>
      <c r="HJ121" s="11"/>
      <c r="HK121" s="11"/>
      <c r="HL121" s="11"/>
      <c r="HM121" s="11"/>
      <c r="HN121" s="11"/>
      <c r="HO121" s="11"/>
      <c r="HP121" s="11"/>
      <c r="HQ121" s="11"/>
      <c r="HR121" s="11"/>
      <c r="HS121" s="11"/>
      <c r="HT121" s="11"/>
      <c r="HU121" s="11"/>
      <c r="HV121" s="11"/>
      <c r="HW121" s="11"/>
      <c r="HX121" s="11"/>
      <c r="HY121" s="11"/>
      <c r="HZ121" s="11"/>
      <c r="IA121" s="11"/>
      <c r="IB121" s="11"/>
      <c r="IC121" s="11"/>
      <c r="ID121" s="11"/>
      <c r="IE121" s="11"/>
      <c r="IF121" s="11"/>
      <c r="IG121" s="11"/>
      <c r="IH121" s="11"/>
      <c r="II121" s="11"/>
      <c r="IJ121" s="11"/>
      <c r="IK121" s="11"/>
      <c r="IL121" s="11"/>
      <c r="IM121" s="11"/>
      <c r="IN121" s="11"/>
      <c r="IO121" s="11"/>
      <c r="IP121" s="11"/>
      <c r="IQ121" s="11"/>
      <c r="IR121" s="11"/>
      <c r="IS121" s="11"/>
      <c r="IT121" s="11"/>
    </row>
    <row r="122" spans="1:254" s="10" customFormat="1" ht="21" customHeight="1" x14ac:dyDescent="0.25">
      <c r="A122" s="23">
        <v>117</v>
      </c>
      <c r="B122" s="82" t="s">
        <v>286</v>
      </c>
      <c r="C122" s="82" t="s">
        <v>286</v>
      </c>
      <c r="D122" s="83">
        <v>2461794.98</v>
      </c>
      <c r="E122" s="24" t="str">
        <f t="shared" si="6"/>
        <v>否</v>
      </c>
      <c r="F122" s="24" t="str">
        <f t="shared" si="7"/>
        <v>否</v>
      </c>
      <c r="G122" s="51" t="str">
        <f t="shared" si="8"/>
        <v>是</v>
      </c>
      <c r="H122" s="25"/>
      <c r="I122" s="25"/>
      <c r="J122" s="26"/>
      <c r="K122" s="17"/>
      <c r="L122" s="25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  <c r="GK122" s="11"/>
      <c r="GL122" s="11"/>
      <c r="GM122" s="11"/>
      <c r="GN122" s="11"/>
      <c r="GO122" s="11"/>
      <c r="GP122" s="11"/>
      <c r="GQ122" s="11"/>
      <c r="GR122" s="11"/>
      <c r="GS122" s="11"/>
      <c r="GT122" s="11"/>
      <c r="GU122" s="11"/>
      <c r="GV122" s="11"/>
      <c r="GW122" s="11"/>
      <c r="GX122" s="11"/>
      <c r="GY122" s="11"/>
      <c r="GZ122" s="11"/>
      <c r="HA122" s="11"/>
      <c r="HB122" s="11"/>
      <c r="HC122" s="11"/>
      <c r="HD122" s="11"/>
      <c r="HE122" s="11"/>
      <c r="HF122" s="11"/>
      <c r="HG122" s="11"/>
      <c r="HH122" s="11"/>
      <c r="HI122" s="11"/>
      <c r="HJ122" s="11"/>
      <c r="HK122" s="11"/>
      <c r="HL122" s="11"/>
      <c r="HM122" s="11"/>
      <c r="HN122" s="11"/>
      <c r="HO122" s="11"/>
      <c r="HP122" s="11"/>
      <c r="HQ122" s="11"/>
      <c r="HR122" s="11"/>
      <c r="HS122" s="11"/>
      <c r="HT122" s="11"/>
      <c r="HU122" s="11"/>
      <c r="HV122" s="11"/>
      <c r="HW122" s="11"/>
      <c r="HX122" s="11"/>
      <c r="HY122" s="11"/>
      <c r="HZ122" s="11"/>
      <c r="IA122" s="11"/>
      <c r="IB122" s="11"/>
      <c r="IC122" s="11"/>
      <c r="ID122" s="11"/>
      <c r="IE122" s="11"/>
      <c r="IF122" s="11"/>
      <c r="IG122" s="11"/>
      <c r="IH122" s="11"/>
      <c r="II122" s="11"/>
      <c r="IJ122" s="11"/>
      <c r="IK122" s="11"/>
      <c r="IL122" s="11"/>
      <c r="IM122" s="11"/>
      <c r="IN122" s="11"/>
      <c r="IO122" s="11"/>
      <c r="IP122" s="11"/>
      <c r="IQ122" s="11"/>
      <c r="IR122" s="11"/>
      <c r="IS122" s="11"/>
      <c r="IT122" s="11"/>
    </row>
    <row r="123" spans="1:254" s="10" customFormat="1" ht="21" customHeight="1" x14ac:dyDescent="0.25">
      <c r="A123" s="23">
        <v>118</v>
      </c>
      <c r="B123" s="82" t="s">
        <v>287</v>
      </c>
      <c r="C123" s="82" t="s">
        <v>287</v>
      </c>
      <c r="D123" s="83">
        <v>2456975.44</v>
      </c>
      <c r="E123" s="24" t="str">
        <f t="shared" si="6"/>
        <v>否</v>
      </c>
      <c r="F123" s="24" t="str">
        <f t="shared" si="7"/>
        <v>否</v>
      </c>
      <c r="G123" s="51" t="str">
        <f t="shared" si="8"/>
        <v>是</v>
      </c>
      <c r="H123" s="25"/>
      <c r="I123" s="25"/>
      <c r="J123" s="26"/>
      <c r="K123" s="17"/>
      <c r="L123" s="25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  <c r="IR123" s="11"/>
      <c r="IS123" s="11"/>
      <c r="IT123" s="11"/>
    </row>
    <row r="124" spans="1:254" s="10" customFormat="1" ht="21" customHeight="1" x14ac:dyDescent="0.25">
      <c r="A124" s="23">
        <v>119</v>
      </c>
      <c r="B124" s="82" t="s">
        <v>288</v>
      </c>
      <c r="C124" s="82" t="s">
        <v>288</v>
      </c>
      <c r="D124" s="83">
        <v>2452304.38</v>
      </c>
      <c r="E124" s="24" t="str">
        <f t="shared" si="6"/>
        <v>否</v>
      </c>
      <c r="F124" s="24" t="str">
        <f t="shared" si="7"/>
        <v>否</v>
      </c>
      <c r="G124" s="51" t="str">
        <f t="shared" si="8"/>
        <v>是</v>
      </c>
      <c r="H124" s="25"/>
      <c r="I124" s="25"/>
      <c r="J124" s="26"/>
      <c r="K124" s="17"/>
      <c r="L124" s="25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</row>
    <row r="125" spans="1:254" s="10" customFormat="1" ht="21" customHeight="1" x14ac:dyDescent="0.25">
      <c r="A125" s="23">
        <v>120</v>
      </c>
      <c r="B125" s="82" t="s">
        <v>289</v>
      </c>
      <c r="C125" s="82" t="s">
        <v>289</v>
      </c>
      <c r="D125" s="83">
        <v>2479690.0099999998</v>
      </c>
      <c r="E125" s="24" t="str">
        <f t="shared" si="6"/>
        <v>超上限</v>
      </c>
      <c r="F125" s="24" t="str">
        <f t="shared" si="7"/>
        <v>否</v>
      </c>
      <c r="G125" s="51" t="str">
        <f t="shared" si="8"/>
        <v>否</v>
      </c>
      <c r="H125" s="25"/>
      <c r="I125" s="25"/>
      <c r="J125" s="26"/>
      <c r="K125" s="17"/>
      <c r="L125" s="25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</row>
    <row r="126" spans="1:254" s="10" customFormat="1" ht="21" customHeight="1" x14ac:dyDescent="0.25">
      <c r="A126" s="23">
        <v>121</v>
      </c>
      <c r="B126" s="82" t="s">
        <v>290</v>
      </c>
      <c r="C126" s="82" t="s">
        <v>290</v>
      </c>
      <c r="D126" s="83">
        <v>2471779.7200000002</v>
      </c>
      <c r="E126" s="24" t="str">
        <f t="shared" si="6"/>
        <v>否</v>
      </c>
      <c r="F126" s="24" t="str">
        <f t="shared" si="7"/>
        <v>否</v>
      </c>
      <c r="G126" s="51" t="str">
        <f t="shared" si="8"/>
        <v>是</v>
      </c>
      <c r="H126" s="25"/>
      <c r="I126" s="25"/>
      <c r="J126" s="26"/>
      <c r="K126" s="17"/>
      <c r="L126" s="25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  <c r="HL126" s="11"/>
      <c r="HM126" s="11"/>
      <c r="HN126" s="11"/>
      <c r="HO126" s="11"/>
      <c r="HP126" s="11"/>
      <c r="HQ126" s="11"/>
      <c r="HR126" s="11"/>
      <c r="HS126" s="11"/>
      <c r="HT126" s="11"/>
      <c r="HU126" s="11"/>
      <c r="HV126" s="11"/>
      <c r="HW126" s="11"/>
      <c r="HX126" s="11"/>
      <c r="HY126" s="11"/>
      <c r="HZ126" s="11"/>
      <c r="IA126" s="11"/>
      <c r="IB126" s="11"/>
      <c r="IC126" s="11"/>
      <c r="ID126" s="11"/>
      <c r="IE126" s="11"/>
      <c r="IF126" s="11"/>
      <c r="IG126" s="11"/>
      <c r="IH126" s="11"/>
      <c r="II126" s="11"/>
      <c r="IJ126" s="11"/>
      <c r="IK126" s="11"/>
      <c r="IL126" s="11"/>
      <c r="IM126" s="11"/>
      <c r="IN126" s="11"/>
      <c r="IO126" s="11"/>
      <c r="IP126" s="11"/>
      <c r="IQ126" s="11"/>
      <c r="IR126" s="11"/>
      <c r="IS126" s="11"/>
      <c r="IT126" s="11"/>
    </row>
    <row r="127" spans="1:254" s="10" customFormat="1" ht="21" customHeight="1" x14ac:dyDescent="0.25">
      <c r="A127" s="23">
        <v>122</v>
      </c>
      <c r="B127" s="82" t="s">
        <v>291</v>
      </c>
      <c r="C127" s="82" t="s">
        <v>291</v>
      </c>
      <c r="D127" s="83">
        <v>2439993.4300000002</v>
      </c>
      <c r="E127" s="24" t="str">
        <f t="shared" si="6"/>
        <v>否</v>
      </c>
      <c r="F127" s="24" t="str">
        <f t="shared" si="7"/>
        <v>否</v>
      </c>
      <c r="G127" s="51" t="str">
        <f t="shared" si="8"/>
        <v>是</v>
      </c>
      <c r="H127" s="25"/>
      <c r="I127" s="25"/>
      <c r="J127" s="26"/>
      <c r="K127" s="17"/>
      <c r="L127" s="25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  <c r="HL127" s="11"/>
      <c r="HM127" s="11"/>
      <c r="HN127" s="11"/>
      <c r="HO127" s="11"/>
      <c r="HP127" s="11"/>
      <c r="HQ127" s="11"/>
      <c r="HR127" s="11"/>
      <c r="HS127" s="11"/>
      <c r="HT127" s="11"/>
      <c r="HU127" s="11"/>
      <c r="HV127" s="11"/>
      <c r="HW127" s="11"/>
      <c r="HX127" s="11"/>
      <c r="HY127" s="11"/>
      <c r="HZ127" s="11"/>
      <c r="IA127" s="11"/>
      <c r="IB127" s="11"/>
      <c r="IC127" s="11"/>
      <c r="ID127" s="11"/>
      <c r="IE127" s="11"/>
      <c r="IF127" s="11"/>
      <c r="IG127" s="11"/>
      <c r="IH127" s="11"/>
      <c r="II127" s="11"/>
      <c r="IJ127" s="11"/>
      <c r="IK127" s="11"/>
      <c r="IL127" s="11"/>
      <c r="IM127" s="11"/>
      <c r="IN127" s="11"/>
      <c r="IO127" s="11"/>
      <c r="IP127" s="11"/>
      <c r="IQ127" s="11"/>
      <c r="IR127" s="11"/>
      <c r="IS127" s="11"/>
      <c r="IT127" s="11"/>
    </row>
    <row r="128" spans="1:254" s="10" customFormat="1" ht="21" customHeight="1" x14ac:dyDescent="0.25">
      <c r="A128" s="23">
        <v>123</v>
      </c>
      <c r="B128" s="82" t="s">
        <v>292</v>
      </c>
      <c r="C128" s="82" t="s">
        <v>292</v>
      </c>
      <c r="D128" s="83">
        <v>2449814.5099999998</v>
      </c>
      <c r="E128" s="24" t="str">
        <f t="shared" si="6"/>
        <v>否</v>
      </c>
      <c r="F128" s="24" t="str">
        <f t="shared" si="7"/>
        <v>否</v>
      </c>
      <c r="G128" s="51" t="str">
        <f t="shared" si="8"/>
        <v>是</v>
      </c>
      <c r="H128" s="25"/>
      <c r="I128" s="25"/>
      <c r="J128" s="26"/>
      <c r="K128" s="17"/>
      <c r="L128" s="25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  <c r="GS128" s="11"/>
      <c r="GT128" s="11"/>
      <c r="GU128" s="11"/>
      <c r="GV128" s="11"/>
      <c r="GW128" s="11"/>
      <c r="GX128" s="11"/>
      <c r="GY128" s="11"/>
      <c r="GZ128" s="11"/>
      <c r="HA128" s="11"/>
      <c r="HB128" s="11"/>
      <c r="HC128" s="11"/>
      <c r="HD128" s="11"/>
      <c r="HE128" s="11"/>
      <c r="HF128" s="11"/>
      <c r="HG128" s="11"/>
      <c r="HH128" s="11"/>
      <c r="HI128" s="11"/>
      <c r="HJ128" s="11"/>
      <c r="HK128" s="11"/>
      <c r="HL128" s="11"/>
      <c r="HM128" s="11"/>
      <c r="HN128" s="11"/>
      <c r="HO128" s="11"/>
      <c r="HP128" s="11"/>
      <c r="HQ128" s="11"/>
      <c r="HR128" s="11"/>
      <c r="HS128" s="11"/>
      <c r="HT128" s="11"/>
      <c r="HU128" s="11"/>
      <c r="HV128" s="11"/>
      <c r="HW128" s="11"/>
      <c r="HX128" s="11"/>
      <c r="HY128" s="11"/>
      <c r="HZ128" s="11"/>
      <c r="IA128" s="11"/>
      <c r="IB128" s="11"/>
      <c r="IC128" s="11"/>
      <c r="ID128" s="11"/>
      <c r="IE128" s="11"/>
      <c r="IF128" s="11"/>
      <c r="IG128" s="11"/>
      <c r="IH128" s="11"/>
      <c r="II128" s="11"/>
      <c r="IJ128" s="11"/>
      <c r="IK128" s="11"/>
      <c r="IL128" s="11"/>
      <c r="IM128" s="11"/>
      <c r="IN128" s="11"/>
      <c r="IO128" s="11"/>
      <c r="IP128" s="11"/>
      <c r="IQ128" s="11"/>
      <c r="IR128" s="11"/>
      <c r="IS128" s="11"/>
      <c r="IT128" s="11"/>
    </row>
    <row r="129" spans="1:254" s="10" customFormat="1" ht="21" customHeight="1" x14ac:dyDescent="0.25">
      <c r="A129" s="23">
        <v>124</v>
      </c>
      <c r="B129" s="82" t="s">
        <v>293</v>
      </c>
      <c r="C129" s="82" t="s">
        <v>293</v>
      </c>
      <c r="D129" s="83">
        <v>2433446.35</v>
      </c>
      <c r="E129" s="24" t="str">
        <f t="shared" si="6"/>
        <v>否</v>
      </c>
      <c r="F129" s="24" t="str">
        <f t="shared" si="7"/>
        <v>否</v>
      </c>
      <c r="G129" s="51" t="str">
        <f t="shared" si="8"/>
        <v>是</v>
      </c>
      <c r="H129" s="25"/>
      <c r="I129" s="25"/>
      <c r="J129" s="26"/>
      <c r="K129" s="17"/>
      <c r="L129" s="25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  <c r="HL129" s="11"/>
      <c r="HM129" s="11"/>
      <c r="HN129" s="11"/>
      <c r="HO129" s="11"/>
      <c r="HP129" s="11"/>
      <c r="HQ129" s="11"/>
      <c r="HR129" s="11"/>
      <c r="HS129" s="11"/>
      <c r="HT129" s="11"/>
      <c r="HU129" s="11"/>
      <c r="HV129" s="11"/>
      <c r="HW129" s="11"/>
      <c r="HX129" s="11"/>
      <c r="HY129" s="11"/>
      <c r="HZ129" s="11"/>
      <c r="IA129" s="11"/>
      <c r="IB129" s="11"/>
      <c r="IC129" s="11"/>
      <c r="ID129" s="11"/>
      <c r="IE129" s="11"/>
      <c r="IF129" s="11"/>
      <c r="IG129" s="11"/>
      <c r="IH129" s="11"/>
      <c r="II129" s="11"/>
      <c r="IJ129" s="11"/>
      <c r="IK129" s="11"/>
      <c r="IL129" s="11"/>
      <c r="IM129" s="11"/>
      <c r="IN129" s="11"/>
      <c r="IO129" s="11"/>
      <c r="IP129" s="11"/>
      <c r="IQ129" s="11"/>
      <c r="IR129" s="11"/>
      <c r="IS129" s="11"/>
      <c r="IT129" s="11"/>
    </row>
    <row r="130" spans="1:254" s="10" customFormat="1" ht="21" customHeight="1" x14ac:dyDescent="0.25">
      <c r="A130" s="23">
        <v>125</v>
      </c>
      <c r="B130" s="82" t="s">
        <v>294</v>
      </c>
      <c r="C130" s="82" t="s">
        <v>294</v>
      </c>
      <c r="D130" s="83">
        <v>2444914.4500000002</v>
      </c>
      <c r="E130" s="24" t="str">
        <f t="shared" si="6"/>
        <v>否</v>
      </c>
      <c r="F130" s="24" t="str">
        <f t="shared" si="7"/>
        <v>否</v>
      </c>
      <c r="G130" s="51" t="str">
        <f t="shared" si="8"/>
        <v>是</v>
      </c>
      <c r="H130" s="25"/>
      <c r="I130" s="25"/>
      <c r="J130" s="26"/>
      <c r="K130" s="17"/>
      <c r="L130" s="25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  <c r="IL130" s="11"/>
      <c r="IM130" s="11"/>
      <c r="IN130" s="11"/>
      <c r="IO130" s="11"/>
      <c r="IP130" s="11"/>
      <c r="IQ130" s="11"/>
      <c r="IR130" s="11"/>
      <c r="IS130" s="11"/>
      <c r="IT130" s="11"/>
    </row>
    <row r="131" spans="1:254" s="10" customFormat="1" ht="21" customHeight="1" x14ac:dyDescent="0.25">
      <c r="A131" s="23">
        <v>126</v>
      </c>
      <c r="B131" s="82" t="s">
        <v>295</v>
      </c>
      <c r="C131" s="82" t="s">
        <v>295</v>
      </c>
      <c r="D131" s="83">
        <v>2457283.13</v>
      </c>
      <c r="E131" s="24" t="str">
        <f t="shared" si="6"/>
        <v>否</v>
      </c>
      <c r="F131" s="24" t="str">
        <f t="shared" si="7"/>
        <v>否</v>
      </c>
      <c r="G131" s="51" t="str">
        <f t="shared" si="8"/>
        <v>是</v>
      </c>
      <c r="H131" s="25"/>
      <c r="I131" s="25"/>
      <c r="J131" s="26"/>
      <c r="K131" s="17"/>
      <c r="L131" s="25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  <c r="HL131" s="11"/>
      <c r="HM131" s="11"/>
      <c r="HN131" s="11"/>
      <c r="HO131" s="11"/>
      <c r="HP131" s="11"/>
      <c r="HQ131" s="11"/>
      <c r="HR131" s="11"/>
      <c r="HS131" s="11"/>
      <c r="HT131" s="11"/>
      <c r="HU131" s="11"/>
      <c r="HV131" s="11"/>
      <c r="HW131" s="11"/>
      <c r="HX131" s="11"/>
      <c r="HY131" s="11"/>
      <c r="HZ131" s="11"/>
      <c r="IA131" s="11"/>
      <c r="IB131" s="11"/>
      <c r="IC131" s="11"/>
      <c r="ID131" s="11"/>
      <c r="IE131" s="11"/>
      <c r="IF131" s="11"/>
      <c r="IG131" s="11"/>
      <c r="IH131" s="11"/>
      <c r="II131" s="11"/>
      <c r="IJ131" s="11"/>
      <c r="IK131" s="11"/>
      <c r="IL131" s="11"/>
      <c r="IM131" s="11"/>
      <c r="IN131" s="11"/>
      <c r="IO131" s="11"/>
      <c r="IP131" s="11"/>
      <c r="IQ131" s="11"/>
      <c r="IR131" s="11"/>
      <c r="IS131" s="11"/>
      <c r="IT131" s="11"/>
    </row>
    <row r="132" spans="1:254" s="10" customFormat="1" ht="21" customHeight="1" x14ac:dyDescent="0.25">
      <c r="A132" s="23">
        <v>127</v>
      </c>
      <c r="B132" s="82" t="s">
        <v>296</v>
      </c>
      <c r="C132" s="82" t="s">
        <v>296</v>
      </c>
      <c r="D132" s="83">
        <v>2389614.1</v>
      </c>
      <c r="E132" s="24" t="str">
        <f t="shared" si="6"/>
        <v>否</v>
      </c>
      <c r="F132" s="24" t="str">
        <f t="shared" si="7"/>
        <v>否</v>
      </c>
      <c r="G132" s="51" t="str">
        <f t="shared" si="8"/>
        <v>是</v>
      </c>
      <c r="H132" s="25"/>
      <c r="I132" s="25"/>
      <c r="J132" s="26"/>
      <c r="K132" s="17"/>
      <c r="L132" s="25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  <c r="HL132" s="11"/>
      <c r="HM132" s="11"/>
      <c r="HN132" s="11"/>
      <c r="HO132" s="11"/>
      <c r="HP132" s="11"/>
      <c r="HQ132" s="11"/>
      <c r="HR132" s="11"/>
      <c r="HS132" s="11"/>
      <c r="HT132" s="11"/>
      <c r="HU132" s="11"/>
      <c r="HV132" s="11"/>
      <c r="HW132" s="11"/>
      <c r="HX132" s="11"/>
      <c r="HY132" s="11"/>
      <c r="HZ132" s="11"/>
      <c r="IA132" s="11"/>
      <c r="IB132" s="11"/>
      <c r="IC132" s="11"/>
      <c r="ID132" s="11"/>
      <c r="IE132" s="11"/>
      <c r="IF132" s="11"/>
      <c r="IG132" s="11"/>
      <c r="IH132" s="11"/>
      <c r="II132" s="11"/>
      <c r="IJ132" s="11"/>
      <c r="IK132" s="11"/>
      <c r="IL132" s="11"/>
      <c r="IM132" s="11"/>
      <c r="IN132" s="11"/>
      <c r="IO132" s="11"/>
      <c r="IP132" s="11"/>
      <c r="IQ132" s="11"/>
      <c r="IR132" s="11"/>
      <c r="IS132" s="11"/>
      <c r="IT132" s="11"/>
    </row>
    <row r="133" spans="1:254" s="10" customFormat="1" ht="21" customHeight="1" x14ac:dyDescent="0.25">
      <c r="A133" s="23">
        <v>128</v>
      </c>
      <c r="B133" s="82" t="s">
        <v>297</v>
      </c>
      <c r="C133" s="82" t="s">
        <v>297</v>
      </c>
      <c r="D133" s="83">
        <v>2479690.0099999998</v>
      </c>
      <c r="E133" s="24" t="str">
        <f t="shared" si="6"/>
        <v>超上限</v>
      </c>
      <c r="F133" s="24" t="str">
        <f t="shared" si="7"/>
        <v>否</v>
      </c>
      <c r="G133" s="51" t="str">
        <f t="shared" si="8"/>
        <v>否</v>
      </c>
      <c r="H133" s="25"/>
      <c r="I133" s="25"/>
      <c r="J133" s="26"/>
      <c r="K133" s="17"/>
      <c r="L133" s="25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  <c r="GS133" s="11"/>
      <c r="GT133" s="11"/>
      <c r="GU133" s="11"/>
      <c r="GV133" s="11"/>
      <c r="GW133" s="11"/>
      <c r="GX133" s="11"/>
      <c r="GY133" s="11"/>
      <c r="GZ133" s="11"/>
      <c r="HA133" s="11"/>
      <c r="HB133" s="11"/>
      <c r="HC133" s="11"/>
      <c r="HD133" s="11"/>
      <c r="HE133" s="11"/>
      <c r="HF133" s="11"/>
      <c r="HG133" s="11"/>
      <c r="HH133" s="11"/>
      <c r="HI133" s="11"/>
      <c r="HJ133" s="11"/>
      <c r="HK133" s="11"/>
      <c r="HL133" s="11"/>
      <c r="HM133" s="11"/>
      <c r="HN133" s="11"/>
      <c r="HO133" s="11"/>
      <c r="HP133" s="11"/>
      <c r="HQ133" s="11"/>
      <c r="HR133" s="11"/>
      <c r="HS133" s="11"/>
      <c r="HT133" s="11"/>
      <c r="HU133" s="11"/>
      <c r="HV133" s="11"/>
      <c r="HW133" s="11"/>
      <c r="HX133" s="11"/>
      <c r="HY133" s="11"/>
      <c r="HZ133" s="11"/>
      <c r="IA133" s="11"/>
      <c r="IB133" s="11"/>
      <c r="IC133" s="11"/>
      <c r="ID133" s="11"/>
      <c r="IE133" s="11"/>
      <c r="IF133" s="11"/>
      <c r="IG133" s="11"/>
      <c r="IH133" s="11"/>
      <c r="II133" s="11"/>
      <c r="IJ133" s="11"/>
      <c r="IK133" s="11"/>
      <c r="IL133" s="11"/>
      <c r="IM133" s="11"/>
      <c r="IN133" s="11"/>
      <c r="IO133" s="11"/>
      <c r="IP133" s="11"/>
      <c r="IQ133" s="11"/>
      <c r="IR133" s="11"/>
      <c r="IS133" s="11"/>
      <c r="IT133" s="11"/>
    </row>
    <row r="134" spans="1:254" s="10" customFormat="1" ht="21" customHeight="1" x14ac:dyDescent="0.25">
      <c r="A134" s="23">
        <v>129</v>
      </c>
      <c r="B134" s="82" t="s">
        <v>298</v>
      </c>
      <c r="C134" s="82" t="s">
        <v>298</v>
      </c>
      <c r="D134" s="83">
        <v>2487158.64</v>
      </c>
      <c r="E134" s="24" t="str">
        <f t="shared" si="6"/>
        <v>超上限</v>
      </c>
      <c r="F134" s="24" t="str">
        <f t="shared" si="7"/>
        <v>否</v>
      </c>
      <c r="G134" s="51" t="str">
        <f t="shared" si="8"/>
        <v>否</v>
      </c>
      <c r="H134" s="25"/>
      <c r="I134" s="25"/>
      <c r="J134" s="26"/>
      <c r="K134" s="17"/>
      <c r="L134" s="25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  <c r="IT134" s="11"/>
    </row>
    <row r="135" spans="1:254" s="10" customFormat="1" ht="21" customHeight="1" x14ac:dyDescent="0.25">
      <c r="A135" s="23">
        <v>130</v>
      </c>
      <c r="B135" s="82" t="s">
        <v>299</v>
      </c>
      <c r="C135" s="82" t="s">
        <v>299</v>
      </c>
      <c r="D135" s="83">
        <v>2345092.94</v>
      </c>
      <c r="E135" s="24" t="str">
        <f t="shared" si="6"/>
        <v>否</v>
      </c>
      <c r="F135" s="24" t="str">
        <f t="shared" si="7"/>
        <v>否</v>
      </c>
      <c r="G135" s="51" t="str">
        <f t="shared" si="8"/>
        <v>是</v>
      </c>
      <c r="H135" s="25"/>
      <c r="I135" s="25"/>
      <c r="J135" s="26"/>
      <c r="K135" s="17"/>
      <c r="L135" s="25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  <c r="IC135" s="11"/>
      <c r="ID135" s="11"/>
      <c r="IE135" s="11"/>
      <c r="IF135" s="11"/>
      <c r="IG135" s="11"/>
      <c r="IH135" s="11"/>
      <c r="II135" s="11"/>
      <c r="IJ135" s="11"/>
      <c r="IK135" s="11"/>
      <c r="IL135" s="11"/>
      <c r="IM135" s="11"/>
      <c r="IN135" s="11"/>
      <c r="IO135" s="11"/>
      <c r="IP135" s="11"/>
      <c r="IQ135" s="11"/>
      <c r="IR135" s="11"/>
      <c r="IS135" s="11"/>
      <c r="IT135" s="11"/>
    </row>
    <row r="136" spans="1:254" s="10" customFormat="1" ht="21" customHeight="1" x14ac:dyDescent="0.25">
      <c r="A136" s="23">
        <v>131</v>
      </c>
      <c r="B136" s="82" t="s">
        <v>300</v>
      </c>
      <c r="C136" s="82" t="s">
        <v>300</v>
      </c>
      <c r="D136" s="83">
        <v>2337489.77</v>
      </c>
      <c r="E136" s="24" t="str">
        <f t="shared" si="6"/>
        <v>否</v>
      </c>
      <c r="F136" s="24" t="str">
        <f t="shared" si="7"/>
        <v>否</v>
      </c>
      <c r="G136" s="51" t="str">
        <f t="shared" si="8"/>
        <v>是</v>
      </c>
      <c r="H136" s="25"/>
      <c r="I136" s="25"/>
      <c r="J136" s="26"/>
      <c r="K136" s="17"/>
      <c r="L136" s="25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  <c r="IT136" s="11"/>
    </row>
    <row r="137" spans="1:254" s="10" customFormat="1" ht="21" customHeight="1" x14ac:dyDescent="0.25">
      <c r="A137" s="23">
        <v>132</v>
      </c>
      <c r="B137" s="82" t="s">
        <v>301</v>
      </c>
      <c r="C137" s="82" t="s">
        <v>301</v>
      </c>
      <c r="D137" s="83">
        <v>2485145.92</v>
      </c>
      <c r="E137" s="24" t="str">
        <f t="shared" si="6"/>
        <v>超上限</v>
      </c>
      <c r="F137" s="24" t="str">
        <f t="shared" si="7"/>
        <v>否</v>
      </c>
      <c r="G137" s="51" t="str">
        <f t="shared" si="8"/>
        <v>否</v>
      </c>
      <c r="H137" s="25"/>
      <c r="I137" s="25"/>
      <c r="J137" s="26"/>
      <c r="K137" s="17"/>
      <c r="L137" s="25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  <c r="GS137" s="11"/>
      <c r="GT137" s="11"/>
      <c r="GU137" s="11"/>
      <c r="GV137" s="11"/>
      <c r="GW137" s="11"/>
      <c r="GX137" s="11"/>
      <c r="GY137" s="11"/>
      <c r="GZ137" s="11"/>
      <c r="HA137" s="11"/>
      <c r="HB137" s="11"/>
      <c r="HC137" s="11"/>
      <c r="HD137" s="11"/>
      <c r="HE137" s="11"/>
      <c r="HF137" s="11"/>
      <c r="HG137" s="11"/>
      <c r="HH137" s="11"/>
      <c r="HI137" s="11"/>
      <c r="HJ137" s="11"/>
      <c r="HK137" s="11"/>
      <c r="HL137" s="11"/>
      <c r="HM137" s="11"/>
      <c r="HN137" s="11"/>
      <c r="HO137" s="11"/>
      <c r="HP137" s="11"/>
      <c r="HQ137" s="11"/>
      <c r="HR137" s="11"/>
      <c r="HS137" s="11"/>
      <c r="HT137" s="11"/>
      <c r="HU137" s="11"/>
      <c r="HV137" s="11"/>
      <c r="HW137" s="11"/>
      <c r="HX137" s="11"/>
      <c r="HY137" s="11"/>
      <c r="HZ137" s="11"/>
      <c r="IA137" s="11"/>
      <c r="IB137" s="11"/>
      <c r="IC137" s="11"/>
      <c r="ID137" s="11"/>
      <c r="IE137" s="11"/>
      <c r="IF137" s="11"/>
      <c r="IG137" s="11"/>
      <c r="IH137" s="11"/>
      <c r="II137" s="11"/>
      <c r="IJ137" s="11"/>
      <c r="IK137" s="11"/>
      <c r="IL137" s="11"/>
      <c r="IM137" s="11"/>
      <c r="IN137" s="11"/>
      <c r="IO137" s="11"/>
      <c r="IP137" s="11"/>
      <c r="IQ137" s="11"/>
      <c r="IR137" s="11"/>
      <c r="IS137" s="11"/>
      <c r="IT137" s="11"/>
    </row>
    <row r="138" spans="1:254" s="10" customFormat="1" ht="21" customHeight="1" x14ac:dyDescent="0.25">
      <c r="A138" s="23">
        <v>133</v>
      </c>
      <c r="B138" s="82" t="s">
        <v>302</v>
      </c>
      <c r="C138" s="82" t="s">
        <v>302</v>
      </c>
      <c r="D138" s="83">
        <v>2438661.81</v>
      </c>
      <c r="E138" s="24" t="str">
        <f t="shared" si="6"/>
        <v>否</v>
      </c>
      <c r="F138" s="24" t="str">
        <f t="shared" si="7"/>
        <v>否</v>
      </c>
      <c r="G138" s="51" t="str">
        <f t="shared" si="8"/>
        <v>是</v>
      </c>
      <c r="H138" s="25"/>
      <c r="I138" s="25"/>
      <c r="J138" s="26"/>
      <c r="K138" s="17"/>
      <c r="L138" s="25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  <c r="GS138" s="11"/>
      <c r="GT138" s="11"/>
      <c r="GU138" s="11"/>
      <c r="GV138" s="11"/>
      <c r="GW138" s="11"/>
      <c r="GX138" s="11"/>
      <c r="GY138" s="11"/>
      <c r="GZ138" s="11"/>
      <c r="HA138" s="11"/>
      <c r="HB138" s="11"/>
      <c r="HC138" s="11"/>
      <c r="HD138" s="11"/>
      <c r="HE138" s="11"/>
      <c r="HF138" s="11"/>
      <c r="HG138" s="11"/>
      <c r="HH138" s="11"/>
      <c r="HI138" s="11"/>
      <c r="HJ138" s="11"/>
      <c r="HK138" s="11"/>
      <c r="HL138" s="11"/>
      <c r="HM138" s="11"/>
      <c r="HN138" s="11"/>
      <c r="HO138" s="11"/>
      <c r="HP138" s="11"/>
      <c r="HQ138" s="11"/>
      <c r="HR138" s="11"/>
      <c r="HS138" s="11"/>
      <c r="HT138" s="11"/>
      <c r="HU138" s="11"/>
      <c r="HV138" s="11"/>
      <c r="HW138" s="11"/>
      <c r="HX138" s="11"/>
      <c r="HY138" s="11"/>
      <c r="HZ138" s="11"/>
      <c r="IA138" s="11"/>
      <c r="IB138" s="11"/>
      <c r="IC138" s="11"/>
      <c r="ID138" s="11"/>
      <c r="IE138" s="11"/>
      <c r="IF138" s="11"/>
      <c r="IG138" s="11"/>
      <c r="IH138" s="11"/>
      <c r="II138" s="11"/>
      <c r="IJ138" s="11"/>
      <c r="IK138" s="11"/>
      <c r="IL138" s="11"/>
      <c r="IM138" s="11"/>
      <c r="IN138" s="11"/>
      <c r="IO138" s="11"/>
      <c r="IP138" s="11"/>
      <c r="IQ138" s="11"/>
      <c r="IR138" s="11"/>
      <c r="IS138" s="11"/>
      <c r="IT138" s="11"/>
    </row>
    <row r="139" spans="1:254" s="10" customFormat="1" ht="21" customHeight="1" x14ac:dyDescent="0.25">
      <c r="A139" s="23">
        <v>134</v>
      </c>
      <c r="B139" s="82" t="s">
        <v>71</v>
      </c>
      <c r="C139" s="82" t="s">
        <v>71</v>
      </c>
      <c r="D139" s="83">
        <v>2455408.9300000002</v>
      </c>
      <c r="E139" s="24" t="str">
        <f t="shared" si="6"/>
        <v>否</v>
      </c>
      <c r="F139" s="24" t="str">
        <f t="shared" si="7"/>
        <v>否</v>
      </c>
      <c r="G139" s="51" t="str">
        <f t="shared" si="8"/>
        <v>是</v>
      </c>
      <c r="H139" s="25"/>
      <c r="I139" s="25"/>
      <c r="J139" s="26"/>
      <c r="K139" s="17"/>
      <c r="L139" s="25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  <c r="GS139" s="11"/>
      <c r="GT139" s="11"/>
      <c r="GU139" s="11"/>
      <c r="GV139" s="11"/>
      <c r="GW139" s="11"/>
      <c r="GX139" s="11"/>
      <c r="GY139" s="11"/>
      <c r="GZ139" s="11"/>
      <c r="HA139" s="11"/>
      <c r="HB139" s="11"/>
      <c r="HC139" s="11"/>
      <c r="HD139" s="11"/>
      <c r="HE139" s="11"/>
      <c r="HF139" s="11"/>
      <c r="HG139" s="11"/>
      <c r="HH139" s="11"/>
      <c r="HI139" s="11"/>
      <c r="HJ139" s="11"/>
      <c r="HK139" s="11"/>
      <c r="HL139" s="11"/>
      <c r="HM139" s="11"/>
      <c r="HN139" s="11"/>
      <c r="HO139" s="11"/>
      <c r="HP139" s="11"/>
      <c r="HQ139" s="11"/>
      <c r="HR139" s="11"/>
      <c r="HS139" s="11"/>
      <c r="HT139" s="11"/>
      <c r="HU139" s="11"/>
      <c r="HV139" s="11"/>
      <c r="HW139" s="11"/>
      <c r="HX139" s="11"/>
      <c r="HY139" s="11"/>
      <c r="HZ139" s="11"/>
      <c r="IA139" s="11"/>
      <c r="IB139" s="11"/>
      <c r="IC139" s="11"/>
      <c r="ID139" s="11"/>
      <c r="IE139" s="11"/>
      <c r="IF139" s="11"/>
      <c r="IG139" s="11"/>
      <c r="IH139" s="11"/>
      <c r="II139" s="11"/>
      <c r="IJ139" s="11"/>
      <c r="IK139" s="11"/>
      <c r="IL139" s="11"/>
      <c r="IM139" s="11"/>
      <c r="IN139" s="11"/>
      <c r="IO139" s="11"/>
      <c r="IP139" s="11"/>
      <c r="IQ139" s="11"/>
      <c r="IR139" s="11"/>
      <c r="IS139" s="11"/>
      <c r="IT139" s="11"/>
    </row>
    <row r="140" spans="1:254" s="10" customFormat="1" ht="21" customHeight="1" x14ac:dyDescent="0.25">
      <c r="A140" s="23">
        <v>135</v>
      </c>
      <c r="B140" s="82" t="s">
        <v>303</v>
      </c>
      <c r="C140" s="82" t="s">
        <v>303</v>
      </c>
      <c r="D140" s="83">
        <v>2461124.94</v>
      </c>
      <c r="E140" s="24" t="str">
        <f t="shared" si="6"/>
        <v>否</v>
      </c>
      <c r="F140" s="24" t="str">
        <f t="shared" si="7"/>
        <v>否</v>
      </c>
      <c r="G140" s="51" t="str">
        <f t="shared" si="8"/>
        <v>是</v>
      </c>
      <c r="H140" s="25"/>
      <c r="I140" s="25"/>
      <c r="J140" s="26"/>
      <c r="K140" s="17"/>
      <c r="L140" s="25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  <c r="GS140" s="11"/>
      <c r="GT140" s="11"/>
      <c r="GU140" s="11"/>
      <c r="GV140" s="11"/>
      <c r="GW140" s="11"/>
      <c r="GX140" s="11"/>
      <c r="GY140" s="11"/>
      <c r="GZ140" s="11"/>
      <c r="HA140" s="11"/>
      <c r="HB140" s="11"/>
      <c r="HC140" s="11"/>
      <c r="HD140" s="11"/>
      <c r="HE140" s="11"/>
      <c r="HF140" s="11"/>
      <c r="HG140" s="11"/>
      <c r="HH140" s="11"/>
      <c r="HI140" s="11"/>
      <c r="HJ140" s="11"/>
      <c r="HK140" s="11"/>
      <c r="HL140" s="11"/>
      <c r="HM140" s="11"/>
      <c r="HN140" s="11"/>
      <c r="HO140" s="11"/>
      <c r="HP140" s="11"/>
      <c r="HQ140" s="11"/>
      <c r="HR140" s="11"/>
      <c r="HS140" s="11"/>
      <c r="HT140" s="11"/>
      <c r="HU140" s="11"/>
      <c r="HV140" s="11"/>
      <c r="HW140" s="11"/>
      <c r="HX140" s="11"/>
      <c r="HY140" s="11"/>
      <c r="HZ140" s="11"/>
      <c r="IA140" s="11"/>
      <c r="IB140" s="11"/>
      <c r="IC140" s="11"/>
      <c r="ID140" s="11"/>
      <c r="IE140" s="11"/>
      <c r="IF140" s="11"/>
      <c r="IG140" s="11"/>
      <c r="IH140" s="11"/>
      <c r="II140" s="11"/>
      <c r="IJ140" s="11"/>
      <c r="IK140" s="11"/>
      <c r="IL140" s="11"/>
      <c r="IM140" s="11"/>
      <c r="IN140" s="11"/>
      <c r="IO140" s="11"/>
      <c r="IP140" s="11"/>
      <c r="IQ140" s="11"/>
      <c r="IR140" s="11"/>
      <c r="IS140" s="11"/>
      <c r="IT140" s="11"/>
    </row>
    <row r="141" spans="1:254" s="10" customFormat="1" ht="21" customHeight="1" x14ac:dyDescent="0.25">
      <c r="A141" s="23">
        <v>136</v>
      </c>
      <c r="B141" s="82" t="s">
        <v>304</v>
      </c>
      <c r="C141" s="82" t="s">
        <v>304</v>
      </c>
      <c r="D141" s="83">
        <v>2466492.91</v>
      </c>
      <c r="E141" s="24" t="str">
        <f t="shared" si="6"/>
        <v>否</v>
      </c>
      <c r="F141" s="24" t="str">
        <f t="shared" si="7"/>
        <v>否</v>
      </c>
      <c r="G141" s="51" t="str">
        <f t="shared" si="8"/>
        <v>是</v>
      </c>
      <c r="H141" s="25"/>
      <c r="I141" s="25"/>
      <c r="J141" s="26"/>
      <c r="K141" s="17"/>
      <c r="L141" s="25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  <c r="GS141" s="11"/>
      <c r="GT141" s="11"/>
      <c r="GU141" s="11"/>
      <c r="GV141" s="11"/>
      <c r="GW141" s="11"/>
      <c r="GX141" s="11"/>
      <c r="GY141" s="11"/>
      <c r="GZ141" s="11"/>
      <c r="HA141" s="11"/>
      <c r="HB141" s="11"/>
      <c r="HC141" s="11"/>
      <c r="HD141" s="11"/>
      <c r="HE141" s="11"/>
      <c r="HF141" s="11"/>
      <c r="HG141" s="11"/>
      <c r="HH141" s="11"/>
      <c r="HI141" s="11"/>
      <c r="HJ141" s="11"/>
      <c r="HK141" s="11"/>
      <c r="HL141" s="11"/>
      <c r="HM141" s="11"/>
      <c r="HN141" s="11"/>
      <c r="HO141" s="11"/>
      <c r="HP141" s="11"/>
      <c r="HQ141" s="11"/>
      <c r="HR141" s="11"/>
      <c r="HS141" s="11"/>
      <c r="HT141" s="11"/>
      <c r="HU141" s="11"/>
      <c r="HV141" s="11"/>
      <c r="HW141" s="11"/>
      <c r="HX141" s="11"/>
      <c r="HY141" s="11"/>
      <c r="HZ141" s="11"/>
      <c r="IA141" s="11"/>
      <c r="IB141" s="11"/>
      <c r="IC141" s="11"/>
      <c r="ID141" s="11"/>
      <c r="IE141" s="11"/>
      <c r="IF141" s="11"/>
      <c r="IG141" s="11"/>
      <c r="IH141" s="11"/>
      <c r="II141" s="11"/>
      <c r="IJ141" s="11"/>
      <c r="IK141" s="11"/>
      <c r="IL141" s="11"/>
      <c r="IM141" s="11"/>
      <c r="IN141" s="11"/>
      <c r="IO141" s="11"/>
      <c r="IP141" s="11"/>
      <c r="IQ141" s="11"/>
      <c r="IR141" s="11"/>
      <c r="IS141" s="11"/>
      <c r="IT141" s="11"/>
    </row>
    <row r="142" spans="1:254" s="10" customFormat="1" ht="21" customHeight="1" x14ac:dyDescent="0.25">
      <c r="A142" s="23">
        <v>137</v>
      </c>
      <c r="B142" s="82" t="s">
        <v>305</v>
      </c>
      <c r="C142" s="82" t="s">
        <v>305</v>
      </c>
      <c r="D142" s="83">
        <v>2345928.81</v>
      </c>
      <c r="E142" s="24" t="str">
        <f t="shared" si="6"/>
        <v>否</v>
      </c>
      <c r="F142" s="24" t="str">
        <f t="shared" si="7"/>
        <v>否</v>
      </c>
      <c r="G142" s="51" t="str">
        <f t="shared" si="8"/>
        <v>是</v>
      </c>
      <c r="H142" s="25"/>
      <c r="I142" s="25"/>
      <c r="J142" s="26"/>
      <c r="K142" s="17"/>
      <c r="L142" s="25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  <c r="GS142" s="11"/>
      <c r="GT142" s="11"/>
      <c r="GU142" s="11"/>
      <c r="GV142" s="11"/>
      <c r="GW142" s="11"/>
      <c r="GX142" s="11"/>
      <c r="GY142" s="11"/>
      <c r="GZ142" s="11"/>
      <c r="HA142" s="11"/>
      <c r="HB142" s="11"/>
      <c r="HC142" s="11"/>
      <c r="HD142" s="11"/>
      <c r="HE142" s="11"/>
      <c r="HF142" s="11"/>
      <c r="HG142" s="11"/>
      <c r="HH142" s="11"/>
      <c r="HI142" s="11"/>
      <c r="HJ142" s="11"/>
      <c r="HK142" s="11"/>
      <c r="HL142" s="11"/>
      <c r="HM142" s="11"/>
      <c r="HN142" s="11"/>
      <c r="HO142" s="11"/>
      <c r="HP142" s="11"/>
      <c r="HQ142" s="11"/>
      <c r="HR142" s="11"/>
      <c r="HS142" s="11"/>
      <c r="HT142" s="11"/>
      <c r="HU142" s="11"/>
      <c r="HV142" s="11"/>
      <c r="HW142" s="11"/>
      <c r="HX142" s="11"/>
      <c r="HY142" s="11"/>
      <c r="HZ142" s="11"/>
      <c r="IA142" s="11"/>
      <c r="IB142" s="11"/>
      <c r="IC142" s="11"/>
      <c r="ID142" s="11"/>
      <c r="IE142" s="11"/>
      <c r="IF142" s="11"/>
      <c r="IG142" s="11"/>
      <c r="IH142" s="11"/>
      <c r="II142" s="11"/>
      <c r="IJ142" s="11"/>
      <c r="IK142" s="11"/>
      <c r="IL142" s="11"/>
      <c r="IM142" s="11"/>
      <c r="IN142" s="11"/>
      <c r="IO142" s="11"/>
      <c r="IP142" s="11"/>
      <c r="IQ142" s="11"/>
      <c r="IR142" s="11"/>
      <c r="IS142" s="11"/>
      <c r="IT142" s="11"/>
    </row>
    <row r="143" spans="1:254" s="10" customFormat="1" ht="21" customHeight="1" x14ac:dyDescent="0.25">
      <c r="A143" s="23">
        <v>138</v>
      </c>
      <c r="B143" s="82" t="s">
        <v>306</v>
      </c>
      <c r="C143" s="82" t="s">
        <v>306</v>
      </c>
      <c r="D143" s="83">
        <v>2464751.7599999998</v>
      </c>
      <c r="E143" s="24" t="str">
        <f t="shared" si="6"/>
        <v>否</v>
      </c>
      <c r="F143" s="24" t="str">
        <f t="shared" si="7"/>
        <v>否</v>
      </c>
      <c r="G143" s="51" t="str">
        <f t="shared" si="8"/>
        <v>是</v>
      </c>
      <c r="H143" s="25"/>
      <c r="I143" s="25"/>
      <c r="J143" s="26"/>
      <c r="K143" s="17"/>
      <c r="L143" s="25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  <c r="GS143" s="11"/>
      <c r="GT143" s="11"/>
      <c r="GU143" s="11"/>
      <c r="GV143" s="11"/>
      <c r="GW143" s="11"/>
      <c r="GX143" s="11"/>
      <c r="GY143" s="11"/>
      <c r="GZ143" s="11"/>
      <c r="HA143" s="11"/>
      <c r="HB143" s="11"/>
      <c r="HC143" s="11"/>
      <c r="HD143" s="11"/>
      <c r="HE143" s="11"/>
      <c r="HF143" s="11"/>
      <c r="HG143" s="11"/>
      <c r="HH143" s="11"/>
      <c r="HI143" s="11"/>
      <c r="HJ143" s="11"/>
      <c r="HK143" s="11"/>
      <c r="HL143" s="11"/>
      <c r="HM143" s="11"/>
      <c r="HN143" s="11"/>
      <c r="HO143" s="11"/>
      <c r="HP143" s="11"/>
      <c r="HQ143" s="11"/>
      <c r="HR143" s="11"/>
      <c r="HS143" s="11"/>
      <c r="HT143" s="11"/>
      <c r="HU143" s="11"/>
      <c r="HV143" s="11"/>
      <c r="HW143" s="11"/>
      <c r="HX143" s="11"/>
      <c r="HY143" s="11"/>
      <c r="HZ143" s="11"/>
      <c r="IA143" s="11"/>
      <c r="IB143" s="11"/>
      <c r="IC143" s="11"/>
      <c r="ID143" s="11"/>
      <c r="IE143" s="11"/>
      <c r="IF143" s="11"/>
      <c r="IG143" s="11"/>
      <c r="IH143" s="11"/>
      <c r="II143" s="11"/>
      <c r="IJ143" s="11"/>
      <c r="IK143" s="11"/>
      <c r="IL143" s="11"/>
      <c r="IM143" s="11"/>
      <c r="IN143" s="11"/>
      <c r="IO143" s="11"/>
      <c r="IP143" s="11"/>
      <c r="IQ143" s="11"/>
      <c r="IR143" s="11"/>
      <c r="IS143" s="11"/>
      <c r="IT143" s="11"/>
    </row>
    <row r="144" spans="1:254" s="10" customFormat="1" ht="21" customHeight="1" x14ac:dyDescent="0.25">
      <c r="A144" s="23">
        <v>139</v>
      </c>
      <c r="B144" s="82" t="s">
        <v>307</v>
      </c>
      <c r="C144" s="82" t="s">
        <v>307</v>
      </c>
      <c r="D144" s="83">
        <v>2463129.77</v>
      </c>
      <c r="E144" s="24" t="str">
        <f t="shared" si="6"/>
        <v>否</v>
      </c>
      <c r="F144" s="24" t="str">
        <f t="shared" si="7"/>
        <v>否</v>
      </c>
      <c r="G144" s="51" t="str">
        <f t="shared" si="8"/>
        <v>是</v>
      </c>
      <c r="H144" s="25"/>
      <c r="I144" s="25"/>
      <c r="J144" s="26"/>
      <c r="K144" s="17"/>
      <c r="L144" s="25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  <c r="GS144" s="11"/>
      <c r="GT144" s="11"/>
      <c r="GU144" s="11"/>
      <c r="GV144" s="11"/>
      <c r="GW144" s="11"/>
      <c r="GX144" s="11"/>
      <c r="GY144" s="11"/>
      <c r="GZ144" s="11"/>
      <c r="HA144" s="11"/>
      <c r="HB144" s="11"/>
      <c r="HC144" s="11"/>
      <c r="HD144" s="11"/>
      <c r="HE144" s="11"/>
      <c r="HF144" s="11"/>
      <c r="HG144" s="11"/>
      <c r="HH144" s="11"/>
      <c r="HI144" s="11"/>
      <c r="HJ144" s="11"/>
      <c r="HK144" s="11"/>
      <c r="HL144" s="11"/>
      <c r="HM144" s="11"/>
      <c r="HN144" s="11"/>
      <c r="HO144" s="11"/>
      <c r="HP144" s="11"/>
      <c r="HQ144" s="11"/>
      <c r="HR144" s="11"/>
      <c r="HS144" s="11"/>
      <c r="HT144" s="11"/>
      <c r="HU144" s="11"/>
      <c r="HV144" s="11"/>
      <c r="HW144" s="11"/>
      <c r="HX144" s="11"/>
      <c r="HY144" s="11"/>
      <c r="HZ144" s="11"/>
      <c r="IA144" s="11"/>
      <c r="IB144" s="11"/>
      <c r="IC144" s="11"/>
      <c r="ID144" s="11"/>
      <c r="IE144" s="11"/>
      <c r="IF144" s="11"/>
      <c r="IG144" s="11"/>
      <c r="IH144" s="11"/>
      <c r="II144" s="11"/>
      <c r="IJ144" s="11"/>
      <c r="IK144" s="11"/>
      <c r="IL144" s="11"/>
      <c r="IM144" s="11"/>
      <c r="IN144" s="11"/>
      <c r="IO144" s="11"/>
      <c r="IP144" s="11"/>
      <c r="IQ144" s="11"/>
      <c r="IR144" s="11"/>
      <c r="IS144" s="11"/>
      <c r="IT144" s="11"/>
    </row>
    <row r="145" spans="1:254" s="10" customFormat="1" ht="21" customHeight="1" x14ac:dyDescent="0.25">
      <c r="A145" s="23">
        <v>140</v>
      </c>
      <c r="B145" s="82" t="s">
        <v>308</v>
      </c>
      <c r="C145" s="82" t="s">
        <v>308</v>
      </c>
      <c r="D145" s="83">
        <v>2459773.0099999998</v>
      </c>
      <c r="E145" s="24" t="str">
        <f t="shared" si="6"/>
        <v>否</v>
      </c>
      <c r="F145" s="24" t="str">
        <f t="shared" si="7"/>
        <v>否</v>
      </c>
      <c r="G145" s="51" t="str">
        <f t="shared" si="8"/>
        <v>是</v>
      </c>
      <c r="H145" s="25"/>
      <c r="I145" s="25"/>
      <c r="J145" s="26"/>
      <c r="K145" s="17"/>
      <c r="L145" s="25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  <c r="GS145" s="11"/>
      <c r="GT145" s="11"/>
      <c r="GU145" s="11"/>
      <c r="GV145" s="11"/>
      <c r="GW145" s="11"/>
      <c r="GX145" s="11"/>
      <c r="GY145" s="11"/>
      <c r="GZ145" s="11"/>
      <c r="HA145" s="11"/>
      <c r="HB145" s="11"/>
      <c r="HC145" s="11"/>
      <c r="HD145" s="11"/>
      <c r="HE145" s="11"/>
      <c r="HF145" s="11"/>
      <c r="HG145" s="11"/>
      <c r="HH145" s="11"/>
      <c r="HI145" s="11"/>
      <c r="HJ145" s="11"/>
      <c r="HK145" s="11"/>
      <c r="HL145" s="11"/>
      <c r="HM145" s="11"/>
      <c r="HN145" s="11"/>
      <c r="HO145" s="11"/>
      <c r="HP145" s="11"/>
      <c r="HQ145" s="11"/>
      <c r="HR145" s="11"/>
      <c r="HS145" s="11"/>
      <c r="HT145" s="11"/>
      <c r="HU145" s="11"/>
      <c r="HV145" s="11"/>
      <c r="HW145" s="11"/>
      <c r="HX145" s="11"/>
      <c r="HY145" s="11"/>
      <c r="HZ145" s="11"/>
      <c r="IA145" s="11"/>
      <c r="IB145" s="11"/>
      <c r="IC145" s="11"/>
      <c r="ID145" s="11"/>
      <c r="IE145" s="11"/>
      <c r="IF145" s="11"/>
      <c r="IG145" s="11"/>
      <c r="IH145" s="11"/>
      <c r="II145" s="11"/>
      <c r="IJ145" s="11"/>
      <c r="IK145" s="11"/>
      <c r="IL145" s="11"/>
      <c r="IM145" s="11"/>
      <c r="IN145" s="11"/>
      <c r="IO145" s="11"/>
      <c r="IP145" s="11"/>
      <c r="IQ145" s="11"/>
      <c r="IR145" s="11"/>
      <c r="IS145" s="11"/>
      <c r="IT145" s="11"/>
    </row>
    <row r="146" spans="1:254" s="10" customFormat="1" ht="21" customHeight="1" x14ac:dyDescent="0.25">
      <c r="A146" s="23">
        <v>141</v>
      </c>
      <c r="B146" s="82" t="s">
        <v>309</v>
      </c>
      <c r="C146" s="82" t="s">
        <v>309</v>
      </c>
      <c r="D146" s="83">
        <v>2437366.13</v>
      </c>
      <c r="E146" s="24" t="str">
        <f t="shared" si="6"/>
        <v>否</v>
      </c>
      <c r="F146" s="24" t="str">
        <f t="shared" si="7"/>
        <v>否</v>
      </c>
      <c r="G146" s="51" t="str">
        <f t="shared" si="8"/>
        <v>是</v>
      </c>
      <c r="H146" s="25"/>
      <c r="I146" s="25"/>
      <c r="J146" s="26"/>
      <c r="K146" s="17"/>
      <c r="L146" s="25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  <c r="GS146" s="11"/>
      <c r="GT146" s="11"/>
      <c r="GU146" s="11"/>
      <c r="GV146" s="11"/>
      <c r="GW146" s="11"/>
      <c r="GX146" s="11"/>
      <c r="GY146" s="11"/>
      <c r="GZ146" s="11"/>
      <c r="HA146" s="11"/>
      <c r="HB146" s="11"/>
      <c r="HC146" s="11"/>
      <c r="HD146" s="11"/>
      <c r="HE146" s="11"/>
      <c r="HF146" s="11"/>
      <c r="HG146" s="11"/>
      <c r="HH146" s="11"/>
      <c r="HI146" s="11"/>
      <c r="HJ146" s="11"/>
      <c r="HK146" s="11"/>
      <c r="HL146" s="11"/>
      <c r="HM146" s="11"/>
      <c r="HN146" s="11"/>
      <c r="HO146" s="11"/>
      <c r="HP146" s="11"/>
      <c r="HQ146" s="11"/>
      <c r="HR146" s="11"/>
      <c r="HS146" s="11"/>
      <c r="HT146" s="11"/>
      <c r="HU146" s="11"/>
      <c r="HV146" s="11"/>
      <c r="HW146" s="11"/>
      <c r="HX146" s="11"/>
      <c r="HY146" s="11"/>
      <c r="HZ146" s="11"/>
      <c r="IA146" s="11"/>
      <c r="IB146" s="11"/>
      <c r="IC146" s="11"/>
      <c r="ID146" s="11"/>
      <c r="IE146" s="11"/>
      <c r="IF146" s="11"/>
      <c r="IG146" s="11"/>
      <c r="IH146" s="11"/>
      <c r="II146" s="11"/>
      <c r="IJ146" s="11"/>
      <c r="IK146" s="11"/>
      <c r="IL146" s="11"/>
      <c r="IM146" s="11"/>
      <c r="IN146" s="11"/>
      <c r="IO146" s="11"/>
      <c r="IP146" s="11"/>
      <c r="IQ146" s="11"/>
      <c r="IR146" s="11"/>
      <c r="IS146" s="11"/>
      <c r="IT146" s="11"/>
    </row>
    <row r="147" spans="1:254" s="10" customFormat="1" ht="21" customHeight="1" x14ac:dyDescent="0.25">
      <c r="A147" s="23">
        <v>142</v>
      </c>
      <c r="B147" s="82" t="s">
        <v>310</v>
      </c>
      <c r="C147" s="82" t="s">
        <v>310</v>
      </c>
      <c r="D147" s="83">
        <v>2472682.66</v>
      </c>
      <c r="E147" s="24" t="str">
        <f t="shared" si="6"/>
        <v>超上限</v>
      </c>
      <c r="F147" s="24" t="str">
        <f t="shared" si="7"/>
        <v>否</v>
      </c>
      <c r="G147" s="51" t="str">
        <f t="shared" si="8"/>
        <v>否</v>
      </c>
      <c r="H147" s="25"/>
      <c r="I147" s="25"/>
      <c r="J147" s="26"/>
      <c r="K147" s="17"/>
      <c r="L147" s="25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  <c r="GS147" s="11"/>
      <c r="GT147" s="11"/>
      <c r="GU147" s="11"/>
      <c r="GV147" s="11"/>
      <c r="GW147" s="11"/>
      <c r="GX147" s="11"/>
      <c r="GY147" s="11"/>
      <c r="GZ147" s="11"/>
      <c r="HA147" s="11"/>
      <c r="HB147" s="11"/>
      <c r="HC147" s="11"/>
      <c r="HD147" s="11"/>
      <c r="HE147" s="11"/>
      <c r="HF147" s="11"/>
      <c r="HG147" s="11"/>
      <c r="HH147" s="11"/>
      <c r="HI147" s="11"/>
      <c r="HJ147" s="11"/>
      <c r="HK147" s="11"/>
      <c r="HL147" s="11"/>
      <c r="HM147" s="11"/>
      <c r="HN147" s="11"/>
      <c r="HO147" s="11"/>
      <c r="HP147" s="11"/>
      <c r="HQ147" s="11"/>
      <c r="HR147" s="11"/>
      <c r="HS147" s="11"/>
      <c r="HT147" s="11"/>
      <c r="HU147" s="11"/>
      <c r="HV147" s="11"/>
      <c r="HW147" s="11"/>
      <c r="HX147" s="11"/>
      <c r="HY147" s="11"/>
      <c r="HZ147" s="11"/>
      <c r="IA147" s="11"/>
      <c r="IB147" s="11"/>
      <c r="IC147" s="11"/>
      <c r="ID147" s="11"/>
      <c r="IE147" s="11"/>
      <c r="IF147" s="11"/>
      <c r="IG147" s="11"/>
      <c r="IH147" s="11"/>
      <c r="II147" s="11"/>
      <c r="IJ147" s="11"/>
      <c r="IK147" s="11"/>
      <c r="IL147" s="11"/>
      <c r="IM147" s="11"/>
      <c r="IN147" s="11"/>
      <c r="IO147" s="11"/>
      <c r="IP147" s="11"/>
      <c r="IQ147" s="11"/>
      <c r="IR147" s="11"/>
      <c r="IS147" s="11"/>
      <c r="IT147" s="11"/>
    </row>
    <row r="148" spans="1:254" s="10" customFormat="1" ht="21" customHeight="1" x14ac:dyDescent="0.25">
      <c r="A148" s="23">
        <v>143</v>
      </c>
      <c r="B148" s="82" t="s">
        <v>92</v>
      </c>
      <c r="C148" s="82" t="s">
        <v>92</v>
      </c>
      <c r="D148" s="83">
        <v>2485363.16</v>
      </c>
      <c r="E148" s="24" t="str">
        <f t="shared" si="6"/>
        <v>超上限</v>
      </c>
      <c r="F148" s="24" t="str">
        <f t="shared" si="7"/>
        <v>否</v>
      </c>
      <c r="G148" s="51" t="str">
        <f t="shared" si="8"/>
        <v>否</v>
      </c>
      <c r="H148" s="25"/>
      <c r="I148" s="25"/>
      <c r="J148" s="26"/>
      <c r="K148" s="17"/>
      <c r="L148" s="25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  <c r="FD148" s="11"/>
      <c r="FE148" s="11"/>
      <c r="FF148" s="11"/>
      <c r="FG148" s="11"/>
      <c r="FH148" s="11"/>
      <c r="FI148" s="11"/>
      <c r="FJ148" s="11"/>
      <c r="FK148" s="11"/>
      <c r="FL148" s="11"/>
      <c r="FM148" s="11"/>
      <c r="FN148" s="11"/>
      <c r="FO148" s="11"/>
      <c r="FP148" s="11"/>
      <c r="FQ148" s="11"/>
      <c r="FR148" s="11"/>
      <c r="FS148" s="11"/>
      <c r="FT148" s="11"/>
      <c r="FU148" s="11"/>
      <c r="FV148" s="11"/>
      <c r="FW148" s="11"/>
      <c r="FX148" s="11"/>
      <c r="FY148" s="11"/>
      <c r="FZ148" s="11"/>
      <c r="GA148" s="11"/>
      <c r="GB148" s="11"/>
      <c r="GC148" s="11"/>
      <c r="GD148" s="11"/>
      <c r="GE148" s="11"/>
      <c r="GF148" s="11"/>
      <c r="GG148" s="11"/>
      <c r="GH148" s="11"/>
      <c r="GI148" s="11"/>
      <c r="GJ148" s="11"/>
      <c r="GK148" s="11"/>
      <c r="GL148" s="11"/>
      <c r="GM148" s="11"/>
      <c r="GN148" s="11"/>
      <c r="GO148" s="11"/>
      <c r="GP148" s="11"/>
      <c r="GQ148" s="11"/>
      <c r="GR148" s="11"/>
      <c r="GS148" s="11"/>
      <c r="GT148" s="11"/>
      <c r="GU148" s="11"/>
      <c r="GV148" s="11"/>
      <c r="GW148" s="11"/>
      <c r="GX148" s="11"/>
      <c r="GY148" s="11"/>
      <c r="GZ148" s="11"/>
      <c r="HA148" s="11"/>
      <c r="HB148" s="11"/>
      <c r="HC148" s="11"/>
      <c r="HD148" s="11"/>
      <c r="HE148" s="11"/>
      <c r="HF148" s="11"/>
      <c r="HG148" s="11"/>
      <c r="HH148" s="11"/>
      <c r="HI148" s="11"/>
      <c r="HJ148" s="11"/>
      <c r="HK148" s="11"/>
      <c r="HL148" s="11"/>
      <c r="HM148" s="11"/>
      <c r="HN148" s="11"/>
      <c r="HO148" s="11"/>
      <c r="HP148" s="11"/>
      <c r="HQ148" s="11"/>
      <c r="HR148" s="11"/>
      <c r="HS148" s="11"/>
      <c r="HT148" s="11"/>
      <c r="HU148" s="11"/>
      <c r="HV148" s="11"/>
      <c r="HW148" s="11"/>
      <c r="HX148" s="11"/>
      <c r="HY148" s="11"/>
      <c r="HZ148" s="11"/>
      <c r="IA148" s="11"/>
      <c r="IB148" s="11"/>
      <c r="IC148" s="11"/>
      <c r="ID148" s="11"/>
      <c r="IE148" s="11"/>
      <c r="IF148" s="11"/>
      <c r="IG148" s="11"/>
      <c r="IH148" s="11"/>
      <c r="II148" s="11"/>
      <c r="IJ148" s="11"/>
      <c r="IK148" s="11"/>
      <c r="IL148" s="11"/>
      <c r="IM148" s="11"/>
      <c r="IN148" s="11"/>
      <c r="IO148" s="11"/>
      <c r="IP148" s="11"/>
      <c r="IQ148" s="11"/>
      <c r="IR148" s="11"/>
      <c r="IS148" s="11"/>
      <c r="IT148" s="11"/>
    </row>
    <row r="149" spans="1:254" s="10" customFormat="1" ht="21" customHeight="1" x14ac:dyDescent="0.25">
      <c r="A149" s="23">
        <v>144</v>
      </c>
      <c r="B149" s="82" t="s">
        <v>311</v>
      </c>
      <c r="C149" s="82" t="s">
        <v>311</v>
      </c>
      <c r="D149" s="83">
        <v>2456172.19</v>
      </c>
      <c r="E149" s="24" t="str">
        <f t="shared" si="6"/>
        <v>否</v>
      </c>
      <c r="F149" s="24" t="str">
        <f t="shared" si="7"/>
        <v>否</v>
      </c>
      <c r="G149" s="51" t="str">
        <f t="shared" si="8"/>
        <v>是</v>
      </c>
      <c r="H149" s="25"/>
      <c r="I149" s="25"/>
      <c r="J149" s="26"/>
      <c r="K149" s="17"/>
      <c r="L149" s="25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  <c r="FD149" s="11"/>
      <c r="FE149" s="11"/>
      <c r="FF149" s="11"/>
      <c r="FG149" s="11"/>
      <c r="FH149" s="11"/>
      <c r="FI149" s="11"/>
      <c r="FJ149" s="11"/>
      <c r="FK149" s="11"/>
      <c r="FL149" s="11"/>
      <c r="FM149" s="11"/>
      <c r="FN149" s="11"/>
      <c r="FO149" s="11"/>
      <c r="FP149" s="11"/>
      <c r="FQ149" s="11"/>
      <c r="FR149" s="11"/>
      <c r="FS149" s="11"/>
      <c r="FT149" s="11"/>
      <c r="FU149" s="11"/>
      <c r="FV149" s="11"/>
      <c r="FW149" s="11"/>
      <c r="FX149" s="11"/>
      <c r="FY149" s="11"/>
      <c r="FZ149" s="11"/>
      <c r="GA149" s="11"/>
      <c r="GB149" s="11"/>
      <c r="GC149" s="11"/>
      <c r="GD149" s="11"/>
      <c r="GE149" s="11"/>
      <c r="GF149" s="11"/>
      <c r="GG149" s="11"/>
      <c r="GH149" s="11"/>
      <c r="GI149" s="11"/>
      <c r="GJ149" s="11"/>
      <c r="GK149" s="11"/>
      <c r="GL149" s="11"/>
      <c r="GM149" s="11"/>
      <c r="GN149" s="11"/>
      <c r="GO149" s="11"/>
      <c r="GP149" s="11"/>
      <c r="GQ149" s="11"/>
      <c r="GR149" s="11"/>
      <c r="GS149" s="11"/>
      <c r="GT149" s="11"/>
      <c r="GU149" s="11"/>
      <c r="GV149" s="11"/>
      <c r="GW149" s="11"/>
      <c r="GX149" s="11"/>
      <c r="GY149" s="11"/>
      <c r="GZ149" s="11"/>
      <c r="HA149" s="11"/>
      <c r="HB149" s="11"/>
      <c r="HC149" s="11"/>
      <c r="HD149" s="11"/>
      <c r="HE149" s="11"/>
      <c r="HF149" s="11"/>
      <c r="HG149" s="11"/>
      <c r="HH149" s="11"/>
      <c r="HI149" s="11"/>
      <c r="HJ149" s="11"/>
      <c r="HK149" s="11"/>
      <c r="HL149" s="11"/>
      <c r="HM149" s="11"/>
      <c r="HN149" s="11"/>
      <c r="HO149" s="11"/>
      <c r="HP149" s="11"/>
      <c r="HQ149" s="11"/>
      <c r="HR149" s="11"/>
      <c r="HS149" s="11"/>
      <c r="HT149" s="11"/>
      <c r="HU149" s="11"/>
      <c r="HV149" s="11"/>
      <c r="HW149" s="11"/>
      <c r="HX149" s="11"/>
      <c r="HY149" s="11"/>
      <c r="HZ149" s="11"/>
      <c r="IA149" s="11"/>
      <c r="IB149" s="11"/>
      <c r="IC149" s="11"/>
      <c r="ID149" s="11"/>
      <c r="IE149" s="11"/>
      <c r="IF149" s="11"/>
      <c r="IG149" s="11"/>
      <c r="IH149" s="11"/>
      <c r="II149" s="11"/>
      <c r="IJ149" s="11"/>
      <c r="IK149" s="11"/>
      <c r="IL149" s="11"/>
      <c r="IM149" s="11"/>
      <c r="IN149" s="11"/>
      <c r="IO149" s="11"/>
      <c r="IP149" s="11"/>
      <c r="IQ149" s="11"/>
      <c r="IR149" s="11"/>
      <c r="IS149" s="11"/>
      <c r="IT149" s="11"/>
    </row>
    <row r="150" spans="1:254" s="10" customFormat="1" ht="21" customHeight="1" x14ac:dyDescent="0.25">
      <c r="A150" s="23">
        <v>145</v>
      </c>
      <c r="B150" s="82" t="s">
        <v>312</v>
      </c>
      <c r="C150" s="82" t="s">
        <v>312</v>
      </c>
      <c r="D150" s="83">
        <v>2462385.62</v>
      </c>
      <c r="E150" s="24" t="str">
        <f t="shared" si="6"/>
        <v>否</v>
      </c>
      <c r="F150" s="24" t="str">
        <f t="shared" si="7"/>
        <v>否</v>
      </c>
      <c r="G150" s="51" t="str">
        <f t="shared" si="8"/>
        <v>是</v>
      </c>
      <c r="H150" s="25"/>
      <c r="I150" s="25"/>
      <c r="J150" s="26"/>
      <c r="K150" s="17"/>
      <c r="L150" s="25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  <c r="GE150" s="11"/>
      <c r="GF150" s="11"/>
      <c r="GG150" s="11"/>
      <c r="GH150" s="11"/>
      <c r="GI150" s="11"/>
      <c r="GJ150" s="11"/>
      <c r="GK150" s="11"/>
      <c r="GL150" s="11"/>
      <c r="GM150" s="11"/>
      <c r="GN150" s="11"/>
      <c r="GO150" s="11"/>
      <c r="GP150" s="11"/>
      <c r="GQ150" s="11"/>
      <c r="GR150" s="11"/>
      <c r="GS150" s="11"/>
      <c r="GT150" s="11"/>
      <c r="GU150" s="11"/>
      <c r="GV150" s="11"/>
      <c r="GW150" s="11"/>
      <c r="GX150" s="11"/>
      <c r="GY150" s="11"/>
      <c r="GZ150" s="11"/>
      <c r="HA150" s="11"/>
      <c r="HB150" s="11"/>
      <c r="HC150" s="11"/>
      <c r="HD150" s="11"/>
      <c r="HE150" s="11"/>
      <c r="HF150" s="11"/>
      <c r="HG150" s="11"/>
      <c r="HH150" s="11"/>
      <c r="HI150" s="11"/>
      <c r="HJ150" s="11"/>
      <c r="HK150" s="11"/>
      <c r="HL150" s="11"/>
      <c r="HM150" s="11"/>
      <c r="HN150" s="11"/>
      <c r="HO150" s="11"/>
      <c r="HP150" s="11"/>
      <c r="HQ150" s="11"/>
      <c r="HR150" s="11"/>
      <c r="HS150" s="11"/>
      <c r="HT150" s="11"/>
      <c r="HU150" s="11"/>
      <c r="HV150" s="11"/>
      <c r="HW150" s="11"/>
      <c r="HX150" s="11"/>
      <c r="HY150" s="11"/>
      <c r="HZ150" s="11"/>
      <c r="IA150" s="11"/>
      <c r="IB150" s="11"/>
      <c r="IC150" s="11"/>
      <c r="ID150" s="11"/>
      <c r="IE150" s="11"/>
      <c r="IF150" s="11"/>
      <c r="IG150" s="11"/>
      <c r="IH150" s="11"/>
      <c r="II150" s="11"/>
      <c r="IJ150" s="11"/>
      <c r="IK150" s="11"/>
      <c r="IL150" s="11"/>
      <c r="IM150" s="11"/>
      <c r="IN150" s="11"/>
      <c r="IO150" s="11"/>
      <c r="IP150" s="11"/>
      <c r="IQ150" s="11"/>
      <c r="IR150" s="11"/>
      <c r="IS150" s="11"/>
      <c r="IT150" s="11"/>
    </row>
    <row r="151" spans="1:254" s="10" customFormat="1" ht="21" customHeight="1" x14ac:dyDescent="0.25">
      <c r="A151" s="23">
        <v>146</v>
      </c>
      <c r="B151" s="82" t="s">
        <v>313</v>
      </c>
      <c r="C151" s="82" t="s">
        <v>313</v>
      </c>
      <c r="D151" s="83">
        <v>2459773.0099999998</v>
      </c>
      <c r="E151" s="24" t="str">
        <f t="shared" si="6"/>
        <v>否</v>
      </c>
      <c r="F151" s="24" t="str">
        <f t="shared" si="7"/>
        <v>否</v>
      </c>
      <c r="G151" s="51" t="str">
        <f t="shared" si="8"/>
        <v>是</v>
      </c>
      <c r="H151" s="25"/>
      <c r="I151" s="25"/>
      <c r="J151" s="26"/>
      <c r="K151" s="17"/>
      <c r="L151" s="25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  <c r="GB151" s="11"/>
      <c r="GC151" s="11"/>
      <c r="GD151" s="11"/>
      <c r="GE151" s="11"/>
      <c r="GF151" s="11"/>
      <c r="GG151" s="11"/>
      <c r="GH151" s="11"/>
      <c r="GI151" s="11"/>
      <c r="GJ151" s="11"/>
      <c r="GK151" s="11"/>
      <c r="GL151" s="11"/>
      <c r="GM151" s="11"/>
      <c r="GN151" s="11"/>
      <c r="GO151" s="11"/>
      <c r="GP151" s="11"/>
      <c r="GQ151" s="11"/>
      <c r="GR151" s="11"/>
      <c r="GS151" s="11"/>
      <c r="GT151" s="11"/>
      <c r="GU151" s="11"/>
      <c r="GV151" s="11"/>
      <c r="GW151" s="11"/>
      <c r="GX151" s="11"/>
      <c r="GY151" s="11"/>
      <c r="GZ151" s="11"/>
      <c r="HA151" s="11"/>
      <c r="HB151" s="11"/>
      <c r="HC151" s="11"/>
      <c r="HD151" s="11"/>
      <c r="HE151" s="11"/>
      <c r="HF151" s="11"/>
      <c r="HG151" s="11"/>
      <c r="HH151" s="11"/>
      <c r="HI151" s="11"/>
      <c r="HJ151" s="11"/>
      <c r="HK151" s="11"/>
      <c r="HL151" s="11"/>
      <c r="HM151" s="11"/>
      <c r="HN151" s="11"/>
      <c r="HO151" s="11"/>
      <c r="HP151" s="11"/>
      <c r="HQ151" s="11"/>
      <c r="HR151" s="11"/>
      <c r="HS151" s="11"/>
      <c r="HT151" s="11"/>
      <c r="HU151" s="11"/>
      <c r="HV151" s="11"/>
      <c r="HW151" s="11"/>
      <c r="HX151" s="11"/>
      <c r="HY151" s="11"/>
      <c r="HZ151" s="11"/>
      <c r="IA151" s="11"/>
      <c r="IB151" s="11"/>
      <c r="IC151" s="11"/>
      <c r="ID151" s="11"/>
      <c r="IE151" s="11"/>
      <c r="IF151" s="11"/>
      <c r="IG151" s="11"/>
      <c r="IH151" s="11"/>
      <c r="II151" s="11"/>
      <c r="IJ151" s="11"/>
      <c r="IK151" s="11"/>
      <c r="IL151" s="11"/>
      <c r="IM151" s="11"/>
      <c r="IN151" s="11"/>
      <c r="IO151" s="11"/>
      <c r="IP151" s="11"/>
      <c r="IQ151" s="11"/>
      <c r="IR151" s="11"/>
      <c r="IS151" s="11"/>
      <c r="IT151" s="11"/>
    </row>
    <row r="152" spans="1:254" s="10" customFormat="1" ht="21" customHeight="1" x14ac:dyDescent="0.25">
      <c r="A152" s="23">
        <v>147</v>
      </c>
      <c r="B152" s="82" t="s">
        <v>314</v>
      </c>
      <c r="C152" s="82" t="s">
        <v>314</v>
      </c>
      <c r="D152" s="83">
        <v>2454793.2599999998</v>
      </c>
      <c r="E152" s="24" t="str">
        <f t="shared" si="6"/>
        <v>否</v>
      </c>
      <c r="F152" s="24" t="str">
        <f t="shared" si="7"/>
        <v>否</v>
      </c>
      <c r="G152" s="51" t="str">
        <f t="shared" si="8"/>
        <v>是</v>
      </c>
      <c r="H152" s="25"/>
      <c r="I152" s="25"/>
      <c r="J152" s="26"/>
      <c r="K152" s="17"/>
      <c r="L152" s="25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  <c r="GE152" s="11"/>
      <c r="GF152" s="11"/>
      <c r="GG152" s="11"/>
      <c r="GH152" s="11"/>
      <c r="GI152" s="11"/>
      <c r="GJ152" s="11"/>
      <c r="GK152" s="11"/>
      <c r="GL152" s="11"/>
      <c r="GM152" s="11"/>
      <c r="GN152" s="11"/>
      <c r="GO152" s="11"/>
      <c r="GP152" s="11"/>
      <c r="GQ152" s="11"/>
      <c r="GR152" s="11"/>
      <c r="GS152" s="11"/>
      <c r="GT152" s="11"/>
      <c r="GU152" s="11"/>
      <c r="GV152" s="11"/>
      <c r="GW152" s="11"/>
      <c r="GX152" s="11"/>
      <c r="GY152" s="11"/>
      <c r="GZ152" s="11"/>
      <c r="HA152" s="11"/>
      <c r="HB152" s="11"/>
      <c r="HC152" s="11"/>
      <c r="HD152" s="11"/>
      <c r="HE152" s="11"/>
      <c r="HF152" s="11"/>
      <c r="HG152" s="11"/>
      <c r="HH152" s="11"/>
      <c r="HI152" s="11"/>
      <c r="HJ152" s="11"/>
      <c r="HK152" s="11"/>
      <c r="HL152" s="11"/>
      <c r="HM152" s="11"/>
      <c r="HN152" s="11"/>
      <c r="HO152" s="11"/>
      <c r="HP152" s="11"/>
      <c r="HQ152" s="11"/>
      <c r="HR152" s="11"/>
      <c r="HS152" s="11"/>
      <c r="HT152" s="11"/>
      <c r="HU152" s="11"/>
      <c r="HV152" s="11"/>
      <c r="HW152" s="11"/>
      <c r="HX152" s="11"/>
      <c r="HY152" s="11"/>
      <c r="HZ152" s="11"/>
      <c r="IA152" s="11"/>
      <c r="IB152" s="11"/>
      <c r="IC152" s="11"/>
      <c r="ID152" s="11"/>
      <c r="IE152" s="11"/>
      <c r="IF152" s="11"/>
      <c r="IG152" s="11"/>
      <c r="IH152" s="11"/>
      <c r="II152" s="11"/>
      <c r="IJ152" s="11"/>
      <c r="IK152" s="11"/>
      <c r="IL152" s="11"/>
      <c r="IM152" s="11"/>
      <c r="IN152" s="11"/>
      <c r="IO152" s="11"/>
      <c r="IP152" s="11"/>
      <c r="IQ152" s="11"/>
      <c r="IR152" s="11"/>
      <c r="IS152" s="11"/>
      <c r="IT152" s="11"/>
    </row>
    <row r="153" spans="1:254" s="10" customFormat="1" ht="21" customHeight="1" x14ac:dyDescent="0.25">
      <c r="A153" s="23">
        <v>148</v>
      </c>
      <c r="B153" s="82" t="s">
        <v>315</v>
      </c>
      <c r="C153" s="82" t="s">
        <v>315</v>
      </c>
      <c r="D153" s="83">
        <v>2472221.39</v>
      </c>
      <c r="E153" s="24" t="str">
        <f t="shared" si="6"/>
        <v>否</v>
      </c>
      <c r="F153" s="24" t="str">
        <f t="shared" si="7"/>
        <v>否</v>
      </c>
      <c r="G153" s="51" t="str">
        <f t="shared" si="8"/>
        <v>是</v>
      </c>
      <c r="H153" s="25"/>
      <c r="I153" s="25"/>
      <c r="J153" s="26"/>
      <c r="K153" s="17"/>
      <c r="L153" s="25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  <c r="GB153" s="11"/>
      <c r="GC153" s="11"/>
      <c r="GD153" s="11"/>
      <c r="GE153" s="11"/>
      <c r="GF153" s="11"/>
      <c r="GG153" s="11"/>
      <c r="GH153" s="11"/>
      <c r="GI153" s="11"/>
      <c r="GJ153" s="11"/>
      <c r="GK153" s="11"/>
      <c r="GL153" s="11"/>
      <c r="GM153" s="11"/>
      <c r="GN153" s="11"/>
      <c r="GO153" s="11"/>
      <c r="GP153" s="11"/>
      <c r="GQ153" s="11"/>
      <c r="GR153" s="11"/>
      <c r="GS153" s="11"/>
      <c r="GT153" s="11"/>
      <c r="GU153" s="11"/>
      <c r="GV153" s="11"/>
      <c r="GW153" s="11"/>
      <c r="GX153" s="11"/>
      <c r="GY153" s="11"/>
      <c r="GZ153" s="11"/>
      <c r="HA153" s="11"/>
      <c r="HB153" s="11"/>
      <c r="HC153" s="11"/>
      <c r="HD153" s="11"/>
      <c r="HE153" s="11"/>
      <c r="HF153" s="11"/>
      <c r="HG153" s="11"/>
      <c r="HH153" s="11"/>
      <c r="HI153" s="11"/>
      <c r="HJ153" s="11"/>
      <c r="HK153" s="11"/>
      <c r="HL153" s="11"/>
      <c r="HM153" s="11"/>
      <c r="HN153" s="11"/>
      <c r="HO153" s="11"/>
      <c r="HP153" s="11"/>
      <c r="HQ153" s="11"/>
      <c r="HR153" s="11"/>
      <c r="HS153" s="11"/>
      <c r="HT153" s="11"/>
      <c r="HU153" s="11"/>
      <c r="HV153" s="11"/>
      <c r="HW153" s="11"/>
      <c r="HX153" s="11"/>
      <c r="HY153" s="11"/>
      <c r="HZ153" s="11"/>
      <c r="IA153" s="11"/>
      <c r="IB153" s="11"/>
      <c r="IC153" s="11"/>
      <c r="ID153" s="11"/>
      <c r="IE153" s="11"/>
      <c r="IF153" s="11"/>
      <c r="IG153" s="11"/>
      <c r="IH153" s="11"/>
      <c r="II153" s="11"/>
      <c r="IJ153" s="11"/>
      <c r="IK153" s="11"/>
      <c r="IL153" s="11"/>
      <c r="IM153" s="11"/>
      <c r="IN153" s="11"/>
      <c r="IO153" s="11"/>
      <c r="IP153" s="11"/>
      <c r="IQ153" s="11"/>
      <c r="IR153" s="11"/>
      <c r="IS153" s="11"/>
      <c r="IT153" s="11"/>
    </row>
    <row r="154" spans="1:254" s="10" customFormat="1" ht="21" customHeight="1" x14ac:dyDescent="0.25">
      <c r="A154" s="23">
        <v>149</v>
      </c>
      <c r="B154" s="82" t="s">
        <v>316</v>
      </c>
      <c r="C154" s="82" t="s">
        <v>316</v>
      </c>
      <c r="D154" s="83">
        <v>2346289.46</v>
      </c>
      <c r="E154" s="24" t="str">
        <f t="shared" si="6"/>
        <v>否</v>
      </c>
      <c r="F154" s="24" t="str">
        <f t="shared" si="7"/>
        <v>否</v>
      </c>
      <c r="G154" s="51" t="str">
        <f t="shared" si="8"/>
        <v>是</v>
      </c>
      <c r="H154" s="25"/>
      <c r="I154" s="25"/>
      <c r="J154" s="26"/>
      <c r="K154" s="17"/>
      <c r="L154" s="25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  <c r="GE154" s="11"/>
      <c r="GF154" s="11"/>
      <c r="GG154" s="11"/>
      <c r="GH154" s="11"/>
      <c r="GI154" s="11"/>
      <c r="GJ154" s="11"/>
      <c r="GK154" s="11"/>
      <c r="GL154" s="11"/>
      <c r="GM154" s="11"/>
      <c r="GN154" s="11"/>
      <c r="GO154" s="11"/>
      <c r="GP154" s="11"/>
      <c r="GQ154" s="11"/>
      <c r="GR154" s="11"/>
      <c r="GS154" s="11"/>
      <c r="GT154" s="11"/>
      <c r="GU154" s="11"/>
      <c r="GV154" s="11"/>
      <c r="GW154" s="11"/>
      <c r="GX154" s="11"/>
      <c r="GY154" s="11"/>
      <c r="GZ154" s="11"/>
      <c r="HA154" s="11"/>
      <c r="HB154" s="11"/>
      <c r="HC154" s="11"/>
      <c r="HD154" s="11"/>
      <c r="HE154" s="11"/>
      <c r="HF154" s="11"/>
      <c r="HG154" s="11"/>
      <c r="HH154" s="11"/>
      <c r="HI154" s="11"/>
      <c r="HJ154" s="11"/>
      <c r="HK154" s="11"/>
      <c r="HL154" s="11"/>
      <c r="HM154" s="11"/>
      <c r="HN154" s="11"/>
      <c r="HO154" s="11"/>
      <c r="HP154" s="11"/>
      <c r="HQ154" s="11"/>
      <c r="HR154" s="11"/>
      <c r="HS154" s="11"/>
      <c r="HT154" s="11"/>
      <c r="HU154" s="11"/>
      <c r="HV154" s="11"/>
      <c r="HW154" s="11"/>
      <c r="HX154" s="11"/>
      <c r="HY154" s="11"/>
      <c r="HZ154" s="11"/>
      <c r="IA154" s="11"/>
      <c r="IB154" s="11"/>
      <c r="IC154" s="11"/>
      <c r="ID154" s="11"/>
      <c r="IE154" s="11"/>
      <c r="IF154" s="11"/>
      <c r="IG154" s="11"/>
      <c r="IH154" s="11"/>
      <c r="II154" s="11"/>
      <c r="IJ154" s="11"/>
      <c r="IK154" s="11"/>
      <c r="IL154" s="11"/>
      <c r="IM154" s="11"/>
      <c r="IN154" s="11"/>
      <c r="IO154" s="11"/>
      <c r="IP154" s="11"/>
      <c r="IQ154" s="11"/>
      <c r="IR154" s="11"/>
      <c r="IS154" s="11"/>
      <c r="IT154" s="11"/>
    </row>
    <row r="155" spans="1:254" s="10" customFormat="1" ht="21" customHeight="1" x14ac:dyDescent="0.25">
      <c r="A155" s="23">
        <v>150</v>
      </c>
      <c r="B155" s="82" t="s">
        <v>317</v>
      </c>
      <c r="C155" s="82" t="s">
        <v>317</v>
      </c>
      <c r="D155" s="83">
        <v>2476158.02</v>
      </c>
      <c r="E155" s="24" t="str">
        <f t="shared" si="6"/>
        <v>超上限</v>
      </c>
      <c r="F155" s="24" t="str">
        <f t="shared" si="7"/>
        <v>否</v>
      </c>
      <c r="G155" s="51" t="str">
        <f t="shared" si="8"/>
        <v>否</v>
      </c>
      <c r="H155" s="25"/>
      <c r="I155" s="25"/>
      <c r="J155" s="26"/>
      <c r="K155" s="17"/>
      <c r="L155" s="25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  <c r="FG155" s="11"/>
      <c r="FH155" s="11"/>
      <c r="FI155" s="11"/>
      <c r="FJ155" s="11"/>
      <c r="FK155" s="11"/>
      <c r="FL155" s="11"/>
      <c r="FM155" s="11"/>
      <c r="FN155" s="11"/>
      <c r="FO155" s="11"/>
      <c r="FP155" s="11"/>
      <c r="FQ155" s="11"/>
      <c r="FR155" s="11"/>
      <c r="FS155" s="11"/>
      <c r="FT155" s="11"/>
      <c r="FU155" s="11"/>
      <c r="FV155" s="11"/>
      <c r="FW155" s="11"/>
      <c r="FX155" s="11"/>
      <c r="FY155" s="11"/>
      <c r="FZ155" s="11"/>
      <c r="GA155" s="11"/>
      <c r="GB155" s="11"/>
      <c r="GC155" s="11"/>
      <c r="GD155" s="11"/>
      <c r="GE155" s="11"/>
      <c r="GF155" s="11"/>
      <c r="GG155" s="11"/>
      <c r="GH155" s="11"/>
      <c r="GI155" s="11"/>
      <c r="GJ155" s="11"/>
      <c r="GK155" s="11"/>
      <c r="GL155" s="11"/>
      <c r="GM155" s="11"/>
      <c r="GN155" s="11"/>
      <c r="GO155" s="11"/>
      <c r="GP155" s="11"/>
      <c r="GQ155" s="11"/>
      <c r="GR155" s="11"/>
      <c r="GS155" s="11"/>
      <c r="GT155" s="11"/>
      <c r="GU155" s="11"/>
      <c r="GV155" s="11"/>
      <c r="GW155" s="11"/>
      <c r="GX155" s="11"/>
      <c r="GY155" s="11"/>
      <c r="GZ155" s="11"/>
      <c r="HA155" s="11"/>
      <c r="HB155" s="11"/>
      <c r="HC155" s="11"/>
      <c r="HD155" s="11"/>
      <c r="HE155" s="11"/>
      <c r="HF155" s="11"/>
      <c r="HG155" s="11"/>
      <c r="HH155" s="11"/>
      <c r="HI155" s="11"/>
      <c r="HJ155" s="11"/>
      <c r="HK155" s="11"/>
      <c r="HL155" s="11"/>
      <c r="HM155" s="11"/>
      <c r="HN155" s="11"/>
      <c r="HO155" s="11"/>
      <c r="HP155" s="11"/>
      <c r="HQ155" s="11"/>
      <c r="HR155" s="11"/>
      <c r="HS155" s="11"/>
      <c r="HT155" s="11"/>
      <c r="HU155" s="11"/>
      <c r="HV155" s="11"/>
      <c r="HW155" s="11"/>
      <c r="HX155" s="11"/>
      <c r="HY155" s="11"/>
      <c r="HZ155" s="11"/>
      <c r="IA155" s="11"/>
      <c r="IB155" s="11"/>
      <c r="IC155" s="11"/>
      <c r="ID155" s="11"/>
      <c r="IE155" s="11"/>
      <c r="IF155" s="11"/>
      <c r="IG155" s="11"/>
      <c r="IH155" s="11"/>
      <c r="II155" s="11"/>
      <c r="IJ155" s="11"/>
      <c r="IK155" s="11"/>
      <c r="IL155" s="11"/>
      <c r="IM155" s="11"/>
      <c r="IN155" s="11"/>
      <c r="IO155" s="11"/>
      <c r="IP155" s="11"/>
      <c r="IQ155" s="11"/>
      <c r="IR155" s="11"/>
      <c r="IS155" s="11"/>
      <c r="IT155" s="11"/>
    </row>
    <row r="156" spans="1:254" s="10" customFormat="1" ht="21" customHeight="1" x14ac:dyDescent="0.25">
      <c r="A156" s="23">
        <v>151</v>
      </c>
      <c r="B156" s="82" t="s">
        <v>169</v>
      </c>
      <c r="C156" s="82" t="s">
        <v>169</v>
      </c>
      <c r="D156" s="83">
        <v>2441935.42</v>
      </c>
      <c r="E156" s="24" t="str">
        <f t="shared" si="6"/>
        <v>否</v>
      </c>
      <c r="F156" s="24" t="str">
        <f t="shared" si="7"/>
        <v>否</v>
      </c>
      <c r="G156" s="51" t="str">
        <f t="shared" si="8"/>
        <v>是</v>
      </c>
      <c r="H156" s="25"/>
      <c r="I156" s="25"/>
      <c r="J156" s="26"/>
      <c r="K156" s="17"/>
      <c r="L156" s="25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  <c r="FD156" s="11"/>
      <c r="FE156" s="11"/>
      <c r="FF156" s="11"/>
      <c r="FG156" s="11"/>
      <c r="FH156" s="11"/>
      <c r="FI156" s="11"/>
      <c r="FJ156" s="11"/>
      <c r="FK156" s="11"/>
      <c r="FL156" s="11"/>
      <c r="FM156" s="11"/>
      <c r="FN156" s="11"/>
      <c r="FO156" s="11"/>
      <c r="FP156" s="11"/>
      <c r="FQ156" s="11"/>
      <c r="FR156" s="11"/>
      <c r="FS156" s="11"/>
      <c r="FT156" s="11"/>
      <c r="FU156" s="11"/>
      <c r="FV156" s="11"/>
      <c r="FW156" s="11"/>
      <c r="FX156" s="11"/>
      <c r="FY156" s="11"/>
      <c r="FZ156" s="11"/>
      <c r="GA156" s="11"/>
      <c r="GB156" s="11"/>
      <c r="GC156" s="11"/>
      <c r="GD156" s="11"/>
      <c r="GE156" s="11"/>
      <c r="GF156" s="11"/>
      <c r="GG156" s="11"/>
      <c r="GH156" s="11"/>
      <c r="GI156" s="11"/>
      <c r="GJ156" s="11"/>
      <c r="GK156" s="11"/>
      <c r="GL156" s="11"/>
      <c r="GM156" s="11"/>
      <c r="GN156" s="11"/>
      <c r="GO156" s="11"/>
      <c r="GP156" s="11"/>
      <c r="GQ156" s="11"/>
      <c r="GR156" s="11"/>
      <c r="GS156" s="11"/>
      <c r="GT156" s="11"/>
      <c r="GU156" s="11"/>
      <c r="GV156" s="11"/>
      <c r="GW156" s="11"/>
      <c r="GX156" s="11"/>
      <c r="GY156" s="11"/>
      <c r="GZ156" s="11"/>
      <c r="HA156" s="11"/>
      <c r="HB156" s="11"/>
      <c r="HC156" s="11"/>
      <c r="HD156" s="11"/>
      <c r="HE156" s="11"/>
      <c r="HF156" s="11"/>
      <c r="HG156" s="11"/>
      <c r="HH156" s="11"/>
      <c r="HI156" s="11"/>
      <c r="HJ156" s="11"/>
      <c r="HK156" s="11"/>
      <c r="HL156" s="11"/>
      <c r="HM156" s="11"/>
      <c r="HN156" s="11"/>
      <c r="HO156" s="11"/>
      <c r="HP156" s="11"/>
      <c r="HQ156" s="11"/>
      <c r="HR156" s="11"/>
      <c r="HS156" s="11"/>
      <c r="HT156" s="11"/>
      <c r="HU156" s="11"/>
      <c r="HV156" s="11"/>
      <c r="HW156" s="11"/>
      <c r="HX156" s="11"/>
      <c r="HY156" s="11"/>
      <c r="HZ156" s="11"/>
      <c r="IA156" s="11"/>
      <c r="IB156" s="11"/>
      <c r="IC156" s="11"/>
      <c r="ID156" s="11"/>
      <c r="IE156" s="11"/>
      <c r="IF156" s="11"/>
      <c r="IG156" s="11"/>
      <c r="IH156" s="11"/>
      <c r="II156" s="11"/>
      <c r="IJ156" s="11"/>
      <c r="IK156" s="11"/>
      <c r="IL156" s="11"/>
      <c r="IM156" s="11"/>
      <c r="IN156" s="11"/>
      <c r="IO156" s="11"/>
      <c r="IP156" s="11"/>
      <c r="IQ156" s="11"/>
      <c r="IR156" s="11"/>
      <c r="IS156" s="11"/>
      <c r="IT156" s="11"/>
    </row>
    <row r="157" spans="1:254" s="10" customFormat="1" ht="21" customHeight="1" x14ac:dyDescent="0.25">
      <c r="A157" s="23">
        <v>152</v>
      </c>
      <c r="B157" s="82" t="s">
        <v>318</v>
      </c>
      <c r="C157" s="82" t="s">
        <v>318</v>
      </c>
      <c r="D157" s="83">
        <v>2428833.5499999998</v>
      </c>
      <c r="E157" s="24" t="str">
        <f t="shared" si="6"/>
        <v>否</v>
      </c>
      <c r="F157" s="24" t="str">
        <f t="shared" si="7"/>
        <v>否</v>
      </c>
      <c r="G157" s="51" t="str">
        <f t="shared" si="8"/>
        <v>是</v>
      </c>
      <c r="H157" s="25"/>
      <c r="I157" s="25"/>
      <c r="J157" s="26"/>
      <c r="K157" s="17"/>
      <c r="L157" s="25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  <c r="FD157" s="11"/>
      <c r="FE157" s="11"/>
      <c r="FF157" s="11"/>
      <c r="FG157" s="11"/>
      <c r="FH157" s="11"/>
      <c r="FI157" s="11"/>
      <c r="FJ157" s="11"/>
      <c r="FK157" s="11"/>
      <c r="FL157" s="11"/>
      <c r="FM157" s="11"/>
      <c r="FN157" s="11"/>
      <c r="FO157" s="11"/>
      <c r="FP157" s="11"/>
      <c r="FQ157" s="11"/>
      <c r="FR157" s="11"/>
      <c r="FS157" s="11"/>
      <c r="FT157" s="11"/>
      <c r="FU157" s="11"/>
      <c r="FV157" s="11"/>
      <c r="FW157" s="11"/>
      <c r="FX157" s="11"/>
      <c r="FY157" s="11"/>
      <c r="FZ157" s="11"/>
      <c r="GA157" s="11"/>
      <c r="GB157" s="11"/>
      <c r="GC157" s="11"/>
      <c r="GD157" s="11"/>
      <c r="GE157" s="11"/>
      <c r="GF157" s="11"/>
      <c r="GG157" s="11"/>
      <c r="GH157" s="11"/>
      <c r="GI157" s="11"/>
      <c r="GJ157" s="11"/>
      <c r="GK157" s="11"/>
      <c r="GL157" s="11"/>
      <c r="GM157" s="11"/>
      <c r="GN157" s="11"/>
      <c r="GO157" s="11"/>
      <c r="GP157" s="11"/>
      <c r="GQ157" s="11"/>
      <c r="GR157" s="11"/>
      <c r="GS157" s="11"/>
      <c r="GT157" s="11"/>
      <c r="GU157" s="11"/>
      <c r="GV157" s="11"/>
      <c r="GW157" s="11"/>
      <c r="GX157" s="11"/>
      <c r="GY157" s="11"/>
      <c r="GZ157" s="11"/>
      <c r="HA157" s="11"/>
      <c r="HB157" s="11"/>
      <c r="HC157" s="11"/>
      <c r="HD157" s="11"/>
      <c r="HE157" s="11"/>
      <c r="HF157" s="11"/>
      <c r="HG157" s="11"/>
      <c r="HH157" s="11"/>
      <c r="HI157" s="11"/>
      <c r="HJ157" s="11"/>
      <c r="HK157" s="11"/>
      <c r="HL157" s="11"/>
      <c r="HM157" s="11"/>
      <c r="HN157" s="11"/>
      <c r="HO157" s="11"/>
      <c r="HP157" s="11"/>
      <c r="HQ157" s="11"/>
      <c r="HR157" s="11"/>
      <c r="HS157" s="11"/>
      <c r="HT157" s="11"/>
      <c r="HU157" s="11"/>
      <c r="HV157" s="11"/>
      <c r="HW157" s="11"/>
      <c r="HX157" s="11"/>
      <c r="HY157" s="11"/>
      <c r="HZ157" s="11"/>
      <c r="IA157" s="11"/>
      <c r="IB157" s="11"/>
      <c r="IC157" s="11"/>
      <c r="ID157" s="11"/>
      <c r="IE157" s="11"/>
      <c r="IF157" s="11"/>
      <c r="IG157" s="11"/>
      <c r="IH157" s="11"/>
      <c r="II157" s="11"/>
      <c r="IJ157" s="11"/>
      <c r="IK157" s="11"/>
      <c r="IL157" s="11"/>
      <c r="IM157" s="11"/>
      <c r="IN157" s="11"/>
      <c r="IO157" s="11"/>
      <c r="IP157" s="11"/>
      <c r="IQ157" s="11"/>
      <c r="IR157" s="11"/>
      <c r="IS157" s="11"/>
      <c r="IT157" s="11"/>
    </row>
    <row r="158" spans="1:254" s="10" customFormat="1" ht="21" customHeight="1" x14ac:dyDescent="0.25">
      <c r="A158" s="23">
        <v>153</v>
      </c>
      <c r="B158" s="82" t="s">
        <v>319</v>
      </c>
      <c r="C158" s="82" t="s">
        <v>319</v>
      </c>
      <c r="D158" s="83">
        <v>2429897.5</v>
      </c>
      <c r="E158" s="24" t="str">
        <f t="shared" si="6"/>
        <v>否</v>
      </c>
      <c r="F158" s="24" t="str">
        <f t="shared" si="7"/>
        <v>否</v>
      </c>
      <c r="G158" s="51" t="str">
        <f t="shared" si="8"/>
        <v>是</v>
      </c>
      <c r="H158" s="25"/>
      <c r="I158" s="25"/>
      <c r="J158" s="26"/>
      <c r="K158" s="17"/>
      <c r="L158" s="25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M158" s="11"/>
      <c r="FN158" s="11"/>
      <c r="FO158" s="11"/>
      <c r="FP158" s="11"/>
      <c r="FQ158" s="11"/>
      <c r="FR158" s="11"/>
      <c r="FS158" s="11"/>
      <c r="FT158" s="11"/>
      <c r="FU158" s="11"/>
      <c r="FV158" s="11"/>
      <c r="FW158" s="11"/>
      <c r="FX158" s="11"/>
      <c r="FY158" s="11"/>
      <c r="FZ158" s="11"/>
      <c r="GA158" s="11"/>
      <c r="GB158" s="11"/>
      <c r="GC158" s="11"/>
      <c r="GD158" s="11"/>
      <c r="GE158" s="11"/>
      <c r="GF158" s="11"/>
      <c r="GG158" s="11"/>
      <c r="GH158" s="11"/>
      <c r="GI158" s="11"/>
      <c r="GJ158" s="11"/>
      <c r="GK158" s="11"/>
      <c r="GL158" s="11"/>
      <c r="GM158" s="11"/>
      <c r="GN158" s="11"/>
      <c r="GO158" s="11"/>
      <c r="GP158" s="11"/>
      <c r="GQ158" s="11"/>
      <c r="GR158" s="11"/>
      <c r="GS158" s="11"/>
      <c r="GT158" s="11"/>
      <c r="GU158" s="11"/>
      <c r="GV158" s="11"/>
      <c r="GW158" s="11"/>
      <c r="GX158" s="11"/>
      <c r="GY158" s="11"/>
      <c r="GZ158" s="11"/>
      <c r="HA158" s="11"/>
      <c r="HB158" s="11"/>
      <c r="HC158" s="11"/>
      <c r="HD158" s="11"/>
      <c r="HE158" s="11"/>
      <c r="HF158" s="11"/>
      <c r="HG158" s="11"/>
      <c r="HH158" s="11"/>
      <c r="HI158" s="11"/>
      <c r="HJ158" s="11"/>
      <c r="HK158" s="11"/>
      <c r="HL158" s="11"/>
      <c r="HM158" s="11"/>
      <c r="HN158" s="11"/>
      <c r="HO158" s="11"/>
      <c r="HP158" s="11"/>
      <c r="HQ158" s="11"/>
      <c r="HR158" s="11"/>
      <c r="HS158" s="11"/>
      <c r="HT158" s="11"/>
      <c r="HU158" s="11"/>
      <c r="HV158" s="11"/>
      <c r="HW158" s="11"/>
      <c r="HX158" s="11"/>
      <c r="HY158" s="11"/>
      <c r="HZ158" s="11"/>
      <c r="IA158" s="11"/>
      <c r="IB158" s="11"/>
      <c r="IC158" s="11"/>
      <c r="ID158" s="11"/>
      <c r="IE158" s="11"/>
      <c r="IF158" s="11"/>
      <c r="IG158" s="11"/>
      <c r="IH158" s="11"/>
      <c r="II158" s="11"/>
      <c r="IJ158" s="11"/>
      <c r="IK158" s="11"/>
      <c r="IL158" s="11"/>
      <c r="IM158" s="11"/>
      <c r="IN158" s="11"/>
      <c r="IO158" s="11"/>
      <c r="IP158" s="11"/>
      <c r="IQ158" s="11"/>
      <c r="IR158" s="11"/>
      <c r="IS158" s="11"/>
      <c r="IT158" s="11"/>
    </row>
    <row r="159" spans="1:254" s="10" customFormat="1" ht="21" customHeight="1" x14ac:dyDescent="0.25">
      <c r="A159" s="23">
        <v>154</v>
      </c>
      <c r="B159" s="82" t="s">
        <v>320</v>
      </c>
      <c r="C159" s="82" t="s">
        <v>320</v>
      </c>
      <c r="D159" s="83">
        <v>2468324.9700000002</v>
      </c>
      <c r="E159" s="24" t="str">
        <f t="shared" si="6"/>
        <v>否</v>
      </c>
      <c r="F159" s="24" t="str">
        <f t="shared" si="7"/>
        <v>否</v>
      </c>
      <c r="G159" s="51" t="str">
        <f t="shared" si="8"/>
        <v>是</v>
      </c>
      <c r="H159" s="25"/>
      <c r="I159" s="25"/>
      <c r="J159" s="26"/>
      <c r="K159" s="17"/>
      <c r="L159" s="25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  <c r="FG159" s="11"/>
      <c r="FH159" s="11"/>
      <c r="FI159" s="11"/>
      <c r="FJ159" s="11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  <c r="GB159" s="11"/>
      <c r="GC159" s="11"/>
      <c r="GD159" s="11"/>
      <c r="GE159" s="11"/>
      <c r="GF159" s="11"/>
      <c r="GG159" s="11"/>
      <c r="GH159" s="11"/>
      <c r="GI159" s="11"/>
      <c r="GJ159" s="11"/>
      <c r="GK159" s="11"/>
      <c r="GL159" s="11"/>
      <c r="GM159" s="11"/>
      <c r="GN159" s="11"/>
      <c r="GO159" s="11"/>
      <c r="GP159" s="11"/>
      <c r="GQ159" s="11"/>
      <c r="GR159" s="11"/>
      <c r="GS159" s="11"/>
      <c r="GT159" s="11"/>
      <c r="GU159" s="11"/>
      <c r="GV159" s="11"/>
      <c r="GW159" s="11"/>
      <c r="GX159" s="11"/>
      <c r="GY159" s="11"/>
      <c r="GZ159" s="11"/>
      <c r="HA159" s="11"/>
      <c r="HB159" s="11"/>
      <c r="HC159" s="11"/>
      <c r="HD159" s="11"/>
      <c r="HE159" s="11"/>
      <c r="HF159" s="11"/>
      <c r="HG159" s="11"/>
      <c r="HH159" s="11"/>
      <c r="HI159" s="11"/>
      <c r="HJ159" s="11"/>
      <c r="HK159" s="11"/>
      <c r="HL159" s="11"/>
      <c r="HM159" s="11"/>
      <c r="HN159" s="11"/>
      <c r="HO159" s="11"/>
      <c r="HP159" s="11"/>
      <c r="HQ159" s="11"/>
      <c r="HR159" s="11"/>
      <c r="HS159" s="11"/>
      <c r="HT159" s="11"/>
      <c r="HU159" s="11"/>
      <c r="HV159" s="11"/>
      <c r="HW159" s="11"/>
      <c r="HX159" s="11"/>
      <c r="HY159" s="11"/>
      <c r="HZ159" s="11"/>
      <c r="IA159" s="11"/>
      <c r="IB159" s="11"/>
      <c r="IC159" s="11"/>
      <c r="ID159" s="11"/>
      <c r="IE159" s="11"/>
      <c r="IF159" s="11"/>
      <c r="IG159" s="11"/>
      <c r="IH159" s="11"/>
      <c r="II159" s="11"/>
      <c r="IJ159" s="11"/>
      <c r="IK159" s="11"/>
      <c r="IL159" s="11"/>
      <c r="IM159" s="11"/>
      <c r="IN159" s="11"/>
      <c r="IO159" s="11"/>
      <c r="IP159" s="11"/>
      <c r="IQ159" s="11"/>
      <c r="IR159" s="11"/>
      <c r="IS159" s="11"/>
      <c r="IT159" s="11"/>
    </row>
    <row r="160" spans="1:254" s="10" customFormat="1" ht="21" customHeight="1" x14ac:dyDescent="0.25">
      <c r="A160" s="23">
        <v>155</v>
      </c>
      <c r="B160" s="82" t="s">
        <v>321</v>
      </c>
      <c r="C160" s="82" t="s">
        <v>321</v>
      </c>
      <c r="D160" s="83">
        <v>2463599.8199999998</v>
      </c>
      <c r="E160" s="24" t="str">
        <f t="shared" si="6"/>
        <v>否</v>
      </c>
      <c r="F160" s="24" t="str">
        <f t="shared" si="7"/>
        <v>否</v>
      </c>
      <c r="G160" s="51" t="str">
        <f t="shared" si="8"/>
        <v>是</v>
      </c>
      <c r="H160" s="25"/>
      <c r="I160" s="25"/>
      <c r="J160" s="26"/>
      <c r="K160" s="17"/>
      <c r="L160" s="25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1"/>
      <c r="FG160" s="11"/>
      <c r="FH160" s="11"/>
      <c r="FI160" s="11"/>
      <c r="FJ160" s="11"/>
      <c r="FK160" s="11"/>
      <c r="FL160" s="11"/>
      <c r="FM160" s="11"/>
      <c r="FN160" s="11"/>
      <c r="FO160" s="11"/>
      <c r="FP160" s="11"/>
      <c r="FQ160" s="11"/>
      <c r="FR160" s="11"/>
      <c r="FS160" s="11"/>
      <c r="FT160" s="11"/>
      <c r="FU160" s="11"/>
      <c r="FV160" s="11"/>
      <c r="FW160" s="11"/>
      <c r="FX160" s="11"/>
      <c r="FY160" s="11"/>
      <c r="FZ160" s="11"/>
      <c r="GA160" s="11"/>
      <c r="GB160" s="11"/>
      <c r="GC160" s="11"/>
      <c r="GD160" s="11"/>
      <c r="GE160" s="11"/>
      <c r="GF160" s="11"/>
      <c r="GG160" s="11"/>
      <c r="GH160" s="11"/>
      <c r="GI160" s="11"/>
      <c r="GJ160" s="11"/>
      <c r="GK160" s="11"/>
      <c r="GL160" s="11"/>
      <c r="GM160" s="11"/>
      <c r="GN160" s="11"/>
      <c r="GO160" s="11"/>
      <c r="GP160" s="11"/>
      <c r="GQ160" s="11"/>
      <c r="GR160" s="11"/>
      <c r="GS160" s="11"/>
      <c r="GT160" s="11"/>
      <c r="GU160" s="11"/>
      <c r="GV160" s="11"/>
      <c r="GW160" s="11"/>
      <c r="GX160" s="11"/>
      <c r="GY160" s="11"/>
      <c r="GZ160" s="11"/>
      <c r="HA160" s="11"/>
      <c r="HB160" s="11"/>
      <c r="HC160" s="11"/>
      <c r="HD160" s="11"/>
      <c r="HE160" s="11"/>
      <c r="HF160" s="11"/>
      <c r="HG160" s="11"/>
      <c r="HH160" s="11"/>
      <c r="HI160" s="11"/>
      <c r="HJ160" s="11"/>
      <c r="HK160" s="11"/>
      <c r="HL160" s="11"/>
      <c r="HM160" s="11"/>
      <c r="HN160" s="11"/>
      <c r="HO160" s="11"/>
      <c r="HP160" s="11"/>
      <c r="HQ160" s="11"/>
      <c r="HR160" s="11"/>
      <c r="HS160" s="11"/>
      <c r="HT160" s="11"/>
      <c r="HU160" s="11"/>
      <c r="HV160" s="11"/>
      <c r="HW160" s="11"/>
      <c r="HX160" s="11"/>
      <c r="HY160" s="11"/>
      <c r="HZ160" s="11"/>
      <c r="IA160" s="11"/>
      <c r="IB160" s="11"/>
      <c r="IC160" s="11"/>
      <c r="ID160" s="11"/>
      <c r="IE160" s="11"/>
      <c r="IF160" s="11"/>
      <c r="IG160" s="11"/>
      <c r="IH160" s="11"/>
      <c r="II160" s="11"/>
      <c r="IJ160" s="11"/>
      <c r="IK160" s="11"/>
      <c r="IL160" s="11"/>
      <c r="IM160" s="11"/>
      <c r="IN160" s="11"/>
      <c r="IO160" s="11"/>
      <c r="IP160" s="11"/>
      <c r="IQ160" s="11"/>
      <c r="IR160" s="11"/>
      <c r="IS160" s="11"/>
      <c r="IT160" s="11"/>
    </row>
    <row r="161" spans="1:254" s="10" customFormat="1" ht="21" customHeight="1" x14ac:dyDescent="0.25">
      <c r="A161" s="23">
        <v>156</v>
      </c>
      <c r="B161" s="82" t="s">
        <v>322</v>
      </c>
      <c r="C161" s="82" t="s">
        <v>322</v>
      </c>
      <c r="D161" s="83">
        <v>2415457.23</v>
      </c>
      <c r="E161" s="24" t="str">
        <f t="shared" si="6"/>
        <v>否</v>
      </c>
      <c r="F161" s="24" t="str">
        <f t="shared" si="7"/>
        <v>否</v>
      </c>
      <c r="G161" s="51" t="str">
        <f t="shared" si="8"/>
        <v>是</v>
      </c>
      <c r="H161" s="25"/>
      <c r="I161" s="25"/>
      <c r="J161" s="26"/>
      <c r="K161" s="17"/>
      <c r="L161" s="25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1"/>
      <c r="FG161" s="11"/>
      <c r="FH161" s="11"/>
      <c r="FI161" s="11"/>
      <c r="FJ161" s="11"/>
      <c r="FK161" s="11"/>
      <c r="FL161" s="11"/>
      <c r="FM161" s="11"/>
      <c r="FN161" s="11"/>
      <c r="FO161" s="11"/>
      <c r="FP161" s="11"/>
      <c r="FQ161" s="11"/>
      <c r="FR161" s="11"/>
      <c r="FS161" s="11"/>
      <c r="FT161" s="11"/>
      <c r="FU161" s="11"/>
      <c r="FV161" s="11"/>
      <c r="FW161" s="11"/>
      <c r="FX161" s="11"/>
      <c r="FY161" s="11"/>
      <c r="FZ161" s="11"/>
      <c r="GA161" s="11"/>
      <c r="GB161" s="11"/>
      <c r="GC161" s="11"/>
      <c r="GD161" s="11"/>
      <c r="GE161" s="11"/>
      <c r="GF161" s="11"/>
      <c r="GG161" s="11"/>
      <c r="GH161" s="11"/>
      <c r="GI161" s="11"/>
      <c r="GJ161" s="11"/>
      <c r="GK161" s="11"/>
      <c r="GL161" s="11"/>
      <c r="GM161" s="11"/>
      <c r="GN161" s="11"/>
      <c r="GO161" s="11"/>
      <c r="GP161" s="11"/>
      <c r="GQ161" s="11"/>
      <c r="GR161" s="11"/>
      <c r="GS161" s="11"/>
      <c r="GT161" s="11"/>
      <c r="GU161" s="11"/>
      <c r="GV161" s="11"/>
      <c r="GW161" s="11"/>
      <c r="GX161" s="11"/>
      <c r="GY161" s="11"/>
      <c r="GZ161" s="11"/>
      <c r="HA161" s="11"/>
      <c r="HB161" s="11"/>
      <c r="HC161" s="11"/>
      <c r="HD161" s="11"/>
      <c r="HE161" s="11"/>
      <c r="HF161" s="11"/>
      <c r="HG161" s="11"/>
      <c r="HH161" s="11"/>
      <c r="HI161" s="11"/>
      <c r="HJ161" s="11"/>
      <c r="HK161" s="11"/>
      <c r="HL161" s="11"/>
      <c r="HM161" s="11"/>
      <c r="HN161" s="11"/>
      <c r="HO161" s="11"/>
      <c r="HP161" s="11"/>
      <c r="HQ161" s="11"/>
      <c r="HR161" s="11"/>
      <c r="HS161" s="11"/>
      <c r="HT161" s="11"/>
      <c r="HU161" s="11"/>
      <c r="HV161" s="11"/>
      <c r="HW161" s="11"/>
      <c r="HX161" s="11"/>
      <c r="HY161" s="11"/>
      <c r="HZ161" s="11"/>
      <c r="IA161" s="11"/>
      <c r="IB161" s="11"/>
      <c r="IC161" s="11"/>
      <c r="ID161" s="11"/>
      <c r="IE161" s="11"/>
      <c r="IF161" s="11"/>
      <c r="IG161" s="11"/>
      <c r="IH161" s="11"/>
      <c r="II161" s="11"/>
      <c r="IJ161" s="11"/>
      <c r="IK161" s="11"/>
      <c r="IL161" s="11"/>
      <c r="IM161" s="11"/>
      <c r="IN161" s="11"/>
      <c r="IO161" s="11"/>
      <c r="IP161" s="11"/>
      <c r="IQ161" s="11"/>
      <c r="IR161" s="11"/>
      <c r="IS161" s="11"/>
      <c r="IT161" s="11"/>
    </row>
    <row r="162" spans="1:254" s="10" customFormat="1" ht="21" customHeight="1" x14ac:dyDescent="0.25">
      <c r="A162" s="23">
        <v>157</v>
      </c>
      <c r="B162" s="82" t="s">
        <v>323</v>
      </c>
      <c r="C162" s="82" t="s">
        <v>323</v>
      </c>
      <c r="D162" s="83">
        <v>2487158.64</v>
      </c>
      <c r="E162" s="24" t="str">
        <f t="shared" si="6"/>
        <v>超上限</v>
      </c>
      <c r="F162" s="24" t="str">
        <f t="shared" si="7"/>
        <v>否</v>
      </c>
      <c r="G162" s="51" t="str">
        <f t="shared" si="8"/>
        <v>否</v>
      </c>
      <c r="H162" s="25"/>
      <c r="I162" s="25"/>
      <c r="J162" s="26"/>
      <c r="K162" s="17"/>
      <c r="L162" s="25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  <c r="FD162" s="11"/>
      <c r="FE162" s="11"/>
      <c r="FF162" s="11"/>
      <c r="FG162" s="11"/>
      <c r="FH162" s="11"/>
      <c r="FI162" s="11"/>
      <c r="FJ162" s="11"/>
      <c r="FK162" s="11"/>
      <c r="FL162" s="11"/>
      <c r="FM162" s="11"/>
      <c r="FN162" s="11"/>
      <c r="FO162" s="11"/>
      <c r="FP162" s="11"/>
      <c r="FQ162" s="11"/>
      <c r="FR162" s="11"/>
      <c r="FS162" s="11"/>
      <c r="FT162" s="11"/>
      <c r="FU162" s="11"/>
      <c r="FV162" s="11"/>
      <c r="FW162" s="11"/>
      <c r="FX162" s="11"/>
      <c r="FY162" s="11"/>
      <c r="FZ162" s="11"/>
      <c r="GA162" s="11"/>
      <c r="GB162" s="11"/>
      <c r="GC162" s="11"/>
      <c r="GD162" s="11"/>
      <c r="GE162" s="11"/>
      <c r="GF162" s="11"/>
      <c r="GG162" s="11"/>
      <c r="GH162" s="11"/>
      <c r="GI162" s="11"/>
      <c r="GJ162" s="11"/>
      <c r="GK162" s="11"/>
      <c r="GL162" s="11"/>
      <c r="GM162" s="11"/>
      <c r="GN162" s="11"/>
      <c r="GO162" s="11"/>
      <c r="GP162" s="11"/>
      <c r="GQ162" s="11"/>
      <c r="GR162" s="11"/>
      <c r="GS162" s="11"/>
      <c r="GT162" s="11"/>
      <c r="GU162" s="11"/>
      <c r="GV162" s="11"/>
      <c r="GW162" s="11"/>
      <c r="GX162" s="11"/>
      <c r="GY162" s="11"/>
      <c r="GZ162" s="11"/>
      <c r="HA162" s="11"/>
      <c r="HB162" s="11"/>
      <c r="HC162" s="11"/>
      <c r="HD162" s="11"/>
      <c r="HE162" s="11"/>
      <c r="HF162" s="11"/>
      <c r="HG162" s="11"/>
      <c r="HH162" s="11"/>
      <c r="HI162" s="11"/>
      <c r="HJ162" s="11"/>
      <c r="HK162" s="11"/>
      <c r="HL162" s="11"/>
      <c r="HM162" s="11"/>
      <c r="HN162" s="11"/>
      <c r="HO162" s="11"/>
      <c r="HP162" s="11"/>
      <c r="HQ162" s="11"/>
      <c r="HR162" s="11"/>
      <c r="HS162" s="11"/>
      <c r="HT162" s="11"/>
      <c r="HU162" s="11"/>
      <c r="HV162" s="11"/>
      <c r="HW162" s="11"/>
      <c r="HX162" s="11"/>
      <c r="HY162" s="11"/>
      <c r="HZ162" s="11"/>
      <c r="IA162" s="11"/>
      <c r="IB162" s="11"/>
      <c r="IC162" s="11"/>
      <c r="ID162" s="11"/>
      <c r="IE162" s="11"/>
      <c r="IF162" s="11"/>
      <c r="IG162" s="11"/>
      <c r="IH162" s="11"/>
      <c r="II162" s="11"/>
      <c r="IJ162" s="11"/>
      <c r="IK162" s="11"/>
      <c r="IL162" s="11"/>
      <c r="IM162" s="11"/>
      <c r="IN162" s="11"/>
      <c r="IO162" s="11"/>
      <c r="IP162" s="11"/>
      <c r="IQ162" s="11"/>
      <c r="IR162" s="11"/>
      <c r="IS162" s="11"/>
      <c r="IT162" s="11"/>
    </row>
    <row r="163" spans="1:254" s="10" customFormat="1" ht="21" customHeight="1" x14ac:dyDescent="0.25">
      <c r="A163" s="23">
        <v>158</v>
      </c>
      <c r="B163" s="82" t="s">
        <v>324</v>
      </c>
      <c r="C163" s="82" t="s">
        <v>324</v>
      </c>
      <c r="D163" s="83">
        <v>2464875.61</v>
      </c>
      <c r="E163" s="24" t="str">
        <f t="shared" si="6"/>
        <v>否</v>
      </c>
      <c r="F163" s="24" t="str">
        <f t="shared" si="7"/>
        <v>否</v>
      </c>
      <c r="G163" s="51" t="str">
        <f t="shared" si="8"/>
        <v>是</v>
      </c>
      <c r="H163" s="25"/>
      <c r="I163" s="25"/>
      <c r="J163" s="26"/>
      <c r="K163" s="17"/>
      <c r="L163" s="25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  <c r="FD163" s="11"/>
      <c r="FE163" s="11"/>
      <c r="FF163" s="11"/>
      <c r="FG163" s="11"/>
      <c r="FH163" s="11"/>
      <c r="FI163" s="11"/>
      <c r="FJ163" s="11"/>
      <c r="FK163" s="11"/>
      <c r="FL163" s="11"/>
      <c r="FM163" s="11"/>
      <c r="FN163" s="11"/>
      <c r="FO163" s="11"/>
      <c r="FP163" s="11"/>
      <c r="FQ163" s="11"/>
      <c r="FR163" s="11"/>
      <c r="FS163" s="11"/>
      <c r="FT163" s="11"/>
      <c r="FU163" s="11"/>
      <c r="FV163" s="11"/>
      <c r="FW163" s="11"/>
      <c r="FX163" s="11"/>
      <c r="FY163" s="11"/>
      <c r="FZ163" s="11"/>
      <c r="GA163" s="11"/>
      <c r="GB163" s="11"/>
      <c r="GC163" s="11"/>
      <c r="GD163" s="11"/>
      <c r="GE163" s="11"/>
      <c r="GF163" s="11"/>
      <c r="GG163" s="11"/>
      <c r="GH163" s="11"/>
      <c r="GI163" s="11"/>
      <c r="GJ163" s="11"/>
      <c r="GK163" s="11"/>
      <c r="GL163" s="11"/>
      <c r="GM163" s="11"/>
      <c r="GN163" s="11"/>
      <c r="GO163" s="11"/>
      <c r="GP163" s="11"/>
      <c r="GQ163" s="11"/>
      <c r="GR163" s="11"/>
      <c r="GS163" s="11"/>
      <c r="GT163" s="11"/>
      <c r="GU163" s="11"/>
      <c r="GV163" s="11"/>
      <c r="GW163" s="11"/>
      <c r="GX163" s="11"/>
      <c r="GY163" s="11"/>
      <c r="GZ163" s="11"/>
      <c r="HA163" s="11"/>
      <c r="HB163" s="11"/>
      <c r="HC163" s="11"/>
      <c r="HD163" s="11"/>
      <c r="HE163" s="11"/>
      <c r="HF163" s="11"/>
      <c r="HG163" s="11"/>
      <c r="HH163" s="11"/>
      <c r="HI163" s="11"/>
      <c r="HJ163" s="11"/>
      <c r="HK163" s="11"/>
      <c r="HL163" s="11"/>
      <c r="HM163" s="11"/>
      <c r="HN163" s="11"/>
      <c r="HO163" s="11"/>
      <c r="HP163" s="11"/>
      <c r="HQ163" s="11"/>
      <c r="HR163" s="11"/>
      <c r="HS163" s="11"/>
      <c r="HT163" s="11"/>
      <c r="HU163" s="11"/>
      <c r="HV163" s="11"/>
      <c r="HW163" s="11"/>
      <c r="HX163" s="11"/>
      <c r="HY163" s="11"/>
      <c r="HZ163" s="11"/>
      <c r="IA163" s="11"/>
      <c r="IB163" s="11"/>
      <c r="IC163" s="11"/>
      <c r="ID163" s="11"/>
      <c r="IE163" s="11"/>
      <c r="IF163" s="11"/>
      <c r="IG163" s="11"/>
      <c r="IH163" s="11"/>
      <c r="II163" s="11"/>
      <c r="IJ163" s="11"/>
      <c r="IK163" s="11"/>
      <c r="IL163" s="11"/>
      <c r="IM163" s="11"/>
      <c r="IN163" s="11"/>
      <c r="IO163" s="11"/>
      <c r="IP163" s="11"/>
      <c r="IQ163" s="11"/>
      <c r="IR163" s="11"/>
      <c r="IS163" s="11"/>
      <c r="IT163" s="11"/>
    </row>
    <row r="164" spans="1:254" s="10" customFormat="1" ht="21" customHeight="1" x14ac:dyDescent="0.25">
      <c r="A164" s="23">
        <v>159</v>
      </c>
      <c r="B164" s="82" t="s">
        <v>325</v>
      </c>
      <c r="C164" s="82" t="s">
        <v>325</v>
      </c>
      <c r="D164" s="83">
        <v>2338287.4500000002</v>
      </c>
      <c r="E164" s="24" t="str">
        <f t="shared" si="6"/>
        <v>否</v>
      </c>
      <c r="F164" s="24" t="str">
        <f t="shared" si="7"/>
        <v>否</v>
      </c>
      <c r="G164" s="51" t="str">
        <f t="shared" si="8"/>
        <v>是</v>
      </c>
      <c r="H164" s="25"/>
      <c r="I164" s="25"/>
      <c r="J164" s="26"/>
      <c r="K164" s="17"/>
      <c r="L164" s="25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1"/>
      <c r="FG164" s="11"/>
      <c r="FH164" s="11"/>
      <c r="FI164" s="11"/>
      <c r="FJ164" s="11"/>
      <c r="FK164" s="11"/>
      <c r="FL164" s="11"/>
      <c r="FM164" s="11"/>
      <c r="FN164" s="11"/>
      <c r="FO164" s="11"/>
      <c r="FP164" s="11"/>
      <c r="FQ164" s="11"/>
      <c r="FR164" s="11"/>
      <c r="FS164" s="11"/>
      <c r="FT164" s="11"/>
      <c r="FU164" s="11"/>
      <c r="FV164" s="11"/>
      <c r="FW164" s="11"/>
      <c r="FX164" s="11"/>
      <c r="FY164" s="11"/>
      <c r="FZ164" s="11"/>
      <c r="GA164" s="11"/>
      <c r="GB164" s="11"/>
      <c r="GC164" s="11"/>
      <c r="GD164" s="11"/>
      <c r="GE164" s="11"/>
      <c r="GF164" s="11"/>
      <c r="GG164" s="11"/>
      <c r="GH164" s="11"/>
      <c r="GI164" s="11"/>
      <c r="GJ164" s="11"/>
      <c r="GK164" s="11"/>
      <c r="GL164" s="11"/>
      <c r="GM164" s="11"/>
      <c r="GN164" s="11"/>
      <c r="GO164" s="11"/>
      <c r="GP164" s="11"/>
      <c r="GQ164" s="11"/>
      <c r="GR164" s="11"/>
      <c r="GS164" s="11"/>
      <c r="GT164" s="11"/>
      <c r="GU164" s="11"/>
      <c r="GV164" s="11"/>
      <c r="GW164" s="11"/>
      <c r="GX164" s="11"/>
      <c r="GY164" s="11"/>
      <c r="GZ164" s="11"/>
      <c r="HA164" s="11"/>
      <c r="HB164" s="11"/>
      <c r="HC164" s="11"/>
      <c r="HD164" s="11"/>
      <c r="HE164" s="11"/>
      <c r="HF164" s="11"/>
      <c r="HG164" s="11"/>
      <c r="HH164" s="11"/>
      <c r="HI164" s="11"/>
      <c r="HJ164" s="11"/>
      <c r="HK164" s="11"/>
      <c r="HL164" s="11"/>
      <c r="HM164" s="11"/>
      <c r="HN164" s="11"/>
      <c r="HO164" s="11"/>
      <c r="HP164" s="11"/>
      <c r="HQ164" s="11"/>
      <c r="HR164" s="11"/>
      <c r="HS164" s="11"/>
      <c r="HT164" s="11"/>
      <c r="HU164" s="11"/>
      <c r="HV164" s="11"/>
      <c r="HW164" s="11"/>
      <c r="HX164" s="11"/>
      <c r="HY164" s="11"/>
      <c r="HZ164" s="11"/>
      <c r="IA164" s="11"/>
      <c r="IB164" s="11"/>
      <c r="IC164" s="11"/>
      <c r="ID164" s="11"/>
      <c r="IE164" s="11"/>
      <c r="IF164" s="11"/>
      <c r="IG164" s="11"/>
      <c r="IH164" s="11"/>
      <c r="II164" s="11"/>
      <c r="IJ164" s="11"/>
      <c r="IK164" s="11"/>
      <c r="IL164" s="11"/>
      <c r="IM164" s="11"/>
      <c r="IN164" s="11"/>
      <c r="IO164" s="11"/>
      <c r="IP164" s="11"/>
      <c r="IQ164" s="11"/>
      <c r="IR164" s="11"/>
      <c r="IS164" s="11"/>
      <c r="IT164" s="11"/>
    </row>
    <row r="165" spans="1:254" s="10" customFormat="1" ht="21" customHeight="1" x14ac:dyDescent="0.25">
      <c r="A165" s="23">
        <v>160</v>
      </c>
      <c r="B165" s="82" t="s">
        <v>85</v>
      </c>
      <c r="C165" s="82" t="s">
        <v>85</v>
      </c>
      <c r="D165" s="83">
        <v>2421507.92</v>
      </c>
      <c r="E165" s="24" t="str">
        <f t="shared" si="6"/>
        <v>否</v>
      </c>
      <c r="F165" s="24" t="str">
        <f t="shared" si="7"/>
        <v>否</v>
      </c>
      <c r="G165" s="51" t="str">
        <f t="shared" si="8"/>
        <v>是</v>
      </c>
      <c r="H165" s="25"/>
      <c r="I165" s="25"/>
      <c r="J165" s="26"/>
      <c r="K165" s="17"/>
      <c r="L165" s="25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  <c r="GE165" s="11"/>
      <c r="GF165" s="11"/>
      <c r="GG165" s="11"/>
      <c r="GH165" s="11"/>
      <c r="GI165" s="11"/>
      <c r="GJ165" s="11"/>
      <c r="GK165" s="11"/>
      <c r="GL165" s="11"/>
      <c r="GM165" s="11"/>
      <c r="GN165" s="11"/>
      <c r="GO165" s="11"/>
      <c r="GP165" s="11"/>
      <c r="GQ165" s="11"/>
      <c r="GR165" s="11"/>
      <c r="GS165" s="11"/>
      <c r="GT165" s="11"/>
      <c r="GU165" s="11"/>
      <c r="GV165" s="11"/>
      <c r="GW165" s="11"/>
      <c r="GX165" s="11"/>
      <c r="GY165" s="11"/>
      <c r="GZ165" s="11"/>
      <c r="HA165" s="11"/>
      <c r="HB165" s="11"/>
      <c r="HC165" s="11"/>
      <c r="HD165" s="11"/>
      <c r="HE165" s="11"/>
      <c r="HF165" s="11"/>
      <c r="HG165" s="11"/>
      <c r="HH165" s="11"/>
      <c r="HI165" s="11"/>
      <c r="HJ165" s="11"/>
      <c r="HK165" s="11"/>
      <c r="HL165" s="11"/>
      <c r="HM165" s="11"/>
      <c r="HN165" s="11"/>
      <c r="HO165" s="11"/>
      <c r="HP165" s="11"/>
      <c r="HQ165" s="11"/>
      <c r="HR165" s="11"/>
      <c r="HS165" s="11"/>
      <c r="HT165" s="11"/>
      <c r="HU165" s="11"/>
      <c r="HV165" s="11"/>
      <c r="HW165" s="11"/>
      <c r="HX165" s="11"/>
      <c r="HY165" s="11"/>
      <c r="HZ165" s="11"/>
      <c r="IA165" s="11"/>
      <c r="IB165" s="11"/>
      <c r="IC165" s="11"/>
      <c r="ID165" s="11"/>
      <c r="IE165" s="11"/>
      <c r="IF165" s="11"/>
      <c r="IG165" s="11"/>
      <c r="IH165" s="11"/>
      <c r="II165" s="11"/>
      <c r="IJ165" s="11"/>
      <c r="IK165" s="11"/>
      <c r="IL165" s="11"/>
      <c r="IM165" s="11"/>
      <c r="IN165" s="11"/>
      <c r="IO165" s="11"/>
      <c r="IP165" s="11"/>
      <c r="IQ165" s="11"/>
      <c r="IR165" s="11"/>
      <c r="IS165" s="11"/>
      <c r="IT165" s="11"/>
    </row>
    <row r="166" spans="1:254" s="10" customFormat="1" ht="21" customHeight="1" x14ac:dyDescent="0.25">
      <c r="A166" s="23">
        <v>161</v>
      </c>
      <c r="B166" s="82" t="s">
        <v>326</v>
      </c>
      <c r="C166" s="82" t="s">
        <v>326</v>
      </c>
      <c r="D166" s="83">
        <v>2361844.2599999998</v>
      </c>
      <c r="E166" s="24" t="str">
        <f t="shared" si="6"/>
        <v>否</v>
      </c>
      <c r="F166" s="24" t="str">
        <f t="shared" si="7"/>
        <v>否</v>
      </c>
      <c r="G166" s="51" t="str">
        <f t="shared" si="8"/>
        <v>是</v>
      </c>
      <c r="H166" s="25"/>
      <c r="I166" s="25"/>
      <c r="J166" s="26"/>
      <c r="K166" s="17"/>
      <c r="L166" s="25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  <c r="GE166" s="11"/>
      <c r="GF166" s="11"/>
      <c r="GG166" s="11"/>
      <c r="GH166" s="11"/>
      <c r="GI166" s="11"/>
      <c r="GJ166" s="11"/>
      <c r="GK166" s="11"/>
      <c r="GL166" s="11"/>
      <c r="GM166" s="11"/>
      <c r="GN166" s="11"/>
      <c r="GO166" s="11"/>
      <c r="GP166" s="11"/>
      <c r="GQ166" s="11"/>
      <c r="GR166" s="11"/>
      <c r="GS166" s="11"/>
      <c r="GT166" s="11"/>
      <c r="GU166" s="11"/>
      <c r="GV166" s="11"/>
      <c r="GW166" s="11"/>
      <c r="GX166" s="11"/>
      <c r="GY166" s="11"/>
      <c r="GZ166" s="11"/>
      <c r="HA166" s="11"/>
      <c r="HB166" s="11"/>
      <c r="HC166" s="11"/>
      <c r="HD166" s="11"/>
      <c r="HE166" s="11"/>
      <c r="HF166" s="11"/>
      <c r="HG166" s="11"/>
      <c r="HH166" s="11"/>
      <c r="HI166" s="11"/>
      <c r="HJ166" s="11"/>
      <c r="HK166" s="11"/>
      <c r="HL166" s="11"/>
      <c r="HM166" s="11"/>
      <c r="HN166" s="11"/>
      <c r="HO166" s="11"/>
      <c r="HP166" s="11"/>
      <c r="HQ166" s="11"/>
      <c r="HR166" s="11"/>
      <c r="HS166" s="11"/>
      <c r="HT166" s="11"/>
      <c r="HU166" s="11"/>
      <c r="HV166" s="11"/>
      <c r="HW166" s="11"/>
      <c r="HX166" s="11"/>
      <c r="HY166" s="11"/>
      <c r="HZ166" s="11"/>
      <c r="IA166" s="11"/>
      <c r="IB166" s="11"/>
      <c r="IC166" s="11"/>
      <c r="ID166" s="11"/>
      <c r="IE166" s="11"/>
      <c r="IF166" s="11"/>
      <c r="IG166" s="11"/>
      <c r="IH166" s="11"/>
      <c r="II166" s="11"/>
      <c r="IJ166" s="11"/>
      <c r="IK166" s="11"/>
      <c r="IL166" s="11"/>
      <c r="IM166" s="11"/>
      <c r="IN166" s="11"/>
      <c r="IO166" s="11"/>
      <c r="IP166" s="11"/>
      <c r="IQ166" s="11"/>
      <c r="IR166" s="11"/>
      <c r="IS166" s="11"/>
      <c r="IT166" s="11"/>
    </row>
    <row r="167" spans="1:254" s="10" customFormat="1" ht="21" customHeight="1" x14ac:dyDescent="0.25">
      <c r="A167" s="23">
        <v>162</v>
      </c>
      <c r="B167" s="82" t="s">
        <v>327</v>
      </c>
      <c r="C167" s="82" t="s">
        <v>327</v>
      </c>
      <c r="D167" s="83">
        <v>2432386.38</v>
      </c>
      <c r="E167" s="24" t="str">
        <f t="shared" si="6"/>
        <v>否</v>
      </c>
      <c r="F167" s="24" t="str">
        <f t="shared" si="7"/>
        <v>否</v>
      </c>
      <c r="G167" s="51" t="str">
        <f t="shared" si="8"/>
        <v>是</v>
      </c>
      <c r="H167" s="25"/>
      <c r="I167" s="25"/>
      <c r="J167" s="26"/>
      <c r="K167" s="17"/>
      <c r="L167" s="25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  <c r="FG167" s="11"/>
      <c r="FH167" s="11"/>
      <c r="FI167" s="11"/>
      <c r="FJ167" s="11"/>
      <c r="FK167" s="11"/>
      <c r="FL167" s="11"/>
      <c r="FM167" s="11"/>
      <c r="FN167" s="11"/>
      <c r="FO167" s="11"/>
      <c r="FP167" s="11"/>
      <c r="FQ167" s="11"/>
      <c r="FR167" s="11"/>
      <c r="FS167" s="11"/>
      <c r="FT167" s="11"/>
      <c r="FU167" s="11"/>
      <c r="FV167" s="11"/>
      <c r="FW167" s="11"/>
      <c r="FX167" s="11"/>
      <c r="FY167" s="11"/>
      <c r="FZ167" s="11"/>
      <c r="GA167" s="11"/>
      <c r="GB167" s="11"/>
      <c r="GC167" s="11"/>
      <c r="GD167" s="11"/>
      <c r="GE167" s="11"/>
      <c r="GF167" s="11"/>
      <c r="GG167" s="11"/>
      <c r="GH167" s="11"/>
      <c r="GI167" s="11"/>
      <c r="GJ167" s="11"/>
      <c r="GK167" s="11"/>
      <c r="GL167" s="11"/>
      <c r="GM167" s="11"/>
      <c r="GN167" s="11"/>
      <c r="GO167" s="11"/>
      <c r="GP167" s="11"/>
      <c r="GQ167" s="11"/>
      <c r="GR167" s="11"/>
      <c r="GS167" s="11"/>
      <c r="GT167" s="11"/>
      <c r="GU167" s="11"/>
      <c r="GV167" s="11"/>
      <c r="GW167" s="11"/>
      <c r="GX167" s="11"/>
      <c r="GY167" s="11"/>
      <c r="GZ167" s="11"/>
      <c r="HA167" s="11"/>
      <c r="HB167" s="11"/>
      <c r="HC167" s="11"/>
      <c r="HD167" s="11"/>
      <c r="HE167" s="11"/>
      <c r="HF167" s="11"/>
      <c r="HG167" s="11"/>
      <c r="HH167" s="11"/>
      <c r="HI167" s="11"/>
      <c r="HJ167" s="11"/>
      <c r="HK167" s="11"/>
      <c r="HL167" s="11"/>
      <c r="HM167" s="11"/>
      <c r="HN167" s="11"/>
      <c r="HO167" s="11"/>
      <c r="HP167" s="11"/>
      <c r="HQ167" s="11"/>
      <c r="HR167" s="11"/>
      <c r="HS167" s="11"/>
      <c r="HT167" s="11"/>
      <c r="HU167" s="11"/>
      <c r="HV167" s="11"/>
      <c r="HW167" s="11"/>
      <c r="HX167" s="11"/>
      <c r="HY167" s="11"/>
      <c r="HZ167" s="11"/>
      <c r="IA167" s="11"/>
      <c r="IB167" s="11"/>
      <c r="IC167" s="11"/>
      <c r="ID167" s="11"/>
      <c r="IE167" s="11"/>
      <c r="IF167" s="11"/>
      <c r="IG167" s="11"/>
      <c r="IH167" s="11"/>
      <c r="II167" s="11"/>
      <c r="IJ167" s="11"/>
      <c r="IK167" s="11"/>
      <c r="IL167" s="11"/>
      <c r="IM167" s="11"/>
      <c r="IN167" s="11"/>
      <c r="IO167" s="11"/>
      <c r="IP167" s="11"/>
      <c r="IQ167" s="11"/>
      <c r="IR167" s="11"/>
      <c r="IS167" s="11"/>
      <c r="IT167" s="11"/>
    </row>
    <row r="168" spans="1:254" s="10" customFormat="1" ht="21" customHeight="1" x14ac:dyDescent="0.25">
      <c r="A168" s="23">
        <v>163</v>
      </c>
      <c r="B168" s="82" t="s">
        <v>328</v>
      </c>
      <c r="C168" s="82" t="s">
        <v>328</v>
      </c>
      <c r="D168" s="83">
        <v>2442344.88</v>
      </c>
      <c r="E168" s="24" t="str">
        <f t="shared" si="6"/>
        <v>否</v>
      </c>
      <c r="F168" s="24" t="str">
        <f t="shared" si="7"/>
        <v>否</v>
      </c>
      <c r="G168" s="51" t="str">
        <f t="shared" si="8"/>
        <v>是</v>
      </c>
      <c r="H168" s="25"/>
      <c r="I168" s="25"/>
      <c r="J168" s="26"/>
      <c r="K168" s="17"/>
      <c r="L168" s="25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  <c r="FD168" s="11"/>
      <c r="FE168" s="11"/>
      <c r="FF168" s="11"/>
      <c r="FG168" s="11"/>
      <c r="FH168" s="11"/>
      <c r="FI168" s="11"/>
      <c r="FJ168" s="11"/>
      <c r="FK168" s="11"/>
      <c r="FL168" s="11"/>
      <c r="FM168" s="11"/>
      <c r="FN168" s="11"/>
      <c r="FO168" s="11"/>
      <c r="FP168" s="11"/>
      <c r="FQ168" s="11"/>
      <c r="FR168" s="11"/>
      <c r="FS168" s="11"/>
      <c r="FT168" s="11"/>
      <c r="FU168" s="11"/>
      <c r="FV168" s="11"/>
      <c r="FW168" s="11"/>
      <c r="FX168" s="11"/>
      <c r="FY168" s="11"/>
      <c r="FZ168" s="11"/>
      <c r="GA168" s="11"/>
      <c r="GB168" s="11"/>
      <c r="GC168" s="11"/>
      <c r="GD168" s="11"/>
      <c r="GE168" s="11"/>
      <c r="GF168" s="11"/>
      <c r="GG168" s="11"/>
      <c r="GH168" s="11"/>
      <c r="GI168" s="11"/>
      <c r="GJ168" s="11"/>
      <c r="GK168" s="11"/>
      <c r="GL168" s="11"/>
      <c r="GM168" s="11"/>
      <c r="GN168" s="11"/>
      <c r="GO168" s="11"/>
      <c r="GP168" s="11"/>
      <c r="GQ168" s="11"/>
      <c r="GR168" s="11"/>
      <c r="GS168" s="11"/>
      <c r="GT168" s="11"/>
      <c r="GU168" s="11"/>
      <c r="GV168" s="11"/>
      <c r="GW168" s="11"/>
      <c r="GX168" s="11"/>
      <c r="GY168" s="11"/>
      <c r="GZ168" s="11"/>
      <c r="HA168" s="11"/>
      <c r="HB168" s="11"/>
      <c r="HC168" s="11"/>
      <c r="HD168" s="11"/>
      <c r="HE168" s="11"/>
      <c r="HF168" s="11"/>
      <c r="HG168" s="11"/>
      <c r="HH168" s="11"/>
      <c r="HI168" s="11"/>
      <c r="HJ168" s="11"/>
      <c r="HK168" s="11"/>
      <c r="HL168" s="11"/>
      <c r="HM168" s="11"/>
      <c r="HN168" s="11"/>
      <c r="HO168" s="11"/>
      <c r="HP168" s="11"/>
      <c r="HQ168" s="11"/>
      <c r="HR168" s="11"/>
      <c r="HS168" s="11"/>
      <c r="HT168" s="11"/>
      <c r="HU168" s="11"/>
      <c r="HV168" s="11"/>
      <c r="HW168" s="11"/>
      <c r="HX168" s="11"/>
      <c r="HY168" s="11"/>
      <c r="HZ168" s="11"/>
      <c r="IA168" s="11"/>
      <c r="IB168" s="11"/>
      <c r="IC168" s="11"/>
      <c r="ID168" s="11"/>
      <c r="IE168" s="11"/>
      <c r="IF168" s="11"/>
      <c r="IG168" s="11"/>
      <c r="IH168" s="11"/>
      <c r="II168" s="11"/>
      <c r="IJ168" s="11"/>
      <c r="IK168" s="11"/>
      <c r="IL168" s="11"/>
      <c r="IM168" s="11"/>
      <c r="IN168" s="11"/>
      <c r="IO168" s="11"/>
      <c r="IP168" s="11"/>
      <c r="IQ168" s="11"/>
      <c r="IR168" s="11"/>
      <c r="IS168" s="11"/>
      <c r="IT168" s="11"/>
    </row>
    <row r="169" spans="1:254" s="10" customFormat="1" ht="21" customHeight="1" x14ac:dyDescent="0.25">
      <c r="A169" s="23">
        <v>164</v>
      </c>
      <c r="B169" s="82" t="s">
        <v>173</v>
      </c>
      <c r="C169" s="82" t="s">
        <v>173</v>
      </c>
      <c r="D169" s="83">
        <v>2375161.36</v>
      </c>
      <c r="E169" s="24" t="str">
        <f t="shared" si="6"/>
        <v>否</v>
      </c>
      <c r="F169" s="24" t="str">
        <f t="shared" si="7"/>
        <v>否</v>
      </c>
      <c r="G169" s="51" t="str">
        <f t="shared" si="8"/>
        <v>是</v>
      </c>
      <c r="H169" s="25"/>
      <c r="I169" s="25"/>
      <c r="J169" s="26"/>
      <c r="K169" s="17"/>
      <c r="L169" s="25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/>
      <c r="FC169" s="11"/>
      <c r="FD169" s="11"/>
      <c r="FE169" s="11"/>
      <c r="FF169" s="11"/>
      <c r="FG169" s="11"/>
      <c r="FH169" s="11"/>
      <c r="FI169" s="11"/>
      <c r="FJ169" s="11"/>
      <c r="FK169" s="11"/>
      <c r="FL169" s="11"/>
      <c r="FM169" s="11"/>
      <c r="FN169" s="11"/>
      <c r="FO169" s="11"/>
      <c r="FP169" s="11"/>
      <c r="FQ169" s="11"/>
      <c r="FR169" s="11"/>
      <c r="FS169" s="11"/>
      <c r="FT169" s="11"/>
      <c r="FU169" s="11"/>
      <c r="FV169" s="11"/>
      <c r="FW169" s="11"/>
      <c r="FX169" s="11"/>
      <c r="FY169" s="11"/>
      <c r="FZ169" s="11"/>
      <c r="GA169" s="11"/>
      <c r="GB169" s="11"/>
      <c r="GC169" s="11"/>
      <c r="GD169" s="11"/>
      <c r="GE169" s="11"/>
      <c r="GF169" s="11"/>
      <c r="GG169" s="11"/>
      <c r="GH169" s="11"/>
      <c r="GI169" s="11"/>
      <c r="GJ169" s="11"/>
      <c r="GK169" s="11"/>
      <c r="GL169" s="11"/>
      <c r="GM169" s="11"/>
      <c r="GN169" s="11"/>
      <c r="GO169" s="11"/>
      <c r="GP169" s="11"/>
      <c r="GQ169" s="11"/>
      <c r="GR169" s="11"/>
      <c r="GS169" s="11"/>
      <c r="GT169" s="11"/>
      <c r="GU169" s="11"/>
      <c r="GV169" s="11"/>
      <c r="GW169" s="11"/>
      <c r="GX169" s="11"/>
      <c r="GY169" s="11"/>
      <c r="GZ169" s="11"/>
      <c r="HA169" s="11"/>
      <c r="HB169" s="11"/>
      <c r="HC169" s="11"/>
      <c r="HD169" s="11"/>
      <c r="HE169" s="11"/>
      <c r="HF169" s="11"/>
      <c r="HG169" s="11"/>
      <c r="HH169" s="11"/>
      <c r="HI169" s="11"/>
      <c r="HJ169" s="11"/>
      <c r="HK169" s="11"/>
      <c r="HL169" s="11"/>
      <c r="HM169" s="11"/>
      <c r="HN169" s="11"/>
      <c r="HO169" s="11"/>
      <c r="HP169" s="11"/>
      <c r="HQ169" s="11"/>
      <c r="HR169" s="11"/>
      <c r="HS169" s="11"/>
      <c r="HT169" s="11"/>
      <c r="HU169" s="11"/>
      <c r="HV169" s="11"/>
      <c r="HW169" s="11"/>
      <c r="HX169" s="11"/>
      <c r="HY169" s="11"/>
      <c r="HZ169" s="11"/>
      <c r="IA169" s="11"/>
      <c r="IB169" s="11"/>
      <c r="IC169" s="11"/>
      <c r="ID169" s="11"/>
      <c r="IE169" s="11"/>
      <c r="IF169" s="11"/>
      <c r="IG169" s="11"/>
      <c r="IH169" s="11"/>
      <c r="II169" s="11"/>
      <c r="IJ169" s="11"/>
      <c r="IK169" s="11"/>
      <c r="IL169" s="11"/>
      <c r="IM169" s="11"/>
      <c r="IN169" s="11"/>
      <c r="IO169" s="11"/>
      <c r="IP169" s="11"/>
      <c r="IQ169" s="11"/>
      <c r="IR169" s="11"/>
      <c r="IS169" s="11"/>
      <c r="IT169" s="11"/>
    </row>
    <row r="170" spans="1:254" s="10" customFormat="1" ht="21" customHeight="1" x14ac:dyDescent="0.25">
      <c r="A170" s="23">
        <v>165</v>
      </c>
      <c r="B170" s="82" t="s">
        <v>329</v>
      </c>
      <c r="C170" s="82" t="s">
        <v>329</v>
      </c>
      <c r="D170" s="83">
        <v>2422206.89</v>
      </c>
      <c r="E170" s="24" t="str">
        <f t="shared" si="6"/>
        <v>否</v>
      </c>
      <c r="F170" s="24" t="str">
        <f t="shared" si="7"/>
        <v>否</v>
      </c>
      <c r="G170" s="51" t="str">
        <f t="shared" si="8"/>
        <v>是</v>
      </c>
      <c r="H170" s="25"/>
      <c r="I170" s="25"/>
      <c r="J170" s="26"/>
      <c r="K170" s="17"/>
      <c r="L170" s="25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/>
      <c r="FC170" s="11"/>
      <c r="FD170" s="11"/>
      <c r="FE170" s="11"/>
      <c r="FF170" s="11"/>
      <c r="FG170" s="11"/>
      <c r="FH170" s="11"/>
      <c r="FI170" s="11"/>
      <c r="FJ170" s="11"/>
      <c r="FK170" s="11"/>
      <c r="FL170" s="11"/>
      <c r="FM170" s="11"/>
      <c r="FN170" s="11"/>
      <c r="FO170" s="11"/>
      <c r="FP170" s="11"/>
      <c r="FQ170" s="11"/>
      <c r="FR170" s="11"/>
      <c r="FS170" s="11"/>
      <c r="FT170" s="11"/>
      <c r="FU170" s="11"/>
      <c r="FV170" s="11"/>
      <c r="FW170" s="11"/>
      <c r="FX170" s="11"/>
      <c r="FY170" s="11"/>
      <c r="FZ170" s="11"/>
      <c r="GA170" s="11"/>
      <c r="GB170" s="11"/>
      <c r="GC170" s="11"/>
      <c r="GD170" s="11"/>
      <c r="GE170" s="11"/>
      <c r="GF170" s="11"/>
      <c r="GG170" s="11"/>
      <c r="GH170" s="11"/>
      <c r="GI170" s="11"/>
      <c r="GJ170" s="11"/>
      <c r="GK170" s="11"/>
      <c r="GL170" s="11"/>
      <c r="GM170" s="11"/>
      <c r="GN170" s="11"/>
      <c r="GO170" s="11"/>
      <c r="GP170" s="11"/>
      <c r="GQ170" s="11"/>
      <c r="GR170" s="11"/>
      <c r="GS170" s="11"/>
      <c r="GT170" s="11"/>
      <c r="GU170" s="11"/>
      <c r="GV170" s="11"/>
      <c r="GW170" s="11"/>
      <c r="GX170" s="11"/>
      <c r="GY170" s="11"/>
      <c r="GZ170" s="11"/>
      <c r="HA170" s="11"/>
      <c r="HB170" s="11"/>
      <c r="HC170" s="11"/>
      <c r="HD170" s="11"/>
      <c r="HE170" s="11"/>
      <c r="HF170" s="11"/>
      <c r="HG170" s="11"/>
      <c r="HH170" s="11"/>
      <c r="HI170" s="11"/>
      <c r="HJ170" s="11"/>
      <c r="HK170" s="11"/>
      <c r="HL170" s="11"/>
      <c r="HM170" s="11"/>
      <c r="HN170" s="11"/>
      <c r="HO170" s="11"/>
      <c r="HP170" s="11"/>
      <c r="HQ170" s="11"/>
      <c r="HR170" s="11"/>
      <c r="HS170" s="11"/>
      <c r="HT170" s="11"/>
      <c r="HU170" s="11"/>
      <c r="HV170" s="11"/>
      <c r="HW170" s="11"/>
      <c r="HX170" s="11"/>
      <c r="HY170" s="11"/>
      <c r="HZ170" s="11"/>
      <c r="IA170" s="11"/>
      <c r="IB170" s="11"/>
      <c r="IC170" s="11"/>
      <c r="ID170" s="11"/>
      <c r="IE170" s="11"/>
      <c r="IF170" s="11"/>
      <c r="IG170" s="11"/>
      <c r="IH170" s="11"/>
      <c r="II170" s="11"/>
      <c r="IJ170" s="11"/>
      <c r="IK170" s="11"/>
      <c r="IL170" s="11"/>
      <c r="IM170" s="11"/>
      <c r="IN170" s="11"/>
      <c r="IO170" s="11"/>
      <c r="IP170" s="11"/>
      <c r="IQ170" s="11"/>
      <c r="IR170" s="11"/>
      <c r="IS170" s="11"/>
      <c r="IT170" s="11"/>
    </row>
    <row r="171" spans="1:254" s="10" customFormat="1" ht="21" customHeight="1" x14ac:dyDescent="0.25">
      <c r="A171" s="23">
        <v>166</v>
      </c>
      <c r="B171" s="82" t="s">
        <v>330</v>
      </c>
      <c r="C171" s="82" t="s">
        <v>330</v>
      </c>
      <c r="D171" s="83">
        <v>2487283.61</v>
      </c>
      <c r="E171" s="24" t="str">
        <f t="shared" si="6"/>
        <v>超上限</v>
      </c>
      <c r="F171" s="24" t="str">
        <f t="shared" si="7"/>
        <v>否</v>
      </c>
      <c r="G171" s="51" t="str">
        <f t="shared" si="8"/>
        <v>否</v>
      </c>
      <c r="H171" s="25"/>
      <c r="I171" s="25"/>
      <c r="J171" s="26"/>
      <c r="K171" s="17"/>
      <c r="L171" s="25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/>
      <c r="FC171" s="11"/>
      <c r="FD171" s="11"/>
      <c r="FE171" s="11"/>
      <c r="FF171" s="11"/>
      <c r="FG171" s="11"/>
      <c r="FH171" s="11"/>
      <c r="FI171" s="11"/>
      <c r="FJ171" s="11"/>
      <c r="FK171" s="11"/>
      <c r="FL171" s="11"/>
      <c r="FM171" s="11"/>
      <c r="FN171" s="11"/>
      <c r="FO171" s="11"/>
      <c r="FP171" s="11"/>
      <c r="FQ171" s="11"/>
      <c r="FR171" s="11"/>
      <c r="FS171" s="11"/>
      <c r="FT171" s="11"/>
      <c r="FU171" s="11"/>
      <c r="FV171" s="11"/>
      <c r="FW171" s="11"/>
      <c r="FX171" s="11"/>
      <c r="FY171" s="11"/>
      <c r="FZ171" s="11"/>
      <c r="GA171" s="11"/>
      <c r="GB171" s="11"/>
      <c r="GC171" s="11"/>
      <c r="GD171" s="11"/>
      <c r="GE171" s="11"/>
      <c r="GF171" s="11"/>
      <c r="GG171" s="11"/>
      <c r="GH171" s="11"/>
      <c r="GI171" s="11"/>
      <c r="GJ171" s="11"/>
      <c r="GK171" s="11"/>
      <c r="GL171" s="11"/>
      <c r="GM171" s="11"/>
      <c r="GN171" s="11"/>
      <c r="GO171" s="11"/>
      <c r="GP171" s="11"/>
      <c r="GQ171" s="11"/>
      <c r="GR171" s="11"/>
      <c r="GS171" s="11"/>
      <c r="GT171" s="11"/>
      <c r="GU171" s="11"/>
      <c r="GV171" s="11"/>
      <c r="GW171" s="11"/>
      <c r="GX171" s="11"/>
      <c r="GY171" s="11"/>
      <c r="GZ171" s="11"/>
      <c r="HA171" s="11"/>
      <c r="HB171" s="11"/>
      <c r="HC171" s="11"/>
      <c r="HD171" s="11"/>
      <c r="HE171" s="11"/>
      <c r="HF171" s="11"/>
      <c r="HG171" s="11"/>
      <c r="HH171" s="11"/>
      <c r="HI171" s="11"/>
      <c r="HJ171" s="11"/>
      <c r="HK171" s="11"/>
      <c r="HL171" s="11"/>
      <c r="HM171" s="11"/>
      <c r="HN171" s="11"/>
      <c r="HO171" s="11"/>
      <c r="HP171" s="11"/>
      <c r="HQ171" s="11"/>
      <c r="HR171" s="11"/>
      <c r="HS171" s="11"/>
      <c r="HT171" s="11"/>
      <c r="HU171" s="11"/>
      <c r="HV171" s="11"/>
      <c r="HW171" s="11"/>
      <c r="HX171" s="11"/>
      <c r="HY171" s="11"/>
      <c r="HZ171" s="11"/>
      <c r="IA171" s="11"/>
      <c r="IB171" s="11"/>
      <c r="IC171" s="11"/>
      <c r="ID171" s="11"/>
      <c r="IE171" s="11"/>
      <c r="IF171" s="11"/>
      <c r="IG171" s="11"/>
      <c r="IH171" s="11"/>
      <c r="II171" s="11"/>
      <c r="IJ171" s="11"/>
      <c r="IK171" s="11"/>
      <c r="IL171" s="11"/>
      <c r="IM171" s="11"/>
      <c r="IN171" s="11"/>
      <c r="IO171" s="11"/>
      <c r="IP171" s="11"/>
      <c r="IQ171" s="11"/>
      <c r="IR171" s="11"/>
      <c r="IS171" s="11"/>
      <c r="IT171" s="11"/>
    </row>
    <row r="172" spans="1:254" s="10" customFormat="1" ht="21" customHeight="1" x14ac:dyDescent="0.25">
      <c r="A172" s="23">
        <v>167</v>
      </c>
      <c r="B172" s="82" t="s">
        <v>331</v>
      </c>
      <c r="C172" s="82" t="s">
        <v>331</v>
      </c>
      <c r="D172" s="83">
        <v>2321311.52</v>
      </c>
      <c r="E172" s="24" t="str">
        <f t="shared" si="6"/>
        <v>否</v>
      </c>
      <c r="F172" s="24" t="str">
        <f t="shared" si="7"/>
        <v>否</v>
      </c>
      <c r="G172" s="51" t="str">
        <f t="shared" si="8"/>
        <v>是</v>
      </c>
      <c r="H172" s="25"/>
      <c r="I172" s="25"/>
      <c r="J172" s="26"/>
      <c r="K172" s="17"/>
      <c r="L172" s="25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  <c r="FG172" s="11"/>
      <c r="FH172" s="11"/>
      <c r="FI172" s="11"/>
      <c r="FJ172" s="11"/>
      <c r="FK172" s="11"/>
      <c r="FL172" s="11"/>
      <c r="FM172" s="11"/>
      <c r="FN172" s="11"/>
      <c r="FO172" s="11"/>
      <c r="FP172" s="11"/>
      <c r="FQ172" s="11"/>
      <c r="FR172" s="11"/>
      <c r="FS172" s="11"/>
      <c r="FT172" s="11"/>
      <c r="FU172" s="11"/>
      <c r="FV172" s="11"/>
      <c r="FW172" s="11"/>
      <c r="FX172" s="11"/>
      <c r="FY172" s="11"/>
      <c r="FZ172" s="11"/>
      <c r="GA172" s="11"/>
      <c r="GB172" s="11"/>
      <c r="GC172" s="11"/>
      <c r="GD172" s="11"/>
      <c r="GE172" s="11"/>
      <c r="GF172" s="11"/>
      <c r="GG172" s="11"/>
      <c r="GH172" s="11"/>
      <c r="GI172" s="11"/>
      <c r="GJ172" s="11"/>
      <c r="GK172" s="11"/>
      <c r="GL172" s="11"/>
      <c r="GM172" s="11"/>
      <c r="GN172" s="11"/>
      <c r="GO172" s="11"/>
      <c r="GP172" s="11"/>
      <c r="GQ172" s="11"/>
      <c r="GR172" s="11"/>
      <c r="GS172" s="11"/>
      <c r="GT172" s="11"/>
      <c r="GU172" s="11"/>
      <c r="GV172" s="11"/>
      <c r="GW172" s="11"/>
      <c r="GX172" s="11"/>
      <c r="GY172" s="11"/>
      <c r="GZ172" s="11"/>
      <c r="HA172" s="11"/>
      <c r="HB172" s="11"/>
      <c r="HC172" s="11"/>
      <c r="HD172" s="11"/>
      <c r="HE172" s="11"/>
      <c r="HF172" s="11"/>
      <c r="HG172" s="11"/>
      <c r="HH172" s="11"/>
      <c r="HI172" s="11"/>
      <c r="HJ172" s="11"/>
      <c r="HK172" s="11"/>
      <c r="HL172" s="11"/>
      <c r="HM172" s="11"/>
      <c r="HN172" s="11"/>
      <c r="HO172" s="11"/>
      <c r="HP172" s="11"/>
      <c r="HQ172" s="11"/>
      <c r="HR172" s="11"/>
      <c r="HS172" s="11"/>
      <c r="HT172" s="11"/>
      <c r="HU172" s="11"/>
      <c r="HV172" s="11"/>
      <c r="HW172" s="11"/>
      <c r="HX172" s="11"/>
      <c r="HY172" s="11"/>
      <c r="HZ172" s="11"/>
      <c r="IA172" s="11"/>
      <c r="IB172" s="11"/>
      <c r="IC172" s="11"/>
      <c r="ID172" s="11"/>
      <c r="IE172" s="11"/>
      <c r="IF172" s="11"/>
      <c r="IG172" s="11"/>
      <c r="IH172" s="11"/>
      <c r="II172" s="11"/>
      <c r="IJ172" s="11"/>
      <c r="IK172" s="11"/>
      <c r="IL172" s="11"/>
      <c r="IM172" s="11"/>
      <c r="IN172" s="11"/>
      <c r="IO172" s="11"/>
      <c r="IP172" s="11"/>
      <c r="IQ172" s="11"/>
      <c r="IR172" s="11"/>
      <c r="IS172" s="11"/>
      <c r="IT172" s="11"/>
    </row>
    <row r="173" spans="1:254" s="10" customFormat="1" ht="21" customHeight="1" x14ac:dyDescent="0.25">
      <c r="A173" s="23">
        <v>168</v>
      </c>
      <c r="B173" s="82" t="s">
        <v>332</v>
      </c>
      <c r="C173" s="82" t="s">
        <v>332</v>
      </c>
      <c r="D173" s="83">
        <v>2467241.63</v>
      </c>
      <c r="E173" s="24" t="str">
        <f t="shared" si="6"/>
        <v>否</v>
      </c>
      <c r="F173" s="24" t="str">
        <f t="shared" si="7"/>
        <v>否</v>
      </c>
      <c r="G173" s="51" t="str">
        <f t="shared" si="8"/>
        <v>是</v>
      </c>
      <c r="H173" s="25"/>
      <c r="I173" s="25"/>
      <c r="J173" s="26"/>
      <c r="K173" s="17"/>
      <c r="L173" s="25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  <c r="GB173" s="11"/>
      <c r="GC173" s="11"/>
      <c r="GD173" s="11"/>
      <c r="GE173" s="11"/>
      <c r="GF173" s="11"/>
      <c r="GG173" s="11"/>
      <c r="GH173" s="11"/>
      <c r="GI173" s="11"/>
      <c r="GJ173" s="11"/>
      <c r="GK173" s="11"/>
      <c r="GL173" s="11"/>
      <c r="GM173" s="11"/>
      <c r="GN173" s="11"/>
      <c r="GO173" s="11"/>
      <c r="GP173" s="11"/>
      <c r="GQ173" s="11"/>
      <c r="GR173" s="11"/>
      <c r="GS173" s="11"/>
      <c r="GT173" s="11"/>
      <c r="GU173" s="11"/>
      <c r="GV173" s="11"/>
      <c r="GW173" s="11"/>
      <c r="GX173" s="11"/>
      <c r="GY173" s="11"/>
      <c r="GZ173" s="11"/>
      <c r="HA173" s="11"/>
      <c r="HB173" s="11"/>
      <c r="HC173" s="11"/>
      <c r="HD173" s="11"/>
      <c r="HE173" s="11"/>
      <c r="HF173" s="11"/>
      <c r="HG173" s="11"/>
      <c r="HH173" s="11"/>
      <c r="HI173" s="11"/>
      <c r="HJ173" s="11"/>
      <c r="HK173" s="11"/>
      <c r="HL173" s="11"/>
      <c r="HM173" s="11"/>
      <c r="HN173" s="11"/>
      <c r="HO173" s="11"/>
      <c r="HP173" s="11"/>
      <c r="HQ173" s="11"/>
      <c r="HR173" s="11"/>
      <c r="HS173" s="11"/>
      <c r="HT173" s="11"/>
      <c r="HU173" s="11"/>
      <c r="HV173" s="11"/>
      <c r="HW173" s="11"/>
      <c r="HX173" s="11"/>
      <c r="HY173" s="11"/>
      <c r="HZ173" s="11"/>
      <c r="IA173" s="11"/>
      <c r="IB173" s="11"/>
      <c r="IC173" s="11"/>
      <c r="ID173" s="11"/>
      <c r="IE173" s="11"/>
      <c r="IF173" s="11"/>
      <c r="IG173" s="11"/>
      <c r="IH173" s="11"/>
      <c r="II173" s="11"/>
      <c r="IJ173" s="11"/>
      <c r="IK173" s="11"/>
      <c r="IL173" s="11"/>
      <c r="IM173" s="11"/>
      <c r="IN173" s="11"/>
      <c r="IO173" s="11"/>
      <c r="IP173" s="11"/>
      <c r="IQ173" s="11"/>
      <c r="IR173" s="11"/>
      <c r="IS173" s="11"/>
      <c r="IT173" s="11"/>
    </row>
    <row r="174" spans="1:254" s="10" customFormat="1" ht="21" customHeight="1" x14ac:dyDescent="0.25">
      <c r="A174" s="23">
        <v>169</v>
      </c>
      <c r="B174" s="82" t="s">
        <v>333</v>
      </c>
      <c r="C174" s="82" t="s">
        <v>333</v>
      </c>
      <c r="D174" s="83">
        <v>2449814.5099999998</v>
      </c>
      <c r="E174" s="24" t="str">
        <f t="shared" si="6"/>
        <v>否</v>
      </c>
      <c r="F174" s="24" t="str">
        <f t="shared" si="7"/>
        <v>否</v>
      </c>
      <c r="G174" s="51" t="str">
        <f t="shared" si="8"/>
        <v>是</v>
      </c>
      <c r="H174" s="25"/>
      <c r="I174" s="25"/>
      <c r="J174" s="26"/>
      <c r="K174" s="17"/>
      <c r="L174" s="25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  <c r="GB174" s="11"/>
      <c r="GC174" s="11"/>
      <c r="GD174" s="11"/>
      <c r="GE174" s="11"/>
      <c r="GF174" s="11"/>
      <c r="GG174" s="11"/>
      <c r="GH174" s="11"/>
      <c r="GI174" s="11"/>
      <c r="GJ174" s="11"/>
      <c r="GK174" s="11"/>
      <c r="GL174" s="11"/>
      <c r="GM174" s="11"/>
      <c r="GN174" s="11"/>
      <c r="GO174" s="11"/>
      <c r="GP174" s="11"/>
      <c r="GQ174" s="11"/>
      <c r="GR174" s="11"/>
      <c r="GS174" s="11"/>
      <c r="GT174" s="11"/>
      <c r="GU174" s="11"/>
      <c r="GV174" s="11"/>
      <c r="GW174" s="11"/>
      <c r="GX174" s="11"/>
      <c r="GY174" s="11"/>
      <c r="GZ174" s="11"/>
      <c r="HA174" s="11"/>
      <c r="HB174" s="11"/>
      <c r="HC174" s="11"/>
      <c r="HD174" s="11"/>
      <c r="HE174" s="11"/>
      <c r="HF174" s="11"/>
      <c r="HG174" s="11"/>
      <c r="HH174" s="11"/>
      <c r="HI174" s="11"/>
      <c r="HJ174" s="11"/>
      <c r="HK174" s="11"/>
      <c r="HL174" s="11"/>
      <c r="HM174" s="11"/>
      <c r="HN174" s="11"/>
      <c r="HO174" s="11"/>
      <c r="HP174" s="11"/>
      <c r="HQ174" s="11"/>
      <c r="HR174" s="11"/>
      <c r="HS174" s="11"/>
      <c r="HT174" s="11"/>
      <c r="HU174" s="11"/>
      <c r="HV174" s="11"/>
      <c r="HW174" s="11"/>
      <c r="HX174" s="11"/>
      <c r="HY174" s="11"/>
      <c r="HZ174" s="11"/>
      <c r="IA174" s="11"/>
      <c r="IB174" s="11"/>
      <c r="IC174" s="11"/>
      <c r="ID174" s="11"/>
      <c r="IE174" s="11"/>
      <c r="IF174" s="11"/>
      <c r="IG174" s="11"/>
      <c r="IH174" s="11"/>
      <c r="II174" s="11"/>
      <c r="IJ174" s="11"/>
      <c r="IK174" s="11"/>
      <c r="IL174" s="11"/>
      <c r="IM174" s="11"/>
      <c r="IN174" s="11"/>
      <c r="IO174" s="11"/>
      <c r="IP174" s="11"/>
      <c r="IQ174" s="11"/>
      <c r="IR174" s="11"/>
      <c r="IS174" s="11"/>
      <c r="IT174" s="11"/>
    </row>
    <row r="175" spans="1:254" s="10" customFormat="1" ht="21" customHeight="1" x14ac:dyDescent="0.25">
      <c r="A175" s="23">
        <v>170</v>
      </c>
      <c r="B175" s="82" t="s">
        <v>334</v>
      </c>
      <c r="C175" s="82" t="s">
        <v>334</v>
      </c>
      <c r="D175" s="83">
        <v>2407943.16</v>
      </c>
      <c r="E175" s="24" t="str">
        <f t="shared" si="6"/>
        <v>否</v>
      </c>
      <c r="F175" s="24" t="str">
        <f t="shared" si="7"/>
        <v>否</v>
      </c>
      <c r="G175" s="51" t="str">
        <f t="shared" si="8"/>
        <v>是</v>
      </c>
      <c r="H175" s="25"/>
      <c r="I175" s="25"/>
      <c r="J175" s="26"/>
      <c r="K175" s="17"/>
      <c r="L175" s="25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  <c r="GB175" s="11"/>
      <c r="GC175" s="11"/>
      <c r="GD175" s="11"/>
      <c r="GE175" s="11"/>
      <c r="GF175" s="11"/>
      <c r="GG175" s="11"/>
      <c r="GH175" s="11"/>
      <c r="GI175" s="11"/>
      <c r="GJ175" s="11"/>
      <c r="GK175" s="11"/>
      <c r="GL175" s="11"/>
      <c r="GM175" s="11"/>
      <c r="GN175" s="11"/>
      <c r="GO175" s="11"/>
      <c r="GP175" s="11"/>
      <c r="GQ175" s="11"/>
      <c r="GR175" s="11"/>
      <c r="GS175" s="11"/>
      <c r="GT175" s="11"/>
      <c r="GU175" s="11"/>
      <c r="GV175" s="11"/>
      <c r="GW175" s="11"/>
      <c r="GX175" s="11"/>
      <c r="GY175" s="11"/>
      <c r="GZ175" s="11"/>
      <c r="HA175" s="11"/>
      <c r="HB175" s="11"/>
      <c r="HC175" s="11"/>
      <c r="HD175" s="11"/>
      <c r="HE175" s="11"/>
      <c r="HF175" s="11"/>
      <c r="HG175" s="11"/>
      <c r="HH175" s="11"/>
      <c r="HI175" s="11"/>
      <c r="HJ175" s="11"/>
      <c r="HK175" s="11"/>
      <c r="HL175" s="11"/>
      <c r="HM175" s="11"/>
      <c r="HN175" s="11"/>
      <c r="HO175" s="11"/>
      <c r="HP175" s="11"/>
      <c r="HQ175" s="11"/>
      <c r="HR175" s="11"/>
      <c r="HS175" s="11"/>
      <c r="HT175" s="11"/>
      <c r="HU175" s="11"/>
      <c r="HV175" s="11"/>
      <c r="HW175" s="11"/>
      <c r="HX175" s="11"/>
      <c r="HY175" s="11"/>
      <c r="HZ175" s="11"/>
      <c r="IA175" s="11"/>
      <c r="IB175" s="11"/>
      <c r="IC175" s="11"/>
      <c r="ID175" s="11"/>
      <c r="IE175" s="11"/>
      <c r="IF175" s="11"/>
      <c r="IG175" s="11"/>
      <c r="IH175" s="11"/>
      <c r="II175" s="11"/>
      <c r="IJ175" s="11"/>
      <c r="IK175" s="11"/>
      <c r="IL175" s="11"/>
      <c r="IM175" s="11"/>
      <c r="IN175" s="11"/>
      <c r="IO175" s="11"/>
      <c r="IP175" s="11"/>
      <c r="IQ175" s="11"/>
      <c r="IR175" s="11"/>
      <c r="IS175" s="11"/>
      <c r="IT175" s="11"/>
    </row>
    <row r="176" spans="1:254" s="10" customFormat="1" ht="21" customHeight="1" x14ac:dyDescent="0.25">
      <c r="A176" s="23">
        <v>171</v>
      </c>
      <c r="B176" s="82" t="s">
        <v>335</v>
      </c>
      <c r="C176" s="82" t="s">
        <v>335</v>
      </c>
      <c r="D176" s="83">
        <v>2454793.2599999998</v>
      </c>
      <c r="E176" s="24" t="str">
        <f t="shared" si="6"/>
        <v>否</v>
      </c>
      <c r="F176" s="24" t="str">
        <f t="shared" si="7"/>
        <v>否</v>
      </c>
      <c r="G176" s="51" t="str">
        <f t="shared" si="8"/>
        <v>是</v>
      </c>
      <c r="H176" s="25"/>
      <c r="I176" s="25"/>
      <c r="J176" s="26"/>
      <c r="K176" s="17"/>
      <c r="L176" s="25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  <c r="GE176" s="11"/>
      <c r="GF176" s="11"/>
      <c r="GG176" s="11"/>
      <c r="GH176" s="11"/>
      <c r="GI176" s="11"/>
      <c r="GJ176" s="11"/>
      <c r="GK176" s="11"/>
      <c r="GL176" s="11"/>
      <c r="GM176" s="11"/>
      <c r="GN176" s="11"/>
      <c r="GO176" s="11"/>
      <c r="GP176" s="11"/>
      <c r="GQ176" s="11"/>
      <c r="GR176" s="11"/>
      <c r="GS176" s="11"/>
      <c r="GT176" s="11"/>
      <c r="GU176" s="11"/>
      <c r="GV176" s="11"/>
      <c r="GW176" s="11"/>
      <c r="GX176" s="11"/>
      <c r="GY176" s="11"/>
      <c r="GZ176" s="11"/>
      <c r="HA176" s="11"/>
      <c r="HB176" s="11"/>
      <c r="HC176" s="11"/>
      <c r="HD176" s="11"/>
      <c r="HE176" s="11"/>
      <c r="HF176" s="11"/>
      <c r="HG176" s="11"/>
      <c r="HH176" s="11"/>
      <c r="HI176" s="11"/>
      <c r="HJ176" s="11"/>
      <c r="HK176" s="11"/>
      <c r="HL176" s="11"/>
      <c r="HM176" s="11"/>
      <c r="HN176" s="11"/>
      <c r="HO176" s="11"/>
      <c r="HP176" s="11"/>
      <c r="HQ176" s="11"/>
      <c r="HR176" s="11"/>
      <c r="HS176" s="11"/>
      <c r="HT176" s="11"/>
      <c r="HU176" s="11"/>
      <c r="HV176" s="11"/>
      <c r="HW176" s="11"/>
      <c r="HX176" s="11"/>
      <c r="HY176" s="11"/>
      <c r="HZ176" s="11"/>
      <c r="IA176" s="11"/>
      <c r="IB176" s="11"/>
      <c r="IC176" s="11"/>
      <c r="ID176" s="11"/>
      <c r="IE176" s="11"/>
      <c r="IF176" s="11"/>
      <c r="IG176" s="11"/>
      <c r="IH176" s="11"/>
      <c r="II176" s="11"/>
      <c r="IJ176" s="11"/>
      <c r="IK176" s="11"/>
      <c r="IL176" s="11"/>
      <c r="IM176" s="11"/>
      <c r="IN176" s="11"/>
      <c r="IO176" s="11"/>
      <c r="IP176" s="11"/>
      <c r="IQ176" s="11"/>
      <c r="IR176" s="11"/>
      <c r="IS176" s="11"/>
      <c r="IT176" s="11"/>
    </row>
    <row r="177" spans="1:254" s="10" customFormat="1" ht="21" customHeight="1" x14ac:dyDescent="0.25">
      <c r="A177" s="23">
        <v>172</v>
      </c>
      <c r="B177" s="82" t="s">
        <v>161</v>
      </c>
      <c r="C177" s="82" t="s">
        <v>161</v>
      </c>
      <c r="D177" s="83">
        <v>2424917.75</v>
      </c>
      <c r="E177" s="24" t="str">
        <f t="shared" si="6"/>
        <v>否</v>
      </c>
      <c r="F177" s="24" t="str">
        <f t="shared" si="7"/>
        <v>否</v>
      </c>
      <c r="G177" s="51" t="str">
        <f t="shared" si="8"/>
        <v>是</v>
      </c>
      <c r="H177" s="25"/>
      <c r="I177" s="25"/>
      <c r="J177" s="26"/>
      <c r="K177" s="17"/>
      <c r="L177" s="25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  <c r="FD177" s="11"/>
      <c r="FE177" s="11"/>
      <c r="FF177" s="11"/>
      <c r="FG177" s="11"/>
      <c r="FH177" s="11"/>
      <c r="FI177" s="11"/>
      <c r="FJ177" s="11"/>
      <c r="FK177" s="11"/>
      <c r="FL177" s="11"/>
      <c r="FM177" s="11"/>
      <c r="FN177" s="11"/>
      <c r="FO177" s="11"/>
      <c r="FP177" s="11"/>
      <c r="FQ177" s="11"/>
      <c r="FR177" s="11"/>
      <c r="FS177" s="11"/>
      <c r="FT177" s="11"/>
      <c r="FU177" s="11"/>
      <c r="FV177" s="11"/>
      <c r="FW177" s="11"/>
      <c r="FX177" s="11"/>
      <c r="FY177" s="11"/>
      <c r="FZ177" s="11"/>
      <c r="GA177" s="11"/>
      <c r="GB177" s="11"/>
      <c r="GC177" s="11"/>
      <c r="GD177" s="11"/>
      <c r="GE177" s="11"/>
      <c r="GF177" s="11"/>
      <c r="GG177" s="11"/>
      <c r="GH177" s="11"/>
      <c r="GI177" s="11"/>
      <c r="GJ177" s="11"/>
      <c r="GK177" s="11"/>
      <c r="GL177" s="11"/>
      <c r="GM177" s="11"/>
      <c r="GN177" s="11"/>
      <c r="GO177" s="11"/>
      <c r="GP177" s="11"/>
      <c r="GQ177" s="11"/>
      <c r="GR177" s="11"/>
      <c r="GS177" s="11"/>
      <c r="GT177" s="11"/>
      <c r="GU177" s="11"/>
      <c r="GV177" s="11"/>
      <c r="GW177" s="11"/>
      <c r="GX177" s="11"/>
      <c r="GY177" s="11"/>
      <c r="GZ177" s="11"/>
      <c r="HA177" s="11"/>
      <c r="HB177" s="11"/>
      <c r="HC177" s="11"/>
      <c r="HD177" s="11"/>
      <c r="HE177" s="11"/>
      <c r="HF177" s="11"/>
      <c r="HG177" s="11"/>
      <c r="HH177" s="11"/>
      <c r="HI177" s="11"/>
      <c r="HJ177" s="11"/>
      <c r="HK177" s="11"/>
      <c r="HL177" s="11"/>
      <c r="HM177" s="11"/>
      <c r="HN177" s="11"/>
      <c r="HO177" s="11"/>
      <c r="HP177" s="11"/>
      <c r="HQ177" s="11"/>
      <c r="HR177" s="11"/>
      <c r="HS177" s="11"/>
      <c r="HT177" s="11"/>
      <c r="HU177" s="11"/>
      <c r="HV177" s="11"/>
      <c r="HW177" s="11"/>
      <c r="HX177" s="11"/>
      <c r="HY177" s="11"/>
      <c r="HZ177" s="11"/>
      <c r="IA177" s="11"/>
      <c r="IB177" s="11"/>
      <c r="IC177" s="11"/>
      <c r="ID177" s="11"/>
      <c r="IE177" s="11"/>
      <c r="IF177" s="11"/>
      <c r="IG177" s="11"/>
      <c r="IH177" s="11"/>
      <c r="II177" s="11"/>
      <c r="IJ177" s="11"/>
      <c r="IK177" s="11"/>
      <c r="IL177" s="11"/>
      <c r="IM177" s="11"/>
      <c r="IN177" s="11"/>
      <c r="IO177" s="11"/>
      <c r="IP177" s="11"/>
      <c r="IQ177" s="11"/>
      <c r="IR177" s="11"/>
      <c r="IS177" s="11"/>
      <c r="IT177" s="11"/>
    </row>
    <row r="178" spans="1:254" s="10" customFormat="1" ht="21" customHeight="1" x14ac:dyDescent="0.25">
      <c r="A178" s="23">
        <v>173</v>
      </c>
      <c r="B178" s="82" t="s">
        <v>336</v>
      </c>
      <c r="C178" s="82" t="s">
        <v>336</v>
      </c>
      <c r="D178" s="83">
        <v>2442344.88</v>
      </c>
      <c r="E178" s="24" t="str">
        <f t="shared" ref="E178:E241" si="9">IF(D178&lt;=$G$3,"否","超上限")</f>
        <v>否</v>
      </c>
      <c r="F178" s="24" t="str">
        <f t="shared" ref="F178:F241" si="10">IF(D178&gt;=$G$4,"否","超下限")</f>
        <v>否</v>
      </c>
      <c r="G178" s="51" t="str">
        <f t="shared" ref="G178:G241" si="11">IF(AND(E178="否",F178="否"),"是","否")</f>
        <v>是</v>
      </c>
      <c r="H178" s="25"/>
      <c r="I178" s="25"/>
      <c r="J178" s="26"/>
      <c r="K178" s="17"/>
      <c r="L178" s="25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  <c r="FD178" s="11"/>
      <c r="FE178" s="11"/>
      <c r="FF178" s="11"/>
      <c r="FG178" s="11"/>
      <c r="FH178" s="11"/>
      <c r="FI178" s="11"/>
      <c r="FJ178" s="11"/>
      <c r="FK178" s="11"/>
      <c r="FL178" s="11"/>
      <c r="FM178" s="11"/>
      <c r="FN178" s="11"/>
      <c r="FO178" s="11"/>
      <c r="FP178" s="11"/>
      <c r="FQ178" s="11"/>
      <c r="FR178" s="11"/>
      <c r="FS178" s="11"/>
      <c r="FT178" s="11"/>
      <c r="FU178" s="11"/>
      <c r="FV178" s="11"/>
      <c r="FW178" s="11"/>
      <c r="FX178" s="11"/>
      <c r="FY178" s="11"/>
      <c r="FZ178" s="11"/>
      <c r="GA178" s="11"/>
      <c r="GB178" s="11"/>
      <c r="GC178" s="11"/>
      <c r="GD178" s="11"/>
      <c r="GE178" s="11"/>
      <c r="GF178" s="11"/>
      <c r="GG178" s="11"/>
      <c r="GH178" s="11"/>
      <c r="GI178" s="11"/>
      <c r="GJ178" s="11"/>
      <c r="GK178" s="11"/>
      <c r="GL178" s="11"/>
      <c r="GM178" s="11"/>
      <c r="GN178" s="11"/>
      <c r="GO178" s="11"/>
      <c r="GP178" s="11"/>
      <c r="GQ178" s="11"/>
      <c r="GR178" s="11"/>
      <c r="GS178" s="11"/>
      <c r="GT178" s="11"/>
      <c r="GU178" s="11"/>
      <c r="GV178" s="11"/>
      <c r="GW178" s="11"/>
      <c r="GX178" s="11"/>
      <c r="GY178" s="11"/>
      <c r="GZ178" s="11"/>
      <c r="HA178" s="11"/>
      <c r="HB178" s="11"/>
      <c r="HC178" s="11"/>
      <c r="HD178" s="11"/>
      <c r="HE178" s="11"/>
      <c r="HF178" s="11"/>
      <c r="HG178" s="11"/>
      <c r="HH178" s="11"/>
      <c r="HI178" s="11"/>
      <c r="HJ178" s="11"/>
      <c r="HK178" s="11"/>
      <c r="HL178" s="11"/>
      <c r="HM178" s="11"/>
      <c r="HN178" s="11"/>
      <c r="HO178" s="11"/>
      <c r="HP178" s="11"/>
      <c r="HQ178" s="11"/>
      <c r="HR178" s="11"/>
      <c r="HS178" s="11"/>
      <c r="HT178" s="11"/>
      <c r="HU178" s="11"/>
      <c r="HV178" s="11"/>
      <c r="HW178" s="11"/>
      <c r="HX178" s="11"/>
      <c r="HY178" s="11"/>
      <c r="HZ178" s="11"/>
      <c r="IA178" s="11"/>
      <c r="IB178" s="11"/>
      <c r="IC178" s="11"/>
      <c r="ID178" s="11"/>
      <c r="IE178" s="11"/>
      <c r="IF178" s="11"/>
      <c r="IG178" s="11"/>
      <c r="IH178" s="11"/>
      <c r="II178" s="11"/>
      <c r="IJ178" s="11"/>
      <c r="IK178" s="11"/>
      <c r="IL178" s="11"/>
      <c r="IM178" s="11"/>
      <c r="IN178" s="11"/>
      <c r="IO178" s="11"/>
      <c r="IP178" s="11"/>
      <c r="IQ178" s="11"/>
      <c r="IR178" s="11"/>
      <c r="IS178" s="11"/>
      <c r="IT178" s="11"/>
    </row>
    <row r="179" spans="1:254" s="10" customFormat="1" ht="21" customHeight="1" x14ac:dyDescent="0.25">
      <c r="A179" s="23">
        <v>174</v>
      </c>
      <c r="B179" s="82" t="s">
        <v>337</v>
      </c>
      <c r="C179" s="82" t="s">
        <v>337</v>
      </c>
      <c r="D179" s="83">
        <v>2417449.13</v>
      </c>
      <c r="E179" s="24" t="str">
        <f t="shared" si="9"/>
        <v>否</v>
      </c>
      <c r="F179" s="24" t="str">
        <f t="shared" si="10"/>
        <v>否</v>
      </c>
      <c r="G179" s="51" t="str">
        <f t="shared" si="11"/>
        <v>是</v>
      </c>
      <c r="H179" s="25"/>
      <c r="I179" s="25"/>
      <c r="J179" s="26"/>
      <c r="K179" s="17"/>
      <c r="L179" s="25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  <c r="FD179" s="11"/>
      <c r="FE179" s="11"/>
      <c r="FF179" s="11"/>
      <c r="FG179" s="11"/>
      <c r="FH179" s="11"/>
      <c r="FI179" s="11"/>
      <c r="FJ179" s="11"/>
      <c r="FK179" s="11"/>
      <c r="FL179" s="11"/>
      <c r="FM179" s="11"/>
      <c r="FN179" s="11"/>
      <c r="FO179" s="11"/>
      <c r="FP179" s="11"/>
      <c r="FQ179" s="11"/>
      <c r="FR179" s="11"/>
      <c r="FS179" s="11"/>
      <c r="FT179" s="11"/>
      <c r="FU179" s="11"/>
      <c r="FV179" s="11"/>
      <c r="FW179" s="11"/>
      <c r="FX179" s="11"/>
      <c r="FY179" s="11"/>
      <c r="FZ179" s="11"/>
      <c r="GA179" s="11"/>
      <c r="GB179" s="11"/>
      <c r="GC179" s="11"/>
      <c r="GD179" s="11"/>
      <c r="GE179" s="11"/>
      <c r="GF179" s="11"/>
      <c r="GG179" s="11"/>
      <c r="GH179" s="11"/>
      <c r="GI179" s="11"/>
      <c r="GJ179" s="11"/>
      <c r="GK179" s="11"/>
      <c r="GL179" s="11"/>
      <c r="GM179" s="11"/>
      <c r="GN179" s="11"/>
      <c r="GO179" s="11"/>
      <c r="GP179" s="11"/>
      <c r="GQ179" s="11"/>
      <c r="GR179" s="11"/>
      <c r="GS179" s="11"/>
      <c r="GT179" s="11"/>
      <c r="GU179" s="11"/>
      <c r="GV179" s="11"/>
      <c r="GW179" s="11"/>
      <c r="GX179" s="11"/>
      <c r="GY179" s="11"/>
      <c r="GZ179" s="11"/>
      <c r="HA179" s="11"/>
      <c r="HB179" s="11"/>
      <c r="HC179" s="11"/>
      <c r="HD179" s="11"/>
      <c r="HE179" s="11"/>
      <c r="HF179" s="11"/>
      <c r="HG179" s="11"/>
      <c r="HH179" s="11"/>
      <c r="HI179" s="11"/>
      <c r="HJ179" s="11"/>
      <c r="HK179" s="11"/>
      <c r="HL179" s="11"/>
      <c r="HM179" s="11"/>
      <c r="HN179" s="11"/>
      <c r="HO179" s="11"/>
      <c r="HP179" s="11"/>
      <c r="HQ179" s="11"/>
      <c r="HR179" s="11"/>
      <c r="HS179" s="11"/>
      <c r="HT179" s="11"/>
      <c r="HU179" s="11"/>
      <c r="HV179" s="11"/>
      <c r="HW179" s="11"/>
      <c r="HX179" s="11"/>
      <c r="HY179" s="11"/>
      <c r="HZ179" s="11"/>
      <c r="IA179" s="11"/>
      <c r="IB179" s="11"/>
      <c r="IC179" s="11"/>
      <c r="ID179" s="11"/>
      <c r="IE179" s="11"/>
      <c r="IF179" s="11"/>
      <c r="IG179" s="11"/>
      <c r="IH179" s="11"/>
      <c r="II179" s="11"/>
      <c r="IJ179" s="11"/>
      <c r="IK179" s="11"/>
      <c r="IL179" s="11"/>
      <c r="IM179" s="11"/>
      <c r="IN179" s="11"/>
      <c r="IO179" s="11"/>
      <c r="IP179" s="11"/>
      <c r="IQ179" s="11"/>
      <c r="IR179" s="11"/>
      <c r="IS179" s="11"/>
      <c r="IT179" s="11"/>
    </row>
    <row r="180" spans="1:254" s="10" customFormat="1" ht="21" customHeight="1" x14ac:dyDescent="0.25">
      <c r="A180" s="23">
        <v>175</v>
      </c>
      <c r="B180" s="82" t="s">
        <v>338</v>
      </c>
      <c r="C180" s="82" t="s">
        <v>338</v>
      </c>
      <c r="D180" s="83">
        <v>2447397.58</v>
      </c>
      <c r="E180" s="24" t="str">
        <f t="shared" si="9"/>
        <v>否</v>
      </c>
      <c r="F180" s="24" t="str">
        <f t="shared" si="10"/>
        <v>否</v>
      </c>
      <c r="G180" s="51" t="str">
        <f t="shared" si="11"/>
        <v>是</v>
      </c>
      <c r="H180" s="25"/>
      <c r="I180" s="25"/>
      <c r="J180" s="26"/>
      <c r="K180" s="17"/>
      <c r="L180" s="25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  <c r="FD180" s="11"/>
      <c r="FE180" s="11"/>
      <c r="FF180" s="11"/>
      <c r="FG180" s="11"/>
      <c r="FH180" s="11"/>
      <c r="FI180" s="11"/>
      <c r="FJ180" s="11"/>
      <c r="FK180" s="11"/>
      <c r="FL180" s="11"/>
      <c r="FM180" s="11"/>
      <c r="FN180" s="11"/>
      <c r="FO180" s="11"/>
      <c r="FP180" s="11"/>
      <c r="FQ180" s="11"/>
      <c r="FR180" s="11"/>
      <c r="FS180" s="11"/>
      <c r="FT180" s="11"/>
      <c r="FU180" s="11"/>
      <c r="FV180" s="11"/>
      <c r="FW180" s="11"/>
      <c r="FX180" s="11"/>
      <c r="FY180" s="11"/>
      <c r="FZ180" s="11"/>
      <c r="GA180" s="11"/>
      <c r="GB180" s="11"/>
      <c r="GC180" s="11"/>
      <c r="GD180" s="11"/>
      <c r="GE180" s="11"/>
      <c r="GF180" s="11"/>
      <c r="GG180" s="11"/>
      <c r="GH180" s="11"/>
      <c r="GI180" s="11"/>
      <c r="GJ180" s="11"/>
      <c r="GK180" s="11"/>
      <c r="GL180" s="11"/>
      <c r="GM180" s="11"/>
      <c r="GN180" s="11"/>
      <c r="GO180" s="11"/>
      <c r="GP180" s="11"/>
      <c r="GQ180" s="11"/>
      <c r="GR180" s="11"/>
      <c r="GS180" s="11"/>
      <c r="GT180" s="11"/>
      <c r="GU180" s="11"/>
      <c r="GV180" s="11"/>
      <c r="GW180" s="11"/>
      <c r="GX180" s="11"/>
      <c r="GY180" s="11"/>
      <c r="GZ180" s="11"/>
      <c r="HA180" s="11"/>
      <c r="HB180" s="11"/>
      <c r="HC180" s="11"/>
      <c r="HD180" s="11"/>
      <c r="HE180" s="11"/>
      <c r="HF180" s="11"/>
      <c r="HG180" s="11"/>
      <c r="HH180" s="11"/>
      <c r="HI180" s="11"/>
      <c r="HJ180" s="11"/>
      <c r="HK180" s="11"/>
      <c r="HL180" s="11"/>
      <c r="HM180" s="11"/>
      <c r="HN180" s="11"/>
      <c r="HO180" s="11"/>
      <c r="HP180" s="11"/>
      <c r="HQ180" s="11"/>
      <c r="HR180" s="11"/>
      <c r="HS180" s="11"/>
      <c r="HT180" s="11"/>
      <c r="HU180" s="11"/>
      <c r="HV180" s="11"/>
      <c r="HW180" s="11"/>
      <c r="HX180" s="11"/>
      <c r="HY180" s="11"/>
      <c r="HZ180" s="11"/>
      <c r="IA180" s="11"/>
      <c r="IB180" s="11"/>
      <c r="IC180" s="11"/>
      <c r="ID180" s="11"/>
      <c r="IE180" s="11"/>
      <c r="IF180" s="11"/>
      <c r="IG180" s="11"/>
      <c r="IH180" s="11"/>
      <c r="II180" s="11"/>
      <c r="IJ180" s="11"/>
      <c r="IK180" s="11"/>
      <c r="IL180" s="11"/>
      <c r="IM180" s="11"/>
      <c r="IN180" s="11"/>
      <c r="IO180" s="11"/>
      <c r="IP180" s="11"/>
      <c r="IQ180" s="11"/>
      <c r="IR180" s="11"/>
      <c r="IS180" s="11"/>
      <c r="IT180" s="11"/>
    </row>
    <row r="181" spans="1:254" s="10" customFormat="1" ht="21" customHeight="1" x14ac:dyDescent="0.25">
      <c r="A181" s="23">
        <v>176</v>
      </c>
      <c r="B181" s="82" t="s">
        <v>339</v>
      </c>
      <c r="C181" s="82" t="s">
        <v>339</v>
      </c>
      <c r="D181" s="83">
        <v>2424917.75</v>
      </c>
      <c r="E181" s="24" t="str">
        <f t="shared" si="9"/>
        <v>否</v>
      </c>
      <c r="F181" s="24" t="str">
        <f t="shared" si="10"/>
        <v>否</v>
      </c>
      <c r="G181" s="51" t="str">
        <f t="shared" si="11"/>
        <v>是</v>
      </c>
      <c r="H181" s="25"/>
      <c r="I181" s="25"/>
      <c r="J181" s="26"/>
      <c r="K181" s="17"/>
      <c r="L181" s="25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  <c r="FD181" s="11"/>
      <c r="FE181" s="11"/>
      <c r="FF181" s="11"/>
      <c r="FG181" s="11"/>
      <c r="FH181" s="11"/>
      <c r="FI181" s="11"/>
      <c r="FJ181" s="11"/>
      <c r="FK181" s="11"/>
      <c r="FL181" s="11"/>
      <c r="FM181" s="11"/>
      <c r="FN181" s="11"/>
      <c r="FO181" s="11"/>
      <c r="FP181" s="11"/>
      <c r="FQ181" s="11"/>
      <c r="FR181" s="11"/>
      <c r="FS181" s="11"/>
      <c r="FT181" s="11"/>
      <c r="FU181" s="11"/>
      <c r="FV181" s="11"/>
      <c r="FW181" s="11"/>
      <c r="FX181" s="11"/>
      <c r="FY181" s="11"/>
      <c r="FZ181" s="11"/>
      <c r="GA181" s="11"/>
      <c r="GB181" s="11"/>
      <c r="GC181" s="11"/>
      <c r="GD181" s="11"/>
      <c r="GE181" s="11"/>
      <c r="GF181" s="11"/>
      <c r="GG181" s="11"/>
      <c r="GH181" s="11"/>
      <c r="GI181" s="11"/>
      <c r="GJ181" s="11"/>
      <c r="GK181" s="11"/>
      <c r="GL181" s="11"/>
      <c r="GM181" s="11"/>
      <c r="GN181" s="11"/>
      <c r="GO181" s="11"/>
      <c r="GP181" s="11"/>
      <c r="GQ181" s="11"/>
      <c r="GR181" s="11"/>
      <c r="GS181" s="11"/>
      <c r="GT181" s="11"/>
      <c r="GU181" s="11"/>
      <c r="GV181" s="11"/>
      <c r="GW181" s="11"/>
      <c r="GX181" s="11"/>
      <c r="GY181" s="11"/>
      <c r="GZ181" s="11"/>
      <c r="HA181" s="11"/>
      <c r="HB181" s="11"/>
      <c r="HC181" s="11"/>
      <c r="HD181" s="11"/>
      <c r="HE181" s="11"/>
      <c r="HF181" s="11"/>
      <c r="HG181" s="11"/>
      <c r="HH181" s="11"/>
      <c r="HI181" s="11"/>
      <c r="HJ181" s="11"/>
      <c r="HK181" s="11"/>
      <c r="HL181" s="11"/>
      <c r="HM181" s="11"/>
      <c r="HN181" s="11"/>
      <c r="HO181" s="11"/>
      <c r="HP181" s="11"/>
      <c r="HQ181" s="11"/>
      <c r="HR181" s="11"/>
      <c r="HS181" s="11"/>
      <c r="HT181" s="11"/>
      <c r="HU181" s="11"/>
      <c r="HV181" s="11"/>
      <c r="HW181" s="11"/>
      <c r="HX181" s="11"/>
      <c r="HY181" s="11"/>
      <c r="HZ181" s="11"/>
      <c r="IA181" s="11"/>
      <c r="IB181" s="11"/>
      <c r="IC181" s="11"/>
      <c r="ID181" s="11"/>
      <c r="IE181" s="11"/>
      <c r="IF181" s="11"/>
      <c r="IG181" s="11"/>
      <c r="IH181" s="11"/>
      <c r="II181" s="11"/>
      <c r="IJ181" s="11"/>
      <c r="IK181" s="11"/>
      <c r="IL181" s="11"/>
      <c r="IM181" s="11"/>
      <c r="IN181" s="11"/>
      <c r="IO181" s="11"/>
      <c r="IP181" s="11"/>
      <c r="IQ181" s="11"/>
      <c r="IR181" s="11"/>
      <c r="IS181" s="11"/>
      <c r="IT181" s="11"/>
    </row>
    <row r="182" spans="1:254" s="10" customFormat="1" ht="21" customHeight="1" x14ac:dyDescent="0.25">
      <c r="A182" s="23">
        <v>177</v>
      </c>
      <c r="B182" s="82" t="s">
        <v>340</v>
      </c>
      <c r="C182" s="82" t="s">
        <v>340</v>
      </c>
      <c r="D182" s="83">
        <v>2479684.34</v>
      </c>
      <c r="E182" s="24" t="str">
        <f t="shared" si="9"/>
        <v>超上限</v>
      </c>
      <c r="F182" s="24" t="str">
        <f t="shared" si="10"/>
        <v>否</v>
      </c>
      <c r="G182" s="51" t="str">
        <f t="shared" si="11"/>
        <v>否</v>
      </c>
      <c r="H182" s="25"/>
      <c r="I182" s="25"/>
      <c r="J182" s="26"/>
      <c r="K182" s="17"/>
      <c r="L182" s="25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  <c r="EZ182" s="11"/>
      <c r="FA182" s="11"/>
      <c r="FB182" s="11"/>
      <c r="FC182" s="11"/>
      <c r="FD182" s="11"/>
      <c r="FE182" s="11"/>
      <c r="FF182" s="11"/>
      <c r="FG182" s="11"/>
      <c r="FH182" s="11"/>
      <c r="FI182" s="11"/>
      <c r="FJ182" s="11"/>
      <c r="FK182" s="11"/>
      <c r="FL182" s="11"/>
      <c r="FM182" s="11"/>
      <c r="FN182" s="11"/>
      <c r="FO182" s="11"/>
      <c r="FP182" s="11"/>
      <c r="FQ182" s="11"/>
      <c r="FR182" s="11"/>
      <c r="FS182" s="11"/>
      <c r="FT182" s="11"/>
      <c r="FU182" s="11"/>
      <c r="FV182" s="11"/>
      <c r="FW182" s="11"/>
      <c r="FX182" s="11"/>
      <c r="FY182" s="11"/>
      <c r="FZ182" s="11"/>
      <c r="GA182" s="11"/>
      <c r="GB182" s="11"/>
      <c r="GC182" s="11"/>
      <c r="GD182" s="11"/>
      <c r="GE182" s="11"/>
      <c r="GF182" s="11"/>
      <c r="GG182" s="11"/>
      <c r="GH182" s="11"/>
      <c r="GI182" s="11"/>
      <c r="GJ182" s="11"/>
      <c r="GK182" s="11"/>
      <c r="GL182" s="11"/>
      <c r="GM182" s="11"/>
      <c r="GN182" s="11"/>
      <c r="GO182" s="11"/>
      <c r="GP182" s="11"/>
      <c r="GQ182" s="11"/>
      <c r="GR182" s="11"/>
      <c r="GS182" s="11"/>
      <c r="GT182" s="11"/>
      <c r="GU182" s="11"/>
      <c r="GV182" s="11"/>
      <c r="GW182" s="11"/>
      <c r="GX182" s="11"/>
      <c r="GY182" s="11"/>
      <c r="GZ182" s="11"/>
      <c r="HA182" s="11"/>
      <c r="HB182" s="11"/>
      <c r="HC182" s="11"/>
      <c r="HD182" s="11"/>
      <c r="HE182" s="11"/>
      <c r="HF182" s="11"/>
      <c r="HG182" s="11"/>
      <c r="HH182" s="11"/>
      <c r="HI182" s="11"/>
      <c r="HJ182" s="11"/>
      <c r="HK182" s="11"/>
      <c r="HL182" s="11"/>
      <c r="HM182" s="11"/>
      <c r="HN182" s="11"/>
      <c r="HO182" s="11"/>
      <c r="HP182" s="11"/>
      <c r="HQ182" s="11"/>
      <c r="HR182" s="11"/>
      <c r="HS182" s="11"/>
      <c r="HT182" s="11"/>
      <c r="HU182" s="11"/>
      <c r="HV182" s="11"/>
      <c r="HW182" s="11"/>
      <c r="HX182" s="11"/>
      <c r="HY182" s="11"/>
      <c r="HZ182" s="11"/>
      <c r="IA182" s="11"/>
      <c r="IB182" s="11"/>
      <c r="IC182" s="11"/>
      <c r="ID182" s="11"/>
      <c r="IE182" s="11"/>
      <c r="IF182" s="11"/>
      <c r="IG182" s="11"/>
      <c r="IH182" s="11"/>
      <c r="II182" s="11"/>
      <c r="IJ182" s="11"/>
      <c r="IK182" s="11"/>
      <c r="IL182" s="11"/>
      <c r="IM182" s="11"/>
      <c r="IN182" s="11"/>
      <c r="IO182" s="11"/>
      <c r="IP182" s="11"/>
      <c r="IQ182" s="11"/>
      <c r="IR182" s="11"/>
      <c r="IS182" s="11"/>
      <c r="IT182" s="11"/>
    </row>
    <row r="183" spans="1:254" s="10" customFormat="1" ht="21" customHeight="1" x14ac:dyDescent="0.25">
      <c r="A183" s="23">
        <v>178</v>
      </c>
      <c r="B183" s="82" t="s">
        <v>341</v>
      </c>
      <c r="C183" s="82" t="s">
        <v>341</v>
      </c>
      <c r="D183" s="83">
        <v>2442716.5299999998</v>
      </c>
      <c r="E183" s="24" t="str">
        <f t="shared" si="9"/>
        <v>否</v>
      </c>
      <c r="F183" s="24" t="str">
        <f t="shared" si="10"/>
        <v>否</v>
      </c>
      <c r="G183" s="51" t="str">
        <f t="shared" si="11"/>
        <v>是</v>
      </c>
      <c r="H183" s="25"/>
      <c r="I183" s="25"/>
      <c r="J183" s="26"/>
      <c r="K183" s="17"/>
      <c r="L183" s="25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  <c r="FD183" s="11"/>
      <c r="FE183" s="11"/>
      <c r="FF183" s="11"/>
      <c r="FG183" s="11"/>
      <c r="FH183" s="11"/>
      <c r="FI183" s="11"/>
      <c r="FJ183" s="11"/>
      <c r="FK183" s="11"/>
      <c r="FL183" s="11"/>
      <c r="FM183" s="11"/>
      <c r="FN183" s="11"/>
      <c r="FO183" s="11"/>
      <c r="FP183" s="11"/>
      <c r="FQ183" s="11"/>
      <c r="FR183" s="11"/>
      <c r="FS183" s="11"/>
      <c r="FT183" s="11"/>
      <c r="FU183" s="11"/>
      <c r="FV183" s="11"/>
      <c r="FW183" s="11"/>
      <c r="FX183" s="11"/>
      <c r="FY183" s="11"/>
      <c r="FZ183" s="11"/>
      <c r="GA183" s="11"/>
      <c r="GB183" s="11"/>
      <c r="GC183" s="11"/>
      <c r="GD183" s="11"/>
      <c r="GE183" s="11"/>
      <c r="GF183" s="11"/>
      <c r="GG183" s="11"/>
      <c r="GH183" s="11"/>
      <c r="GI183" s="11"/>
      <c r="GJ183" s="11"/>
      <c r="GK183" s="11"/>
      <c r="GL183" s="11"/>
      <c r="GM183" s="11"/>
      <c r="GN183" s="11"/>
      <c r="GO183" s="11"/>
      <c r="GP183" s="11"/>
      <c r="GQ183" s="11"/>
      <c r="GR183" s="11"/>
      <c r="GS183" s="11"/>
      <c r="GT183" s="11"/>
      <c r="GU183" s="11"/>
      <c r="GV183" s="11"/>
      <c r="GW183" s="11"/>
      <c r="GX183" s="11"/>
      <c r="GY183" s="11"/>
      <c r="GZ183" s="11"/>
      <c r="HA183" s="11"/>
      <c r="HB183" s="11"/>
      <c r="HC183" s="11"/>
      <c r="HD183" s="11"/>
      <c r="HE183" s="11"/>
      <c r="HF183" s="11"/>
      <c r="HG183" s="11"/>
      <c r="HH183" s="11"/>
      <c r="HI183" s="11"/>
      <c r="HJ183" s="11"/>
      <c r="HK183" s="11"/>
      <c r="HL183" s="11"/>
      <c r="HM183" s="11"/>
      <c r="HN183" s="11"/>
      <c r="HO183" s="11"/>
      <c r="HP183" s="11"/>
      <c r="HQ183" s="11"/>
      <c r="HR183" s="11"/>
      <c r="HS183" s="11"/>
      <c r="HT183" s="11"/>
      <c r="HU183" s="11"/>
      <c r="HV183" s="11"/>
      <c r="HW183" s="11"/>
      <c r="HX183" s="11"/>
      <c r="HY183" s="11"/>
      <c r="HZ183" s="11"/>
      <c r="IA183" s="11"/>
      <c r="IB183" s="11"/>
      <c r="IC183" s="11"/>
      <c r="ID183" s="11"/>
      <c r="IE183" s="11"/>
      <c r="IF183" s="11"/>
      <c r="IG183" s="11"/>
      <c r="IH183" s="11"/>
      <c r="II183" s="11"/>
      <c r="IJ183" s="11"/>
      <c r="IK183" s="11"/>
      <c r="IL183" s="11"/>
      <c r="IM183" s="11"/>
      <c r="IN183" s="11"/>
      <c r="IO183" s="11"/>
      <c r="IP183" s="11"/>
      <c r="IQ183" s="11"/>
      <c r="IR183" s="11"/>
      <c r="IS183" s="11"/>
      <c r="IT183" s="11"/>
    </row>
    <row r="184" spans="1:254" s="10" customFormat="1" ht="21" customHeight="1" x14ac:dyDescent="0.25">
      <c r="A184" s="23">
        <v>179</v>
      </c>
      <c r="B184" s="82" t="s">
        <v>342</v>
      </c>
      <c r="C184" s="82" t="s">
        <v>342</v>
      </c>
      <c r="D184" s="83">
        <v>2414959.25</v>
      </c>
      <c r="E184" s="24" t="str">
        <f t="shared" si="9"/>
        <v>否</v>
      </c>
      <c r="F184" s="24" t="str">
        <f t="shared" si="10"/>
        <v>否</v>
      </c>
      <c r="G184" s="51" t="str">
        <f t="shared" si="11"/>
        <v>是</v>
      </c>
      <c r="H184" s="25"/>
      <c r="I184" s="25"/>
      <c r="J184" s="26"/>
      <c r="K184" s="17"/>
      <c r="L184" s="25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/>
      <c r="FB184" s="11"/>
      <c r="FC184" s="11"/>
      <c r="FD184" s="11"/>
      <c r="FE184" s="11"/>
      <c r="FF184" s="11"/>
      <c r="FG184" s="11"/>
      <c r="FH184" s="11"/>
      <c r="FI184" s="11"/>
      <c r="FJ184" s="11"/>
      <c r="FK184" s="11"/>
      <c r="FL184" s="11"/>
      <c r="FM184" s="11"/>
      <c r="FN184" s="11"/>
      <c r="FO184" s="11"/>
      <c r="FP184" s="11"/>
      <c r="FQ184" s="11"/>
      <c r="FR184" s="11"/>
      <c r="FS184" s="11"/>
      <c r="FT184" s="11"/>
      <c r="FU184" s="11"/>
      <c r="FV184" s="11"/>
      <c r="FW184" s="11"/>
      <c r="FX184" s="11"/>
      <c r="FY184" s="11"/>
      <c r="FZ184" s="11"/>
      <c r="GA184" s="11"/>
      <c r="GB184" s="11"/>
      <c r="GC184" s="11"/>
      <c r="GD184" s="11"/>
      <c r="GE184" s="11"/>
      <c r="GF184" s="11"/>
      <c r="GG184" s="11"/>
      <c r="GH184" s="11"/>
      <c r="GI184" s="11"/>
      <c r="GJ184" s="11"/>
      <c r="GK184" s="11"/>
      <c r="GL184" s="11"/>
      <c r="GM184" s="11"/>
      <c r="GN184" s="11"/>
      <c r="GO184" s="11"/>
      <c r="GP184" s="11"/>
      <c r="GQ184" s="11"/>
      <c r="GR184" s="11"/>
      <c r="GS184" s="11"/>
      <c r="GT184" s="11"/>
      <c r="GU184" s="11"/>
      <c r="GV184" s="11"/>
      <c r="GW184" s="11"/>
      <c r="GX184" s="11"/>
      <c r="GY184" s="11"/>
      <c r="GZ184" s="11"/>
      <c r="HA184" s="11"/>
      <c r="HB184" s="11"/>
      <c r="HC184" s="11"/>
      <c r="HD184" s="11"/>
      <c r="HE184" s="11"/>
      <c r="HF184" s="11"/>
      <c r="HG184" s="11"/>
      <c r="HH184" s="11"/>
      <c r="HI184" s="11"/>
      <c r="HJ184" s="11"/>
      <c r="HK184" s="11"/>
      <c r="HL184" s="11"/>
      <c r="HM184" s="11"/>
      <c r="HN184" s="11"/>
      <c r="HO184" s="11"/>
      <c r="HP184" s="11"/>
      <c r="HQ184" s="11"/>
      <c r="HR184" s="11"/>
      <c r="HS184" s="11"/>
      <c r="HT184" s="11"/>
      <c r="HU184" s="11"/>
      <c r="HV184" s="11"/>
      <c r="HW184" s="11"/>
      <c r="HX184" s="11"/>
      <c r="HY184" s="11"/>
      <c r="HZ184" s="11"/>
      <c r="IA184" s="11"/>
      <c r="IB184" s="11"/>
      <c r="IC184" s="11"/>
      <c r="ID184" s="11"/>
      <c r="IE184" s="11"/>
      <c r="IF184" s="11"/>
      <c r="IG184" s="11"/>
      <c r="IH184" s="11"/>
      <c r="II184" s="11"/>
      <c r="IJ184" s="11"/>
      <c r="IK184" s="11"/>
      <c r="IL184" s="11"/>
      <c r="IM184" s="11"/>
      <c r="IN184" s="11"/>
      <c r="IO184" s="11"/>
      <c r="IP184" s="11"/>
      <c r="IQ184" s="11"/>
      <c r="IR184" s="11"/>
      <c r="IS184" s="11"/>
      <c r="IT184" s="11"/>
    </row>
    <row r="185" spans="1:254" s="10" customFormat="1" ht="21" customHeight="1" x14ac:dyDescent="0.25">
      <c r="A185" s="23">
        <v>180</v>
      </c>
      <c r="B185" s="82" t="s">
        <v>343</v>
      </c>
      <c r="C185" s="82" t="s">
        <v>343</v>
      </c>
      <c r="D185" s="83">
        <v>2459487.98</v>
      </c>
      <c r="E185" s="24" t="str">
        <f t="shared" si="9"/>
        <v>否</v>
      </c>
      <c r="F185" s="24" t="str">
        <f t="shared" si="10"/>
        <v>否</v>
      </c>
      <c r="G185" s="51" t="str">
        <f t="shared" si="11"/>
        <v>是</v>
      </c>
      <c r="H185" s="25"/>
      <c r="I185" s="25"/>
      <c r="J185" s="26"/>
      <c r="K185" s="17"/>
      <c r="L185" s="25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/>
      <c r="FC185" s="11"/>
      <c r="FD185" s="11"/>
      <c r="FE185" s="11"/>
      <c r="FF185" s="11"/>
      <c r="FG185" s="11"/>
      <c r="FH185" s="11"/>
      <c r="FI185" s="11"/>
      <c r="FJ185" s="11"/>
      <c r="FK185" s="11"/>
      <c r="FL185" s="11"/>
      <c r="FM185" s="11"/>
      <c r="FN185" s="11"/>
      <c r="FO185" s="11"/>
      <c r="FP185" s="11"/>
      <c r="FQ185" s="11"/>
      <c r="FR185" s="11"/>
      <c r="FS185" s="11"/>
      <c r="FT185" s="11"/>
      <c r="FU185" s="11"/>
      <c r="FV185" s="11"/>
      <c r="FW185" s="11"/>
      <c r="FX185" s="11"/>
      <c r="FY185" s="11"/>
      <c r="FZ185" s="11"/>
      <c r="GA185" s="11"/>
      <c r="GB185" s="11"/>
      <c r="GC185" s="11"/>
      <c r="GD185" s="11"/>
      <c r="GE185" s="11"/>
      <c r="GF185" s="11"/>
      <c r="GG185" s="11"/>
      <c r="GH185" s="11"/>
      <c r="GI185" s="11"/>
      <c r="GJ185" s="11"/>
      <c r="GK185" s="11"/>
      <c r="GL185" s="11"/>
      <c r="GM185" s="11"/>
      <c r="GN185" s="11"/>
      <c r="GO185" s="11"/>
      <c r="GP185" s="11"/>
      <c r="GQ185" s="11"/>
      <c r="GR185" s="11"/>
      <c r="GS185" s="11"/>
      <c r="GT185" s="11"/>
      <c r="GU185" s="11"/>
      <c r="GV185" s="11"/>
      <c r="GW185" s="11"/>
      <c r="GX185" s="11"/>
      <c r="GY185" s="11"/>
      <c r="GZ185" s="11"/>
      <c r="HA185" s="11"/>
      <c r="HB185" s="11"/>
      <c r="HC185" s="11"/>
      <c r="HD185" s="11"/>
      <c r="HE185" s="11"/>
      <c r="HF185" s="11"/>
      <c r="HG185" s="11"/>
      <c r="HH185" s="11"/>
      <c r="HI185" s="11"/>
      <c r="HJ185" s="11"/>
      <c r="HK185" s="11"/>
      <c r="HL185" s="11"/>
      <c r="HM185" s="11"/>
      <c r="HN185" s="11"/>
      <c r="HO185" s="11"/>
      <c r="HP185" s="11"/>
      <c r="HQ185" s="11"/>
      <c r="HR185" s="11"/>
      <c r="HS185" s="11"/>
      <c r="HT185" s="11"/>
      <c r="HU185" s="11"/>
      <c r="HV185" s="11"/>
      <c r="HW185" s="11"/>
      <c r="HX185" s="11"/>
      <c r="HY185" s="11"/>
      <c r="HZ185" s="11"/>
      <c r="IA185" s="11"/>
      <c r="IB185" s="11"/>
      <c r="IC185" s="11"/>
      <c r="ID185" s="11"/>
      <c r="IE185" s="11"/>
      <c r="IF185" s="11"/>
      <c r="IG185" s="11"/>
      <c r="IH185" s="11"/>
      <c r="II185" s="11"/>
      <c r="IJ185" s="11"/>
      <c r="IK185" s="11"/>
      <c r="IL185" s="11"/>
      <c r="IM185" s="11"/>
      <c r="IN185" s="11"/>
      <c r="IO185" s="11"/>
      <c r="IP185" s="11"/>
      <c r="IQ185" s="11"/>
      <c r="IR185" s="11"/>
      <c r="IS185" s="11"/>
      <c r="IT185" s="11"/>
    </row>
    <row r="186" spans="1:254" s="10" customFormat="1" ht="21" customHeight="1" x14ac:dyDescent="0.25">
      <c r="A186" s="23">
        <v>181</v>
      </c>
      <c r="B186" s="82" t="s">
        <v>344</v>
      </c>
      <c r="C186" s="82" t="s">
        <v>344</v>
      </c>
      <c r="D186" s="83">
        <v>2428935.5499999998</v>
      </c>
      <c r="E186" s="24" t="str">
        <f t="shared" si="9"/>
        <v>否</v>
      </c>
      <c r="F186" s="24" t="str">
        <f t="shared" si="10"/>
        <v>否</v>
      </c>
      <c r="G186" s="51" t="str">
        <f t="shared" si="11"/>
        <v>是</v>
      </c>
      <c r="H186" s="25"/>
      <c r="I186" s="25"/>
      <c r="J186" s="26"/>
      <c r="K186" s="17"/>
      <c r="L186" s="25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  <c r="FD186" s="11"/>
      <c r="FE186" s="11"/>
      <c r="FF186" s="11"/>
      <c r="FG186" s="11"/>
      <c r="FH186" s="11"/>
      <c r="FI186" s="11"/>
      <c r="FJ186" s="11"/>
      <c r="FK186" s="11"/>
      <c r="FL186" s="11"/>
      <c r="FM186" s="11"/>
      <c r="FN186" s="11"/>
      <c r="FO186" s="11"/>
      <c r="FP186" s="11"/>
      <c r="FQ186" s="11"/>
      <c r="FR186" s="11"/>
      <c r="FS186" s="11"/>
      <c r="FT186" s="11"/>
      <c r="FU186" s="11"/>
      <c r="FV186" s="11"/>
      <c r="FW186" s="11"/>
      <c r="FX186" s="11"/>
      <c r="FY186" s="11"/>
      <c r="FZ186" s="11"/>
      <c r="GA186" s="11"/>
      <c r="GB186" s="11"/>
      <c r="GC186" s="11"/>
      <c r="GD186" s="11"/>
      <c r="GE186" s="11"/>
      <c r="GF186" s="11"/>
      <c r="GG186" s="11"/>
      <c r="GH186" s="11"/>
      <c r="GI186" s="11"/>
      <c r="GJ186" s="11"/>
      <c r="GK186" s="11"/>
      <c r="GL186" s="11"/>
      <c r="GM186" s="11"/>
      <c r="GN186" s="11"/>
      <c r="GO186" s="11"/>
      <c r="GP186" s="11"/>
      <c r="GQ186" s="11"/>
      <c r="GR186" s="11"/>
      <c r="GS186" s="11"/>
      <c r="GT186" s="11"/>
      <c r="GU186" s="11"/>
      <c r="GV186" s="11"/>
      <c r="GW186" s="11"/>
      <c r="GX186" s="11"/>
      <c r="GY186" s="11"/>
      <c r="GZ186" s="11"/>
      <c r="HA186" s="11"/>
      <c r="HB186" s="11"/>
      <c r="HC186" s="11"/>
      <c r="HD186" s="11"/>
      <c r="HE186" s="11"/>
      <c r="HF186" s="11"/>
      <c r="HG186" s="11"/>
      <c r="HH186" s="11"/>
      <c r="HI186" s="11"/>
      <c r="HJ186" s="11"/>
      <c r="HK186" s="11"/>
      <c r="HL186" s="11"/>
      <c r="HM186" s="11"/>
      <c r="HN186" s="11"/>
      <c r="HO186" s="11"/>
      <c r="HP186" s="11"/>
      <c r="HQ186" s="11"/>
      <c r="HR186" s="11"/>
      <c r="HS186" s="11"/>
      <c r="HT186" s="11"/>
      <c r="HU186" s="11"/>
      <c r="HV186" s="11"/>
      <c r="HW186" s="11"/>
      <c r="HX186" s="11"/>
      <c r="HY186" s="11"/>
      <c r="HZ186" s="11"/>
      <c r="IA186" s="11"/>
      <c r="IB186" s="11"/>
      <c r="IC186" s="11"/>
      <c r="ID186" s="11"/>
      <c r="IE186" s="11"/>
      <c r="IF186" s="11"/>
      <c r="IG186" s="11"/>
      <c r="IH186" s="11"/>
      <c r="II186" s="11"/>
      <c r="IJ186" s="11"/>
      <c r="IK186" s="11"/>
      <c r="IL186" s="11"/>
      <c r="IM186" s="11"/>
      <c r="IN186" s="11"/>
      <c r="IO186" s="11"/>
      <c r="IP186" s="11"/>
      <c r="IQ186" s="11"/>
      <c r="IR186" s="11"/>
      <c r="IS186" s="11"/>
      <c r="IT186" s="11"/>
    </row>
    <row r="187" spans="1:254" s="10" customFormat="1" ht="21" customHeight="1" x14ac:dyDescent="0.25">
      <c r="A187" s="23">
        <v>182</v>
      </c>
      <c r="B187" s="82" t="s">
        <v>345</v>
      </c>
      <c r="C187" s="82" t="s">
        <v>345</v>
      </c>
      <c r="D187" s="83">
        <v>2405478.41</v>
      </c>
      <c r="E187" s="24" t="str">
        <f t="shared" si="9"/>
        <v>否</v>
      </c>
      <c r="F187" s="24" t="str">
        <f t="shared" si="10"/>
        <v>否</v>
      </c>
      <c r="G187" s="51" t="str">
        <f t="shared" si="11"/>
        <v>是</v>
      </c>
      <c r="H187" s="25"/>
      <c r="I187" s="25"/>
      <c r="J187" s="26"/>
      <c r="K187" s="17"/>
      <c r="L187" s="25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  <c r="FD187" s="11"/>
      <c r="FE187" s="11"/>
      <c r="FF187" s="11"/>
      <c r="FG187" s="11"/>
      <c r="FH187" s="11"/>
      <c r="FI187" s="11"/>
      <c r="FJ187" s="11"/>
      <c r="FK187" s="11"/>
      <c r="FL187" s="11"/>
      <c r="FM187" s="11"/>
      <c r="FN187" s="11"/>
      <c r="FO187" s="11"/>
      <c r="FP187" s="11"/>
      <c r="FQ187" s="11"/>
      <c r="FR187" s="11"/>
      <c r="FS187" s="11"/>
      <c r="FT187" s="11"/>
      <c r="FU187" s="11"/>
      <c r="FV187" s="11"/>
      <c r="FW187" s="11"/>
      <c r="FX187" s="11"/>
      <c r="FY187" s="11"/>
      <c r="FZ187" s="11"/>
      <c r="GA187" s="11"/>
      <c r="GB187" s="11"/>
      <c r="GC187" s="11"/>
      <c r="GD187" s="11"/>
      <c r="GE187" s="11"/>
      <c r="GF187" s="11"/>
      <c r="GG187" s="11"/>
      <c r="GH187" s="11"/>
      <c r="GI187" s="11"/>
      <c r="GJ187" s="11"/>
      <c r="GK187" s="11"/>
      <c r="GL187" s="11"/>
      <c r="GM187" s="11"/>
      <c r="GN187" s="11"/>
      <c r="GO187" s="11"/>
      <c r="GP187" s="11"/>
      <c r="GQ187" s="11"/>
      <c r="GR187" s="11"/>
      <c r="GS187" s="11"/>
      <c r="GT187" s="11"/>
      <c r="GU187" s="11"/>
      <c r="GV187" s="11"/>
      <c r="GW187" s="11"/>
      <c r="GX187" s="11"/>
      <c r="GY187" s="11"/>
      <c r="GZ187" s="11"/>
      <c r="HA187" s="11"/>
      <c r="HB187" s="11"/>
      <c r="HC187" s="11"/>
      <c r="HD187" s="11"/>
      <c r="HE187" s="11"/>
      <c r="HF187" s="11"/>
      <c r="HG187" s="11"/>
      <c r="HH187" s="11"/>
      <c r="HI187" s="11"/>
      <c r="HJ187" s="11"/>
      <c r="HK187" s="11"/>
      <c r="HL187" s="11"/>
      <c r="HM187" s="11"/>
      <c r="HN187" s="11"/>
      <c r="HO187" s="11"/>
      <c r="HP187" s="11"/>
      <c r="HQ187" s="11"/>
      <c r="HR187" s="11"/>
      <c r="HS187" s="11"/>
      <c r="HT187" s="11"/>
      <c r="HU187" s="11"/>
      <c r="HV187" s="11"/>
      <c r="HW187" s="11"/>
      <c r="HX187" s="11"/>
      <c r="HY187" s="11"/>
      <c r="HZ187" s="11"/>
      <c r="IA187" s="11"/>
      <c r="IB187" s="11"/>
      <c r="IC187" s="11"/>
      <c r="ID187" s="11"/>
      <c r="IE187" s="11"/>
      <c r="IF187" s="11"/>
      <c r="IG187" s="11"/>
      <c r="IH187" s="11"/>
      <c r="II187" s="11"/>
      <c r="IJ187" s="11"/>
      <c r="IK187" s="11"/>
      <c r="IL187" s="11"/>
      <c r="IM187" s="11"/>
      <c r="IN187" s="11"/>
      <c r="IO187" s="11"/>
      <c r="IP187" s="11"/>
      <c r="IQ187" s="11"/>
      <c r="IR187" s="11"/>
      <c r="IS187" s="11"/>
      <c r="IT187" s="11"/>
    </row>
    <row r="188" spans="1:254" s="10" customFormat="1" ht="21" customHeight="1" x14ac:dyDescent="0.25">
      <c r="A188" s="23">
        <v>183</v>
      </c>
      <c r="B188" s="82" t="s">
        <v>346</v>
      </c>
      <c r="C188" s="82" t="s">
        <v>346</v>
      </c>
      <c r="D188" s="83">
        <v>2337494.6800000002</v>
      </c>
      <c r="E188" s="24" t="str">
        <f t="shared" si="9"/>
        <v>否</v>
      </c>
      <c r="F188" s="24" t="str">
        <f t="shared" si="10"/>
        <v>否</v>
      </c>
      <c r="G188" s="51" t="str">
        <f t="shared" si="11"/>
        <v>是</v>
      </c>
      <c r="H188" s="25"/>
      <c r="I188" s="25"/>
      <c r="J188" s="26"/>
      <c r="K188" s="17"/>
      <c r="L188" s="25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  <c r="GD188" s="11"/>
      <c r="GE188" s="11"/>
      <c r="GF188" s="11"/>
      <c r="GG188" s="11"/>
      <c r="GH188" s="11"/>
      <c r="GI188" s="11"/>
      <c r="GJ188" s="11"/>
      <c r="GK188" s="11"/>
      <c r="GL188" s="11"/>
      <c r="GM188" s="11"/>
      <c r="GN188" s="11"/>
      <c r="GO188" s="11"/>
      <c r="GP188" s="11"/>
      <c r="GQ188" s="11"/>
      <c r="GR188" s="11"/>
      <c r="GS188" s="11"/>
      <c r="GT188" s="11"/>
      <c r="GU188" s="11"/>
      <c r="GV188" s="11"/>
      <c r="GW188" s="11"/>
      <c r="GX188" s="11"/>
      <c r="GY188" s="11"/>
      <c r="GZ188" s="11"/>
      <c r="HA188" s="11"/>
      <c r="HB188" s="11"/>
      <c r="HC188" s="11"/>
      <c r="HD188" s="11"/>
      <c r="HE188" s="11"/>
      <c r="HF188" s="11"/>
      <c r="HG188" s="11"/>
      <c r="HH188" s="11"/>
      <c r="HI188" s="11"/>
      <c r="HJ188" s="11"/>
      <c r="HK188" s="11"/>
      <c r="HL188" s="11"/>
      <c r="HM188" s="11"/>
      <c r="HN188" s="11"/>
      <c r="HO188" s="11"/>
      <c r="HP188" s="11"/>
      <c r="HQ188" s="11"/>
      <c r="HR188" s="11"/>
      <c r="HS188" s="11"/>
      <c r="HT188" s="11"/>
      <c r="HU188" s="11"/>
      <c r="HV188" s="11"/>
      <c r="HW188" s="11"/>
      <c r="HX188" s="11"/>
      <c r="HY188" s="11"/>
      <c r="HZ188" s="11"/>
      <c r="IA188" s="11"/>
      <c r="IB188" s="11"/>
      <c r="IC188" s="11"/>
      <c r="ID188" s="11"/>
      <c r="IE188" s="11"/>
      <c r="IF188" s="11"/>
      <c r="IG188" s="11"/>
      <c r="IH188" s="11"/>
      <c r="II188" s="11"/>
      <c r="IJ188" s="11"/>
      <c r="IK188" s="11"/>
      <c r="IL188" s="11"/>
      <c r="IM188" s="11"/>
      <c r="IN188" s="11"/>
      <c r="IO188" s="11"/>
      <c r="IP188" s="11"/>
      <c r="IQ188" s="11"/>
      <c r="IR188" s="11"/>
      <c r="IS188" s="11"/>
      <c r="IT188" s="11"/>
    </row>
    <row r="189" spans="1:254" s="10" customFormat="1" ht="21" customHeight="1" x14ac:dyDescent="0.25">
      <c r="A189" s="23">
        <v>184</v>
      </c>
      <c r="B189" s="82" t="s">
        <v>141</v>
      </c>
      <c r="C189" s="82" t="s">
        <v>141</v>
      </c>
      <c r="D189" s="83">
        <v>2484669.77</v>
      </c>
      <c r="E189" s="24" t="str">
        <f t="shared" si="9"/>
        <v>超上限</v>
      </c>
      <c r="F189" s="24" t="str">
        <f t="shared" si="10"/>
        <v>否</v>
      </c>
      <c r="G189" s="51" t="str">
        <f t="shared" si="11"/>
        <v>否</v>
      </c>
      <c r="H189" s="25"/>
      <c r="I189" s="25"/>
      <c r="J189" s="26"/>
      <c r="K189" s="17"/>
      <c r="L189" s="25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  <c r="EZ189" s="11"/>
      <c r="FA189" s="11"/>
      <c r="FB189" s="11"/>
      <c r="FC189" s="11"/>
      <c r="FD189" s="11"/>
      <c r="FE189" s="11"/>
      <c r="FF189" s="11"/>
      <c r="FG189" s="11"/>
      <c r="FH189" s="11"/>
      <c r="FI189" s="11"/>
      <c r="FJ189" s="11"/>
      <c r="FK189" s="11"/>
      <c r="FL189" s="11"/>
      <c r="FM189" s="11"/>
      <c r="FN189" s="11"/>
      <c r="FO189" s="11"/>
      <c r="FP189" s="11"/>
      <c r="FQ189" s="11"/>
      <c r="FR189" s="11"/>
      <c r="FS189" s="11"/>
      <c r="FT189" s="11"/>
      <c r="FU189" s="11"/>
      <c r="FV189" s="11"/>
      <c r="FW189" s="11"/>
      <c r="FX189" s="11"/>
      <c r="FY189" s="11"/>
      <c r="FZ189" s="11"/>
      <c r="GA189" s="11"/>
      <c r="GB189" s="11"/>
      <c r="GC189" s="11"/>
      <c r="GD189" s="11"/>
      <c r="GE189" s="11"/>
      <c r="GF189" s="11"/>
      <c r="GG189" s="11"/>
      <c r="GH189" s="11"/>
      <c r="GI189" s="11"/>
      <c r="GJ189" s="11"/>
      <c r="GK189" s="11"/>
      <c r="GL189" s="11"/>
      <c r="GM189" s="11"/>
      <c r="GN189" s="11"/>
      <c r="GO189" s="11"/>
      <c r="GP189" s="11"/>
      <c r="GQ189" s="11"/>
      <c r="GR189" s="11"/>
      <c r="GS189" s="11"/>
      <c r="GT189" s="11"/>
      <c r="GU189" s="11"/>
      <c r="GV189" s="11"/>
      <c r="GW189" s="11"/>
      <c r="GX189" s="11"/>
      <c r="GY189" s="11"/>
      <c r="GZ189" s="11"/>
      <c r="HA189" s="11"/>
      <c r="HB189" s="11"/>
      <c r="HC189" s="11"/>
      <c r="HD189" s="11"/>
      <c r="HE189" s="11"/>
      <c r="HF189" s="11"/>
      <c r="HG189" s="11"/>
      <c r="HH189" s="11"/>
      <c r="HI189" s="11"/>
      <c r="HJ189" s="11"/>
      <c r="HK189" s="11"/>
      <c r="HL189" s="11"/>
      <c r="HM189" s="11"/>
      <c r="HN189" s="11"/>
      <c r="HO189" s="11"/>
      <c r="HP189" s="11"/>
      <c r="HQ189" s="11"/>
      <c r="HR189" s="11"/>
      <c r="HS189" s="11"/>
      <c r="HT189" s="11"/>
      <c r="HU189" s="11"/>
      <c r="HV189" s="11"/>
      <c r="HW189" s="11"/>
      <c r="HX189" s="11"/>
      <c r="HY189" s="11"/>
      <c r="HZ189" s="11"/>
      <c r="IA189" s="11"/>
      <c r="IB189" s="11"/>
      <c r="IC189" s="11"/>
      <c r="ID189" s="11"/>
      <c r="IE189" s="11"/>
      <c r="IF189" s="11"/>
      <c r="IG189" s="11"/>
      <c r="IH189" s="11"/>
      <c r="II189" s="11"/>
      <c r="IJ189" s="11"/>
      <c r="IK189" s="11"/>
      <c r="IL189" s="11"/>
      <c r="IM189" s="11"/>
      <c r="IN189" s="11"/>
      <c r="IO189" s="11"/>
      <c r="IP189" s="11"/>
      <c r="IQ189" s="11"/>
      <c r="IR189" s="11"/>
      <c r="IS189" s="11"/>
      <c r="IT189" s="11"/>
    </row>
    <row r="190" spans="1:254" s="10" customFormat="1" ht="21" customHeight="1" x14ac:dyDescent="0.25">
      <c r="A190" s="23">
        <v>185</v>
      </c>
      <c r="B190" s="82" t="s">
        <v>347</v>
      </c>
      <c r="C190" s="82" t="s">
        <v>347</v>
      </c>
      <c r="D190" s="83">
        <v>2447504.89</v>
      </c>
      <c r="E190" s="24" t="str">
        <f t="shared" si="9"/>
        <v>否</v>
      </c>
      <c r="F190" s="24" t="str">
        <f t="shared" si="10"/>
        <v>否</v>
      </c>
      <c r="G190" s="51" t="str">
        <f t="shared" si="11"/>
        <v>是</v>
      </c>
      <c r="H190" s="25"/>
      <c r="I190" s="25"/>
      <c r="J190" s="26"/>
      <c r="K190" s="17"/>
      <c r="L190" s="25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11"/>
      <c r="FD190" s="11"/>
      <c r="FE190" s="11"/>
      <c r="FF190" s="11"/>
      <c r="FG190" s="11"/>
      <c r="FH190" s="11"/>
      <c r="FI190" s="11"/>
      <c r="FJ190" s="11"/>
      <c r="FK190" s="11"/>
      <c r="FL190" s="11"/>
      <c r="FM190" s="11"/>
      <c r="FN190" s="11"/>
      <c r="FO190" s="11"/>
      <c r="FP190" s="11"/>
      <c r="FQ190" s="11"/>
      <c r="FR190" s="11"/>
      <c r="FS190" s="11"/>
      <c r="FT190" s="11"/>
      <c r="FU190" s="11"/>
      <c r="FV190" s="11"/>
      <c r="FW190" s="11"/>
      <c r="FX190" s="11"/>
      <c r="FY190" s="11"/>
      <c r="FZ190" s="11"/>
      <c r="GA190" s="11"/>
      <c r="GB190" s="11"/>
      <c r="GC190" s="11"/>
      <c r="GD190" s="11"/>
      <c r="GE190" s="11"/>
      <c r="GF190" s="11"/>
      <c r="GG190" s="11"/>
      <c r="GH190" s="11"/>
      <c r="GI190" s="11"/>
      <c r="GJ190" s="11"/>
      <c r="GK190" s="11"/>
      <c r="GL190" s="11"/>
      <c r="GM190" s="11"/>
      <c r="GN190" s="11"/>
      <c r="GO190" s="11"/>
      <c r="GP190" s="11"/>
      <c r="GQ190" s="11"/>
      <c r="GR190" s="11"/>
      <c r="GS190" s="11"/>
      <c r="GT190" s="11"/>
      <c r="GU190" s="11"/>
      <c r="GV190" s="11"/>
      <c r="GW190" s="11"/>
      <c r="GX190" s="11"/>
      <c r="GY190" s="11"/>
      <c r="GZ190" s="11"/>
      <c r="HA190" s="11"/>
      <c r="HB190" s="11"/>
      <c r="HC190" s="11"/>
      <c r="HD190" s="11"/>
      <c r="HE190" s="11"/>
      <c r="HF190" s="11"/>
      <c r="HG190" s="11"/>
      <c r="HH190" s="11"/>
      <c r="HI190" s="11"/>
      <c r="HJ190" s="11"/>
      <c r="HK190" s="11"/>
      <c r="HL190" s="11"/>
      <c r="HM190" s="11"/>
      <c r="HN190" s="11"/>
      <c r="HO190" s="11"/>
      <c r="HP190" s="11"/>
      <c r="HQ190" s="11"/>
      <c r="HR190" s="11"/>
      <c r="HS190" s="11"/>
      <c r="HT190" s="11"/>
      <c r="HU190" s="11"/>
      <c r="HV190" s="11"/>
      <c r="HW190" s="11"/>
      <c r="HX190" s="11"/>
      <c r="HY190" s="11"/>
      <c r="HZ190" s="11"/>
      <c r="IA190" s="11"/>
      <c r="IB190" s="11"/>
      <c r="IC190" s="11"/>
      <c r="ID190" s="11"/>
      <c r="IE190" s="11"/>
      <c r="IF190" s="11"/>
      <c r="IG190" s="11"/>
      <c r="IH190" s="11"/>
      <c r="II190" s="11"/>
      <c r="IJ190" s="11"/>
      <c r="IK190" s="11"/>
      <c r="IL190" s="11"/>
      <c r="IM190" s="11"/>
      <c r="IN190" s="11"/>
      <c r="IO190" s="11"/>
      <c r="IP190" s="11"/>
      <c r="IQ190" s="11"/>
      <c r="IR190" s="11"/>
      <c r="IS190" s="11"/>
      <c r="IT190" s="11"/>
    </row>
    <row r="191" spans="1:254" s="10" customFormat="1" ht="21" customHeight="1" x14ac:dyDescent="0.25">
      <c r="A191" s="23">
        <v>186</v>
      </c>
      <c r="B191" s="82" t="s">
        <v>156</v>
      </c>
      <c r="C191" s="82" t="s">
        <v>156</v>
      </c>
      <c r="D191" s="83">
        <v>2421766.62</v>
      </c>
      <c r="E191" s="24" t="str">
        <f t="shared" si="9"/>
        <v>否</v>
      </c>
      <c r="F191" s="24" t="str">
        <f t="shared" si="10"/>
        <v>否</v>
      </c>
      <c r="G191" s="51" t="str">
        <f t="shared" si="11"/>
        <v>是</v>
      </c>
      <c r="H191" s="25"/>
      <c r="I191" s="25"/>
      <c r="J191" s="26"/>
      <c r="K191" s="17"/>
      <c r="L191" s="25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  <c r="GD191" s="11"/>
      <c r="GE191" s="11"/>
      <c r="GF191" s="11"/>
      <c r="GG191" s="11"/>
      <c r="GH191" s="11"/>
      <c r="GI191" s="11"/>
      <c r="GJ191" s="11"/>
      <c r="GK191" s="11"/>
      <c r="GL191" s="11"/>
      <c r="GM191" s="11"/>
      <c r="GN191" s="11"/>
      <c r="GO191" s="11"/>
      <c r="GP191" s="11"/>
      <c r="GQ191" s="11"/>
      <c r="GR191" s="11"/>
      <c r="GS191" s="11"/>
      <c r="GT191" s="11"/>
      <c r="GU191" s="11"/>
      <c r="GV191" s="11"/>
      <c r="GW191" s="11"/>
      <c r="GX191" s="11"/>
      <c r="GY191" s="11"/>
      <c r="GZ191" s="11"/>
      <c r="HA191" s="11"/>
      <c r="HB191" s="11"/>
      <c r="HC191" s="11"/>
      <c r="HD191" s="11"/>
      <c r="HE191" s="11"/>
      <c r="HF191" s="11"/>
      <c r="HG191" s="11"/>
      <c r="HH191" s="11"/>
      <c r="HI191" s="11"/>
      <c r="HJ191" s="11"/>
      <c r="HK191" s="11"/>
      <c r="HL191" s="11"/>
      <c r="HM191" s="11"/>
      <c r="HN191" s="11"/>
      <c r="HO191" s="11"/>
      <c r="HP191" s="11"/>
      <c r="HQ191" s="11"/>
      <c r="HR191" s="11"/>
      <c r="HS191" s="11"/>
      <c r="HT191" s="11"/>
      <c r="HU191" s="11"/>
      <c r="HV191" s="11"/>
      <c r="HW191" s="11"/>
      <c r="HX191" s="11"/>
      <c r="HY191" s="11"/>
      <c r="HZ191" s="11"/>
      <c r="IA191" s="11"/>
      <c r="IB191" s="11"/>
      <c r="IC191" s="11"/>
      <c r="ID191" s="11"/>
      <c r="IE191" s="11"/>
      <c r="IF191" s="11"/>
      <c r="IG191" s="11"/>
      <c r="IH191" s="11"/>
      <c r="II191" s="11"/>
      <c r="IJ191" s="11"/>
      <c r="IK191" s="11"/>
      <c r="IL191" s="11"/>
      <c r="IM191" s="11"/>
      <c r="IN191" s="11"/>
      <c r="IO191" s="11"/>
      <c r="IP191" s="11"/>
      <c r="IQ191" s="11"/>
      <c r="IR191" s="11"/>
      <c r="IS191" s="11"/>
      <c r="IT191" s="11"/>
    </row>
    <row r="192" spans="1:254" s="10" customFormat="1" ht="21" customHeight="1" x14ac:dyDescent="0.25">
      <c r="A192" s="23">
        <v>187</v>
      </c>
      <c r="B192" s="82" t="s">
        <v>348</v>
      </c>
      <c r="C192" s="82" t="s">
        <v>348</v>
      </c>
      <c r="D192" s="83">
        <v>2464281.35</v>
      </c>
      <c r="E192" s="24" t="str">
        <f t="shared" si="9"/>
        <v>否</v>
      </c>
      <c r="F192" s="24" t="str">
        <f t="shared" si="10"/>
        <v>否</v>
      </c>
      <c r="G192" s="51" t="str">
        <f t="shared" si="11"/>
        <v>是</v>
      </c>
      <c r="H192" s="25"/>
      <c r="I192" s="25"/>
      <c r="J192" s="26"/>
      <c r="K192" s="17"/>
      <c r="L192" s="25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  <c r="FG192" s="11"/>
      <c r="FH192" s="11"/>
      <c r="FI192" s="11"/>
      <c r="FJ192" s="11"/>
      <c r="FK192" s="11"/>
      <c r="FL192" s="11"/>
      <c r="FM192" s="11"/>
      <c r="FN192" s="11"/>
      <c r="FO192" s="11"/>
      <c r="FP192" s="11"/>
      <c r="FQ192" s="11"/>
      <c r="FR192" s="11"/>
      <c r="FS192" s="11"/>
      <c r="FT192" s="11"/>
      <c r="FU192" s="11"/>
      <c r="FV192" s="11"/>
      <c r="FW192" s="11"/>
      <c r="FX192" s="11"/>
      <c r="FY192" s="11"/>
      <c r="FZ192" s="11"/>
      <c r="GA192" s="11"/>
      <c r="GB192" s="11"/>
      <c r="GC192" s="11"/>
      <c r="GD192" s="11"/>
      <c r="GE192" s="11"/>
      <c r="GF192" s="11"/>
      <c r="GG192" s="11"/>
      <c r="GH192" s="11"/>
      <c r="GI192" s="11"/>
      <c r="GJ192" s="11"/>
      <c r="GK192" s="11"/>
      <c r="GL192" s="11"/>
      <c r="GM192" s="11"/>
      <c r="GN192" s="11"/>
      <c r="GO192" s="11"/>
      <c r="GP192" s="11"/>
      <c r="GQ192" s="11"/>
      <c r="GR192" s="11"/>
      <c r="GS192" s="11"/>
      <c r="GT192" s="11"/>
      <c r="GU192" s="11"/>
      <c r="GV192" s="11"/>
      <c r="GW192" s="11"/>
      <c r="GX192" s="11"/>
      <c r="GY192" s="11"/>
      <c r="GZ192" s="11"/>
      <c r="HA192" s="11"/>
      <c r="HB192" s="11"/>
      <c r="HC192" s="11"/>
      <c r="HD192" s="11"/>
      <c r="HE192" s="11"/>
      <c r="HF192" s="11"/>
      <c r="HG192" s="11"/>
      <c r="HH192" s="11"/>
      <c r="HI192" s="11"/>
      <c r="HJ192" s="11"/>
      <c r="HK192" s="11"/>
      <c r="HL192" s="11"/>
      <c r="HM192" s="11"/>
      <c r="HN192" s="11"/>
      <c r="HO192" s="11"/>
      <c r="HP192" s="11"/>
      <c r="HQ192" s="11"/>
      <c r="HR192" s="11"/>
      <c r="HS192" s="11"/>
      <c r="HT192" s="11"/>
      <c r="HU192" s="11"/>
      <c r="HV192" s="11"/>
      <c r="HW192" s="11"/>
      <c r="HX192" s="11"/>
      <c r="HY192" s="11"/>
      <c r="HZ192" s="11"/>
      <c r="IA192" s="11"/>
      <c r="IB192" s="11"/>
      <c r="IC192" s="11"/>
      <c r="ID192" s="11"/>
      <c r="IE192" s="11"/>
      <c r="IF192" s="11"/>
      <c r="IG192" s="11"/>
      <c r="IH192" s="11"/>
      <c r="II192" s="11"/>
      <c r="IJ192" s="11"/>
      <c r="IK192" s="11"/>
      <c r="IL192" s="11"/>
      <c r="IM192" s="11"/>
      <c r="IN192" s="11"/>
      <c r="IO192" s="11"/>
      <c r="IP192" s="11"/>
      <c r="IQ192" s="11"/>
      <c r="IR192" s="11"/>
      <c r="IS192" s="11"/>
      <c r="IT192" s="11"/>
    </row>
    <row r="193" spans="1:254" s="10" customFormat="1" ht="21" customHeight="1" x14ac:dyDescent="0.25">
      <c r="A193" s="23">
        <v>188</v>
      </c>
      <c r="B193" s="82" t="s">
        <v>349</v>
      </c>
      <c r="C193" s="82" t="s">
        <v>349</v>
      </c>
      <c r="D193" s="83">
        <v>2427407.63</v>
      </c>
      <c r="E193" s="24" t="str">
        <f t="shared" si="9"/>
        <v>否</v>
      </c>
      <c r="F193" s="24" t="str">
        <f t="shared" si="10"/>
        <v>否</v>
      </c>
      <c r="G193" s="51" t="str">
        <f t="shared" si="11"/>
        <v>是</v>
      </c>
      <c r="H193" s="25"/>
      <c r="I193" s="25"/>
      <c r="J193" s="26"/>
      <c r="K193" s="17"/>
      <c r="L193" s="25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  <c r="FD193" s="11"/>
      <c r="FE193" s="11"/>
      <c r="FF193" s="11"/>
      <c r="FG193" s="11"/>
      <c r="FH193" s="11"/>
      <c r="FI193" s="11"/>
      <c r="FJ193" s="11"/>
      <c r="FK193" s="11"/>
      <c r="FL193" s="11"/>
      <c r="FM193" s="11"/>
      <c r="FN193" s="11"/>
      <c r="FO193" s="11"/>
      <c r="FP193" s="11"/>
      <c r="FQ193" s="11"/>
      <c r="FR193" s="11"/>
      <c r="FS193" s="11"/>
      <c r="FT193" s="11"/>
      <c r="FU193" s="11"/>
      <c r="FV193" s="11"/>
      <c r="FW193" s="11"/>
      <c r="FX193" s="11"/>
      <c r="FY193" s="11"/>
      <c r="FZ193" s="11"/>
      <c r="GA193" s="11"/>
      <c r="GB193" s="11"/>
      <c r="GC193" s="11"/>
      <c r="GD193" s="11"/>
      <c r="GE193" s="11"/>
      <c r="GF193" s="11"/>
      <c r="GG193" s="11"/>
      <c r="GH193" s="11"/>
      <c r="GI193" s="11"/>
      <c r="GJ193" s="11"/>
      <c r="GK193" s="11"/>
      <c r="GL193" s="11"/>
      <c r="GM193" s="11"/>
      <c r="GN193" s="11"/>
      <c r="GO193" s="11"/>
      <c r="GP193" s="11"/>
      <c r="GQ193" s="11"/>
      <c r="GR193" s="11"/>
      <c r="GS193" s="11"/>
      <c r="GT193" s="11"/>
      <c r="GU193" s="11"/>
      <c r="GV193" s="11"/>
      <c r="GW193" s="11"/>
      <c r="GX193" s="11"/>
      <c r="GY193" s="11"/>
      <c r="GZ193" s="11"/>
      <c r="HA193" s="11"/>
      <c r="HB193" s="11"/>
      <c r="HC193" s="11"/>
      <c r="HD193" s="11"/>
      <c r="HE193" s="11"/>
      <c r="HF193" s="11"/>
      <c r="HG193" s="11"/>
      <c r="HH193" s="11"/>
      <c r="HI193" s="11"/>
      <c r="HJ193" s="11"/>
      <c r="HK193" s="11"/>
      <c r="HL193" s="11"/>
      <c r="HM193" s="11"/>
      <c r="HN193" s="11"/>
      <c r="HO193" s="11"/>
      <c r="HP193" s="11"/>
      <c r="HQ193" s="11"/>
      <c r="HR193" s="11"/>
      <c r="HS193" s="11"/>
      <c r="HT193" s="11"/>
      <c r="HU193" s="11"/>
      <c r="HV193" s="11"/>
      <c r="HW193" s="11"/>
      <c r="HX193" s="11"/>
      <c r="HY193" s="11"/>
      <c r="HZ193" s="11"/>
      <c r="IA193" s="11"/>
      <c r="IB193" s="11"/>
      <c r="IC193" s="11"/>
      <c r="ID193" s="11"/>
      <c r="IE193" s="11"/>
      <c r="IF193" s="11"/>
      <c r="IG193" s="11"/>
      <c r="IH193" s="11"/>
      <c r="II193" s="11"/>
      <c r="IJ193" s="11"/>
      <c r="IK193" s="11"/>
      <c r="IL193" s="11"/>
      <c r="IM193" s="11"/>
      <c r="IN193" s="11"/>
      <c r="IO193" s="11"/>
      <c r="IP193" s="11"/>
      <c r="IQ193" s="11"/>
      <c r="IR193" s="11"/>
      <c r="IS193" s="11"/>
      <c r="IT193" s="11"/>
    </row>
    <row r="194" spans="1:254" s="10" customFormat="1" ht="21" customHeight="1" x14ac:dyDescent="0.25">
      <c r="A194" s="23">
        <v>189</v>
      </c>
      <c r="B194" s="82" t="s">
        <v>350</v>
      </c>
      <c r="C194" s="82" t="s">
        <v>350</v>
      </c>
      <c r="D194" s="83">
        <v>2450679.59</v>
      </c>
      <c r="E194" s="24" t="str">
        <f t="shared" si="9"/>
        <v>否</v>
      </c>
      <c r="F194" s="24" t="str">
        <f t="shared" si="10"/>
        <v>否</v>
      </c>
      <c r="G194" s="51" t="str">
        <f t="shared" si="11"/>
        <v>是</v>
      </c>
      <c r="H194" s="25"/>
      <c r="I194" s="25"/>
      <c r="J194" s="26"/>
      <c r="K194" s="17"/>
      <c r="L194" s="25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  <c r="EZ194" s="11"/>
      <c r="FA194" s="11"/>
      <c r="FB194" s="11"/>
      <c r="FC194" s="11"/>
      <c r="FD194" s="11"/>
      <c r="FE194" s="11"/>
      <c r="FF194" s="11"/>
      <c r="FG194" s="11"/>
      <c r="FH194" s="11"/>
      <c r="FI194" s="11"/>
      <c r="FJ194" s="11"/>
      <c r="FK194" s="11"/>
      <c r="FL194" s="11"/>
      <c r="FM194" s="11"/>
      <c r="FN194" s="11"/>
      <c r="FO194" s="11"/>
      <c r="FP194" s="11"/>
      <c r="FQ194" s="11"/>
      <c r="FR194" s="11"/>
      <c r="FS194" s="11"/>
      <c r="FT194" s="11"/>
      <c r="FU194" s="11"/>
      <c r="FV194" s="11"/>
      <c r="FW194" s="11"/>
      <c r="FX194" s="11"/>
      <c r="FY194" s="11"/>
      <c r="FZ194" s="11"/>
      <c r="GA194" s="11"/>
      <c r="GB194" s="11"/>
      <c r="GC194" s="11"/>
      <c r="GD194" s="11"/>
      <c r="GE194" s="11"/>
      <c r="GF194" s="11"/>
      <c r="GG194" s="11"/>
      <c r="GH194" s="11"/>
      <c r="GI194" s="11"/>
      <c r="GJ194" s="11"/>
      <c r="GK194" s="11"/>
      <c r="GL194" s="11"/>
      <c r="GM194" s="11"/>
      <c r="GN194" s="11"/>
      <c r="GO194" s="11"/>
      <c r="GP194" s="11"/>
      <c r="GQ194" s="11"/>
      <c r="GR194" s="11"/>
      <c r="GS194" s="11"/>
      <c r="GT194" s="11"/>
      <c r="GU194" s="11"/>
      <c r="GV194" s="11"/>
      <c r="GW194" s="11"/>
      <c r="GX194" s="11"/>
      <c r="GY194" s="11"/>
      <c r="GZ194" s="11"/>
      <c r="HA194" s="11"/>
      <c r="HB194" s="11"/>
      <c r="HC194" s="11"/>
      <c r="HD194" s="11"/>
      <c r="HE194" s="11"/>
      <c r="HF194" s="11"/>
      <c r="HG194" s="11"/>
      <c r="HH194" s="11"/>
      <c r="HI194" s="11"/>
      <c r="HJ194" s="11"/>
      <c r="HK194" s="11"/>
      <c r="HL194" s="11"/>
      <c r="HM194" s="11"/>
      <c r="HN194" s="11"/>
      <c r="HO194" s="11"/>
      <c r="HP194" s="11"/>
      <c r="HQ194" s="11"/>
      <c r="HR194" s="11"/>
      <c r="HS194" s="11"/>
      <c r="HT194" s="11"/>
      <c r="HU194" s="11"/>
      <c r="HV194" s="11"/>
      <c r="HW194" s="11"/>
      <c r="HX194" s="11"/>
      <c r="HY194" s="11"/>
      <c r="HZ194" s="11"/>
      <c r="IA194" s="11"/>
      <c r="IB194" s="11"/>
      <c r="IC194" s="11"/>
      <c r="ID194" s="11"/>
      <c r="IE194" s="11"/>
      <c r="IF194" s="11"/>
      <c r="IG194" s="11"/>
      <c r="IH194" s="11"/>
      <c r="II194" s="11"/>
      <c r="IJ194" s="11"/>
      <c r="IK194" s="11"/>
      <c r="IL194" s="11"/>
      <c r="IM194" s="11"/>
      <c r="IN194" s="11"/>
      <c r="IO194" s="11"/>
      <c r="IP194" s="11"/>
      <c r="IQ194" s="11"/>
      <c r="IR194" s="11"/>
      <c r="IS194" s="11"/>
      <c r="IT194" s="11"/>
    </row>
    <row r="195" spans="1:254" s="10" customFormat="1" ht="21" customHeight="1" x14ac:dyDescent="0.25">
      <c r="A195" s="23">
        <v>190</v>
      </c>
      <c r="B195" s="82" t="s">
        <v>351</v>
      </c>
      <c r="C195" s="82" t="s">
        <v>351</v>
      </c>
      <c r="D195" s="83">
        <v>2430260.36</v>
      </c>
      <c r="E195" s="24" t="str">
        <f t="shared" si="9"/>
        <v>否</v>
      </c>
      <c r="F195" s="24" t="str">
        <f t="shared" si="10"/>
        <v>否</v>
      </c>
      <c r="G195" s="51" t="str">
        <f t="shared" si="11"/>
        <v>是</v>
      </c>
      <c r="H195" s="25"/>
      <c r="I195" s="25"/>
      <c r="J195" s="26"/>
      <c r="K195" s="17"/>
      <c r="L195" s="25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  <c r="FD195" s="11"/>
      <c r="FE195" s="11"/>
      <c r="FF195" s="11"/>
      <c r="FG195" s="11"/>
      <c r="FH195" s="11"/>
      <c r="FI195" s="11"/>
      <c r="FJ195" s="11"/>
      <c r="FK195" s="11"/>
      <c r="FL195" s="11"/>
      <c r="FM195" s="11"/>
      <c r="FN195" s="11"/>
      <c r="FO195" s="11"/>
      <c r="FP195" s="11"/>
      <c r="FQ195" s="11"/>
      <c r="FR195" s="11"/>
      <c r="FS195" s="11"/>
      <c r="FT195" s="11"/>
      <c r="FU195" s="11"/>
      <c r="FV195" s="11"/>
      <c r="FW195" s="11"/>
      <c r="FX195" s="11"/>
      <c r="FY195" s="11"/>
      <c r="FZ195" s="11"/>
      <c r="GA195" s="11"/>
      <c r="GB195" s="11"/>
      <c r="GC195" s="11"/>
      <c r="GD195" s="11"/>
      <c r="GE195" s="11"/>
      <c r="GF195" s="11"/>
      <c r="GG195" s="11"/>
      <c r="GH195" s="11"/>
      <c r="GI195" s="11"/>
      <c r="GJ195" s="11"/>
      <c r="GK195" s="11"/>
      <c r="GL195" s="11"/>
      <c r="GM195" s="11"/>
      <c r="GN195" s="11"/>
      <c r="GO195" s="11"/>
      <c r="GP195" s="11"/>
      <c r="GQ195" s="11"/>
      <c r="GR195" s="11"/>
      <c r="GS195" s="11"/>
      <c r="GT195" s="11"/>
      <c r="GU195" s="11"/>
      <c r="GV195" s="11"/>
      <c r="GW195" s="11"/>
      <c r="GX195" s="11"/>
      <c r="GY195" s="11"/>
      <c r="GZ195" s="11"/>
      <c r="HA195" s="11"/>
      <c r="HB195" s="11"/>
      <c r="HC195" s="11"/>
      <c r="HD195" s="11"/>
      <c r="HE195" s="11"/>
      <c r="HF195" s="11"/>
      <c r="HG195" s="11"/>
      <c r="HH195" s="11"/>
      <c r="HI195" s="11"/>
      <c r="HJ195" s="11"/>
      <c r="HK195" s="11"/>
      <c r="HL195" s="11"/>
      <c r="HM195" s="11"/>
      <c r="HN195" s="11"/>
      <c r="HO195" s="11"/>
      <c r="HP195" s="11"/>
      <c r="HQ195" s="11"/>
      <c r="HR195" s="11"/>
      <c r="HS195" s="11"/>
      <c r="HT195" s="11"/>
      <c r="HU195" s="11"/>
      <c r="HV195" s="11"/>
      <c r="HW195" s="11"/>
      <c r="HX195" s="11"/>
      <c r="HY195" s="11"/>
      <c r="HZ195" s="11"/>
      <c r="IA195" s="11"/>
      <c r="IB195" s="11"/>
      <c r="IC195" s="11"/>
      <c r="ID195" s="11"/>
      <c r="IE195" s="11"/>
      <c r="IF195" s="11"/>
      <c r="IG195" s="11"/>
      <c r="IH195" s="11"/>
      <c r="II195" s="11"/>
      <c r="IJ195" s="11"/>
      <c r="IK195" s="11"/>
      <c r="IL195" s="11"/>
      <c r="IM195" s="11"/>
      <c r="IN195" s="11"/>
      <c r="IO195" s="11"/>
      <c r="IP195" s="11"/>
      <c r="IQ195" s="11"/>
      <c r="IR195" s="11"/>
      <c r="IS195" s="11"/>
      <c r="IT195" s="11"/>
    </row>
    <row r="196" spans="1:254" s="10" customFormat="1" ht="21" customHeight="1" x14ac:dyDescent="0.25">
      <c r="A196" s="23">
        <v>191</v>
      </c>
      <c r="B196" s="82" t="s">
        <v>352</v>
      </c>
      <c r="C196" s="82" t="s">
        <v>352</v>
      </c>
      <c r="D196" s="83">
        <v>2446267.69</v>
      </c>
      <c r="E196" s="24" t="str">
        <f t="shared" si="9"/>
        <v>否</v>
      </c>
      <c r="F196" s="24" t="str">
        <f t="shared" si="10"/>
        <v>否</v>
      </c>
      <c r="G196" s="51" t="str">
        <f t="shared" si="11"/>
        <v>是</v>
      </c>
      <c r="H196" s="25"/>
      <c r="I196" s="25"/>
      <c r="J196" s="26"/>
      <c r="K196" s="17"/>
      <c r="L196" s="25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  <c r="EZ196" s="11"/>
      <c r="FA196" s="11"/>
      <c r="FB196" s="11"/>
      <c r="FC196" s="11"/>
      <c r="FD196" s="11"/>
      <c r="FE196" s="11"/>
      <c r="FF196" s="11"/>
      <c r="FG196" s="11"/>
      <c r="FH196" s="11"/>
      <c r="FI196" s="11"/>
      <c r="FJ196" s="11"/>
      <c r="FK196" s="11"/>
      <c r="FL196" s="11"/>
      <c r="FM196" s="11"/>
      <c r="FN196" s="11"/>
      <c r="FO196" s="11"/>
      <c r="FP196" s="11"/>
      <c r="FQ196" s="11"/>
      <c r="FR196" s="11"/>
      <c r="FS196" s="11"/>
      <c r="FT196" s="11"/>
      <c r="FU196" s="11"/>
      <c r="FV196" s="11"/>
      <c r="FW196" s="11"/>
      <c r="FX196" s="11"/>
      <c r="FY196" s="11"/>
      <c r="FZ196" s="11"/>
      <c r="GA196" s="11"/>
      <c r="GB196" s="11"/>
      <c r="GC196" s="11"/>
      <c r="GD196" s="11"/>
      <c r="GE196" s="11"/>
      <c r="GF196" s="11"/>
      <c r="GG196" s="11"/>
      <c r="GH196" s="11"/>
      <c r="GI196" s="11"/>
      <c r="GJ196" s="11"/>
      <c r="GK196" s="11"/>
      <c r="GL196" s="11"/>
      <c r="GM196" s="11"/>
      <c r="GN196" s="11"/>
      <c r="GO196" s="11"/>
      <c r="GP196" s="11"/>
      <c r="GQ196" s="11"/>
      <c r="GR196" s="11"/>
      <c r="GS196" s="11"/>
      <c r="GT196" s="11"/>
      <c r="GU196" s="11"/>
      <c r="GV196" s="11"/>
      <c r="GW196" s="11"/>
      <c r="GX196" s="11"/>
      <c r="GY196" s="11"/>
      <c r="GZ196" s="11"/>
      <c r="HA196" s="11"/>
      <c r="HB196" s="11"/>
      <c r="HC196" s="11"/>
      <c r="HD196" s="11"/>
      <c r="HE196" s="11"/>
      <c r="HF196" s="11"/>
      <c r="HG196" s="11"/>
      <c r="HH196" s="11"/>
      <c r="HI196" s="11"/>
      <c r="HJ196" s="11"/>
      <c r="HK196" s="11"/>
      <c r="HL196" s="11"/>
      <c r="HM196" s="11"/>
      <c r="HN196" s="11"/>
      <c r="HO196" s="11"/>
      <c r="HP196" s="11"/>
      <c r="HQ196" s="11"/>
      <c r="HR196" s="11"/>
      <c r="HS196" s="11"/>
      <c r="HT196" s="11"/>
      <c r="HU196" s="11"/>
      <c r="HV196" s="11"/>
      <c r="HW196" s="11"/>
      <c r="HX196" s="11"/>
      <c r="HY196" s="11"/>
      <c r="HZ196" s="11"/>
      <c r="IA196" s="11"/>
      <c r="IB196" s="11"/>
      <c r="IC196" s="11"/>
      <c r="ID196" s="11"/>
      <c r="IE196" s="11"/>
      <c r="IF196" s="11"/>
      <c r="IG196" s="11"/>
      <c r="IH196" s="11"/>
      <c r="II196" s="11"/>
      <c r="IJ196" s="11"/>
      <c r="IK196" s="11"/>
      <c r="IL196" s="11"/>
      <c r="IM196" s="11"/>
      <c r="IN196" s="11"/>
      <c r="IO196" s="11"/>
      <c r="IP196" s="11"/>
      <c r="IQ196" s="11"/>
      <c r="IR196" s="11"/>
      <c r="IS196" s="11"/>
      <c r="IT196" s="11"/>
    </row>
    <row r="197" spans="1:254" s="10" customFormat="1" ht="21" customHeight="1" x14ac:dyDescent="0.25">
      <c r="A197" s="23">
        <v>192</v>
      </c>
      <c r="B197" s="82" t="s">
        <v>353</v>
      </c>
      <c r="C197" s="82" t="s">
        <v>353</v>
      </c>
      <c r="D197" s="83">
        <v>2467241.64</v>
      </c>
      <c r="E197" s="24" t="str">
        <f t="shared" si="9"/>
        <v>否</v>
      </c>
      <c r="F197" s="24" t="str">
        <f t="shared" si="10"/>
        <v>否</v>
      </c>
      <c r="G197" s="51" t="str">
        <f t="shared" si="11"/>
        <v>是</v>
      </c>
      <c r="H197" s="25"/>
      <c r="I197" s="25"/>
      <c r="J197" s="26"/>
      <c r="K197" s="17"/>
      <c r="L197" s="25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  <c r="FD197" s="11"/>
      <c r="FE197" s="11"/>
      <c r="FF197" s="11"/>
      <c r="FG197" s="11"/>
      <c r="FH197" s="11"/>
      <c r="FI197" s="11"/>
      <c r="FJ197" s="11"/>
      <c r="FK197" s="11"/>
      <c r="FL197" s="11"/>
      <c r="FM197" s="11"/>
      <c r="FN197" s="11"/>
      <c r="FO197" s="11"/>
      <c r="FP197" s="11"/>
      <c r="FQ197" s="11"/>
      <c r="FR197" s="11"/>
      <c r="FS197" s="11"/>
      <c r="FT197" s="11"/>
      <c r="FU197" s="11"/>
      <c r="FV197" s="11"/>
      <c r="FW197" s="11"/>
      <c r="FX197" s="11"/>
      <c r="FY197" s="11"/>
      <c r="FZ197" s="11"/>
      <c r="GA197" s="11"/>
      <c r="GB197" s="11"/>
      <c r="GC197" s="11"/>
      <c r="GD197" s="11"/>
      <c r="GE197" s="11"/>
      <c r="GF197" s="11"/>
      <c r="GG197" s="11"/>
      <c r="GH197" s="11"/>
      <c r="GI197" s="11"/>
      <c r="GJ197" s="11"/>
      <c r="GK197" s="11"/>
      <c r="GL197" s="11"/>
      <c r="GM197" s="11"/>
      <c r="GN197" s="11"/>
      <c r="GO197" s="11"/>
      <c r="GP197" s="11"/>
      <c r="GQ197" s="11"/>
      <c r="GR197" s="11"/>
      <c r="GS197" s="11"/>
      <c r="GT197" s="11"/>
      <c r="GU197" s="11"/>
      <c r="GV197" s="11"/>
      <c r="GW197" s="11"/>
      <c r="GX197" s="11"/>
      <c r="GY197" s="11"/>
      <c r="GZ197" s="11"/>
      <c r="HA197" s="11"/>
      <c r="HB197" s="11"/>
      <c r="HC197" s="11"/>
      <c r="HD197" s="11"/>
      <c r="HE197" s="11"/>
      <c r="HF197" s="11"/>
      <c r="HG197" s="11"/>
      <c r="HH197" s="11"/>
      <c r="HI197" s="11"/>
      <c r="HJ197" s="11"/>
      <c r="HK197" s="11"/>
      <c r="HL197" s="11"/>
      <c r="HM197" s="11"/>
      <c r="HN197" s="11"/>
      <c r="HO197" s="11"/>
      <c r="HP197" s="11"/>
      <c r="HQ197" s="11"/>
      <c r="HR197" s="11"/>
      <c r="HS197" s="11"/>
      <c r="HT197" s="11"/>
      <c r="HU197" s="11"/>
      <c r="HV197" s="11"/>
      <c r="HW197" s="11"/>
      <c r="HX197" s="11"/>
      <c r="HY197" s="11"/>
      <c r="HZ197" s="11"/>
      <c r="IA197" s="11"/>
      <c r="IB197" s="11"/>
      <c r="IC197" s="11"/>
      <c r="ID197" s="11"/>
      <c r="IE197" s="11"/>
      <c r="IF197" s="11"/>
      <c r="IG197" s="11"/>
      <c r="IH197" s="11"/>
      <c r="II197" s="11"/>
      <c r="IJ197" s="11"/>
      <c r="IK197" s="11"/>
      <c r="IL197" s="11"/>
      <c r="IM197" s="11"/>
      <c r="IN197" s="11"/>
      <c r="IO197" s="11"/>
      <c r="IP197" s="11"/>
      <c r="IQ197" s="11"/>
      <c r="IR197" s="11"/>
      <c r="IS197" s="11"/>
      <c r="IT197" s="11"/>
    </row>
    <row r="198" spans="1:254" s="10" customFormat="1" ht="21" customHeight="1" x14ac:dyDescent="0.25">
      <c r="A198" s="23">
        <v>193</v>
      </c>
      <c r="B198" s="82" t="s">
        <v>354</v>
      </c>
      <c r="C198" s="82" t="s">
        <v>354</v>
      </c>
      <c r="D198" s="83">
        <v>2466120.14</v>
      </c>
      <c r="E198" s="24" t="str">
        <f t="shared" si="9"/>
        <v>否</v>
      </c>
      <c r="F198" s="24" t="str">
        <f t="shared" si="10"/>
        <v>否</v>
      </c>
      <c r="G198" s="51" t="str">
        <f t="shared" si="11"/>
        <v>是</v>
      </c>
      <c r="H198" s="25"/>
      <c r="I198" s="25"/>
      <c r="J198" s="26"/>
      <c r="K198" s="17"/>
      <c r="L198" s="25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  <c r="FD198" s="11"/>
      <c r="FE198" s="11"/>
      <c r="FF198" s="11"/>
      <c r="FG198" s="11"/>
      <c r="FH198" s="11"/>
      <c r="FI198" s="11"/>
      <c r="FJ198" s="11"/>
      <c r="FK198" s="11"/>
      <c r="FL198" s="11"/>
      <c r="FM198" s="11"/>
      <c r="FN198" s="11"/>
      <c r="FO198" s="11"/>
      <c r="FP198" s="11"/>
      <c r="FQ198" s="11"/>
      <c r="FR198" s="11"/>
      <c r="FS198" s="11"/>
      <c r="FT198" s="11"/>
      <c r="FU198" s="11"/>
      <c r="FV198" s="11"/>
      <c r="FW198" s="11"/>
      <c r="FX198" s="11"/>
      <c r="FY198" s="11"/>
      <c r="FZ198" s="11"/>
      <c r="GA198" s="11"/>
      <c r="GB198" s="11"/>
      <c r="GC198" s="11"/>
      <c r="GD198" s="11"/>
      <c r="GE198" s="11"/>
      <c r="GF198" s="11"/>
      <c r="GG198" s="11"/>
      <c r="GH198" s="11"/>
      <c r="GI198" s="11"/>
      <c r="GJ198" s="11"/>
      <c r="GK198" s="11"/>
      <c r="GL198" s="11"/>
      <c r="GM198" s="11"/>
      <c r="GN198" s="11"/>
      <c r="GO198" s="11"/>
      <c r="GP198" s="11"/>
      <c r="GQ198" s="11"/>
      <c r="GR198" s="11"/>
      <c r="GS198" s="11"/>
      <c r="GT198" s="11"/>
      <c r="GU198" s="11"/>
      <c r="GV198" s="11"/>
      <c r="GW198" s="11"/>
      <c r="GX198" s="11"/>
      <c r="GY198" s="11"/>
      <c r="GZ198" s="11"/>
      <c r="HA198" s="11"/>
      <c r="HB198" s="11"/>
      <c r="HC198" s="11"/>
      <c r="HD198" s="11"/>
      <c r="HE198" s="11"/>
      <c r="HF198" s="11"/>
      <c r="HG198" s="11"/>
      <c r="HH198" s="11"/>
      <c r="HI198" s="11"/>
      <c r="HJ198" s="11"/>
      <c r="HK198" s="11"/>
      <c r="HL198" s="11"/>
      <c r="HM198" s="11"/>
      <c r="HN198" s="11"/>
      <c r="HO198" s="11"/>
      <c r="HP198" s="11"/>
      <c r="HQ198" s="11"/>
      <c r="HR198" s="11"/>
      <c r="HS198" s="11"/>
      <c r="HT198" s="11"/>
      <c r="HU198" s="11"/>
      <c r="HV198" s="11"/>
      <c r="HW198" s="11"/>
      <c r="HX198" s="11"/>
      <c r="HY198" s="11"/>
      <c r="HZ198" s="11"/>
      <c r="IA198" s="11"/>
      <c r="IB198" s="11"/>
      <c r="IC198" s="11"/>
      <c r="ID198" s="11"/>
      <c r="IE198" s="11"/>
      <c r="IF198" s="11"/>
      <c r="IG198" s="11"/>
      <c r="IH198" s="11"/>
      <c r="II198" s="11"/>
      <c r="IJ198" s="11"/>
      <c r="IK198" s="11"/>
      <c r="IL198" s="11"/>
      <c r="IM198" s="11"/>
      <c r="IN198" s="11"/>
      <c r="IO198" s="11"/>
      <c r="IP198" s="11"/>
      <c r="IQ198" s="11"/>
      <c r="IR198" s="11"/>
      <c r="IS198" s="11"/>
      <c r="IT198" s="11"/>
    </row>
    <row r="199" spans="1:254" s="10" customFormat="1" ht="21" customHeight="1" x14ac:dyDescent="0.25">
      <c r="A199" s="23">
        <v>194</v>
      </c>
      <c r="B199" s="82" t="s">
        <v>355</v>
      </c>
      <c r="C199" s="82" t="s">
        <v>355</v>
      </c>
      <c r="D199" s="83">
        <v>2469855</v>
      </c>
      <c r="E199" s="24" t="str">
        <f t="shared" si="9"/>
        <v>否</v>
      </c>
      <c r="F199" s="24" t="str">
        <f t="shared" si="10"/>
        <v>否</v>
      </c>
      <c r="G199" s="51" t="str">
        <f t="shared" si="11"/>
        <v>是</v>
      </c>
      <c r="H199" s="25"/>
      <c r="I199" s="25"/>
      <c r="J199" s="26"/>
      <c r="K199" s="17"/>
      <c r="L199" s="25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  <c r="FD199" s="11"/>
      <c r="FE199" s="11"/>
      <c r="FF199" s="11"/>
      <c r="FG199" s="11"/>
      <c r="FH199" s="11"/>
      <c r="FI199" s="11"/>
      <c r="FJ199" s="11"/>
      <c r="FK199" s="11"/>
      <c r="FL199" s="11"/>
      <c r="FM199" s="11"/>
      <c r="FN199" s="11"/>
      <c r="FO199" s="11"/>
      <c r="FP199" s="11"/>
      <c r="FQ199" s="11"/>
      <c r="FR199" s="11"/>
      <c r="FS199" s="11"/>
      <c r="FT199" s="11"/>
      <c r="FU199" s="11"/>
      <c r="FV199" s="11"/>
      <c r="FW199" s="11"/>
      <c r="FX199" s="11"/>
      <c r="FY199" s="11"/>
      <c r="FZ199" s="11"/>
      <c r="GA199" s="11"/>
      <c r="GB199" s="11"/>
      <c r="GC199" s="11"/>
      <c r="GD199" s="11"/>
      <c r="GE199" s="11"/>
      <c r="GF199" s="11"/>
      <c r="GG199" s="11"/>
      <c r="GH199" s="11"/>
      <c r="GI199" s="11"/>
      <c r="GJ199" s="11"/>
      <c r="GK199" s="11"/>
      <c r="GL199" s="11"/>
      <c r="GM199" s="11"/>
      <c r="GN199" s="11"/>
      <c r="GO199" s="11"/>
      <c r="GP199" s="11"/>
      <c r="GQ199" s="11"/>
      <c r="GR199" s="11"/>
      <c r="GS199" s="11"/>
      <c r="GT199" s="11"/>
      <c r="GU199" s="11"/>
      <c r="GV199" s="11"/>
      <c r="GW199" s="11"/>
      <c r="GX199" s="11"/>
      <c r="GY199" s="11"/>
      <c r="GZ199" s="11"/>
      <c r="HA199" s="11"/>
      <c r="HB199" s="11"/>
      <c r="HC199" s="11"/>
      <c r="HD199" s="11"/>
      <c r="HE199" s="11"/>
      <c r="HF199" s="11"/>
      <c r="HG199" s="11"/>
      <c r="HH199" s="11"/>
      <c r="HI199" s="11"/>
      <c r="HJ199" s="11"/>
      <c r="HK199" s="11"/>
      <c r="HL199" s="11"/>
      <c r="HM199" s="11"/>
      <c r="HN199" s="11"/>
      <c r="HO199" s="11"/>
      <c r="HP199" s="11"/>
      <c r="HQ199" s="11"/>
      <c r="HR199" s="11"/>
      <c r="HS199" s="11"/>
      <c r="HT199" s="11"/>
      <c r="HU199" s="11"/>
      <c r="HV199" s="11"/>
      <c r="HW199" s="11"/>
      <c r="HX199" s="11"/>
      <c r="HY199" s="11"/>
      <c r="HZ199" s="11"/>
      <c r="IA199" s="11"/>
      <c r="IB199" s="11"/>
      <c r="IC199" s="11"/>
      <c r="ID199" s="11"/>
      <c r="IE199" s="11"/>
      <c r="IF199" s="11"/>
      <c r="IG199" s="11"/>
      <c r="IH199" s="11"/>
      <c r="II199" s="11"/>
      <c r="IJ199" s="11"/>
      <c r="IK199" s="11"/>
      <c r="IL199" s="11"/>
      <c r="IM199" s="11"/>
      <c r="IN199" s="11"/>
      <c r="IO199" s="11"/>
      <c r="IP199" s="11"/>
      <c r="IQ199" s="11"/>
      <c r="IR199" s="11"/>
      <c r="IS199" s="11"/>
      <c r="IT199" s="11"/>
    </row>
    <row r="200" spans="1:254" s="10" customFormat="1" ht="21" customHeight="1" x14ac:dyDescent="0.25">
      <c r="A200" s="23">
        <v>195</v>
      </c>
      <c r="B200" s="82" t="s">
        <v>356</v>
      </c>
      <c r="C200" s="82" t="s">
        <v>356</v>
      </c>
      <c r="D200" s="83">
        <v>2440414.65</v>
      </c>
      <c r="E200" s="24" t="str">
        <f t="shared" si="9"/>
        <v>否</v>
      </c>
      <c r="F200" s="24" t="str">
        <f t="shared" si="10"/>
        <v>否</v>
      </c>
      <c r="G200" s="51" t="str">
        <f t="shared" si="11"/>
        <v>是</v>
      </c>
      <c r="H200" s="25"/>
      <c r="I200" s="25"/>
      <c r="J200" s="26"/>
      <c r="K200" s="17"/>
      <c r="L200" s="25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  <c r="FD200" s="11"/>
      <c r="FE200" s="11"/>
      <c r="FF200" s="11"/>
      <c r="FG200" s="11"/>
      <c r="FH200" s="11"/>
      <c r="FI200" s="11"/>
      <c r="FJ200" s="11"/>
      <c r="FK200" s="11"/>
      <c r="FL200" s="11"/>
      <c r="FM200" s="11"/>
      <c r="FN200" s="11"/>
      <c r="FO200" s="11"/>
      <c r="FP200" s="11"/>
      <c r="FQ200" s="11"/>
      <c r="FR200" s="11"/>
      <c r="FS200" s="11"/>
      <c r="FT200" s="11"/>
      <c r="FU200" s="11"/>
      <c r="FV200" s="11"/>
      <c r="FW200" s="11"/>
      <c r="FX200" s="11"/>
      <c r="FY200" s="11"/>
      <c r="FZ200" s="11"/>
      <c r="GA200" s="11"/>
      <c r="GB200" s="11"/>
      <c r="GC200" s="11"/>
      <c r="GD200" s="11"/>
      <c r="GE200" s="11"/>
      <c r="GF200" s="11"/>
      <c r="GG200" s="11"/>
      <c r="GH200" s="11"/>
      <c r="GI200" s="11"/>
      <c r="GJ200" s="11"/>
      <c r="GK200" s="11"/>
      <c r="GL200" s="11"/>
      <c r="GM200" s="11"/>
      <c r="GN200" s="11"/>
      <c r="GO200" s="11"/>
      <c r="GP200" s="11"/>
      <c r="GQ200" s="11"/>
      <c r="GR200" s="11"/>
      <c r="GS200" s="11"/>
      <c r="GT200" s="11"/>
      <c r="GU200" s="11"/>
      <c r="GV200" s="11"/>
      <c r="GW200" s="11"/>
      <c r="GX200" s="11"/>
      <c r="GY200" s="11"/>
      <c r="GZ200" s="11"/>
      <c r="HA200" s="11"/>
      <c r="HB200" s="11"/>
      <c r="HC200" s="11"/>
      <c r="HD200" s="11"/>
      <c r="HE200" s="11"/>
      <c r="HF200" s="11"/>
      <c r="HG200" s="11"/>
      <c r="HH200" s="11"/>
      <c r="HI200" s="11"/>
      <c r="HJ200" s="11"/>
      <c r="HK200" s="11"/>
      <c r="HL200" s="11"/>
      <c r="HM200" s="11"/>
      <c r="HN200" s="11"/>
      <c r="HO200" s="11"/>
      <c r="HP200" s="11"/>
      <c r="HQ200" s="11"/>
      <c r="HR200" s="11"/>
      <c r="HS200" s="11"/>
      <c r="HT200" s="11"/>
      <c r="HU200" s="11"/>
      <c r="HV200" s="11"/>
      <c r="HW200" s="11"/>
      <c r="HX200" s="11"/>
      <c r="HY200" s="11"/>
      <c r="HZ200" s="11"/>
      <c r="IA200" s="11"/>
      <c r="IB200" s="11"/>
      <c r="IC200" s="11"/>
      <c r="ID200" s="11"/>
      <c r="IE200" s="11"/>
      <c r="IF200" s="11"/>
      <c r="IG200" s="11"/>
      <c r="IH200" s="11"/>
      <c r="II200" s="11"/>
      <c r="IJ200" s="11"/>
      <c r="IK200" s="11"/>
      <c r="IL200" s="11"/>
      <c r="IM200" s="11"/>
      <c r="IN200" s="11"/>
      <c r="IO200" s="11"/>
      <c r="IP200" s="11"/>
      <c r="IQ200" s="11"/>
      <c r="IR200" s="11"/>
      <c r="IS200" s="11"/>
      <c r="IT200" s="11"/>
    </row>
    <row r="201" spans="1:254" s="10" customFormat="1" ht="21" customHeight="1" x14ac:dyDescent="0.25">
      <c r="A201" s="23">
        <v>196</v>
      </c>
      <c r="B201" s="82" t="s">
        <v>357</v>
      </c>
      <c r="C201" s="82" t="s">
        <v>357</v>
      </c>
      <c r="D201" s="83">
        <v>2434431.81</v>
      </c>
      <c r="E201" s="24" t="str">
        <f t="shared" si="9"/>
        <v>否</v>
      </c>
      <c r="F201" s="24" t="str">
        <f t="shared" si="10"/>
        <v>否</v>
      </c>
      <c r="G201" s="51" t="str">
        <f t="shared" si="11"/>
        <v>是</v>
      </c>
      <c r="H201" s="25"/>
      <c r="I201" s="25"/>
      <c r="J201" s="26"/>
      <c r="K201" s="17"/>
      <c r="L201" s="25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  <c r="FD201" s="11"/>
      <c r="FE201" s="11"/>
      <c r="FF201" s="11"/>
      <c r="FG201" s="11"/>
      <c r="FH201" s="11"/>
      <c r="FI201" s="11"/>
      <c r="FJ201" s="11"/>
      <c r="FK201" s="11"/>
      <c r="FL201" s="11"/>
      <c r="FM201" s="11"/>
      <c r="FN201" s="11"/>
      <c r="FO201" s="11"/>
      <c r="FP201" s="11"/>
      <c r="FQ201" s="11"/>
      <c r="FR201" s="11"/>
      <c r="FS201" s="11"/>
      <c r="FT201" s="11"/>
      <c r="FU201" s="11"/>
      <c r="FV201" s="11"/>
      <c r="FW201" s="11"/>
      <c r="FX201" s="11"/>
      <c r="FY201" s="11"/>
      <c r="FZ201" s="11"/>
      <c r="GA201" s="11"/>
      <c r="GB201" s="11"/>
      <c r="GC201" s="11"/>
      <c r="GD201" s="11"/>
      <c r="GE201" s="11"/>
      <c r="GF201" s="11"/>
      <c r="GG201" s="11"/>
      <c r="GH201" s="11"/>
      <c r="GI201" s="11"/>
      <c r="GJ201" s="11"/>
      <c r="GK201" s="11"/>
      <c r="GL201" s="11"/>
      <c r="GM201" s="11"/>
      <c r="GN201" s="11"/>
      <c r="GO201" s="11"/>
      <c r="GP201" s="11"/>
      <c r="GQ201" s="11"/>
      <c r="GR201" s="11"/>
      <c r="GS201" s="11"/>
      <c r="GT201" s="11"/>
      <c r="GU201" s="11"/>
      <c r="GV201" s="11"/>
      <c r="GW201" s="11"/>
      <c r="GX201" s="11"/>
      <c r="GY201" s="11"/>
      <c r="GZ201" s="11"/>
      <c r="HA201" s="11"/>
      <c r="HB201" s="11"/>
      <c r="HC201" s="11"/>
      <c r="HD201" s="11"/>
      <c r="HE201" s="11"/>
      <c r="HF201" s="11"/>
      <c r="HG201" s="11"/>
      <c r="HH201" s="11"/>
      <c r="HI201" s="11"/>
      <c r="HJ201" s="11"/>
      <c r="HK201" s="11"/>
      <c r="HL201" s="11"/>
      <c r="HM201" s="11"/>
      <c r="HN201" s="11"/>
      <c r="HO201" s="11"/>
      <c r="HP201" s="11"/>
      <c r="HQ201" s="11"/>
      <c r="HR201" s="11"/>
      <c r="HS201" s="11"/>
      <c r="HT201" s="11"/>
      <c r="HU201" s="11"/>
      <c r="HV201" s="11"/>
      <c r="HW201" s="11"/>
      <c r="HX201" s="11"/>
      <c r="HY201" s="11"/>
      <c r="HZ201" s="11"/>
      <c r="IA201" s="11"/>
      <c r="IB201" s="11"/>
      <c r="IC201" s="11"/>
      <c r="ID201" s="11"/>
      <c r="IE201" s="11"/>
      <c r="IF201" s="11"/>
      <c r="IG201" s="11"/>
      <c r="IH201" s="11"/>
      <c r="II201" s="11"/>
      <c r="IJ201" s="11"/>
      <c r="IK201" s="11"/>
      <c r="IL201" s="11"/>
      <c r="IM201" s="11"/>
      <c r="IN201" s="11"/>
      <c r="IO201" s="11"/>
      <c r="IP201" s="11"/>
      <c r="IQ201" s="11"/>
      <c r="IR201" s="11"/>
      <c r="IS201" s="11"/>
      <c r="IT201" s="11"/>
    </row>
    <row r="202" spans="1:254" s="10" customFormat="1" ht="21" customHeight="1" x14ac:dyDescent="0.25">
      <c r="A202" s="23">
        <v>197</v>
      </c>
      <c r="B202" s="82" t="s">
        <v>358</v>
      </c>
      <c r="C202" s="82" t="s">
        <v>358</v>
      </c>
      <c r="D202" s="83">
        <v>2477324.12</v>
      </c>
      <c r="E202" s="24" t="str">
        <f t="shared" si="9"/>
        <v>超上限</v>
      </c>
      <c r="F202" s="24" t="str">
        <f t="shared" si="10"/>
        <v>否</v>
      </c>
      <c r="G202" s="51" t="str">
        <f t="shared" si="11"/>
        <v>否</v>
      </c>
      <c r="H202" s="25"/>
      <c r="I202" s="25"/>
      <c r="J202" s="26"/>
      <c r="K202" s="17"/>
      <c r="L202" s="25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  <c r="FD202" s="11"/>
      <c r="FE202" s="11"/>
      <c r="FF202" s="11"/>
      <c r="FG202" s="11"/>
      <c r="FH202" s="11"/>
      <c r="FI202" s="11"/>
      <c r="FJ202" s="11"/>
      <c r="FK202" s="11"/>
      <c r="FL202" s="11"/>
      <c r="FM202" s="11"/>
      <c r="FN202" s="11"/>
      <c r="FO202" s="11"/>
      <c r="FP202" s="11"/>
      <c r="FQ202" s="11"/>
      <c r="FR202" s="11"/>
      <c r="FS202" s="11"/>
      <c r="FT202" s="11"/>
      <c r="FU202" s="11"/>
      <c r="FV202" s="11"/>
      <c r="FW202" s="11"/>
      <c r="FX202" s="11"/>
      <c r="FY202" s="11"/>
      <c r="FZ202" s="11"/>
      <c r="GA202" s="11"/>
      <c r="GB202" s="11"/>
      <c r="GC202" s="11"/>
      <c r="GD202" s="11"/>
      <c r="GE202" s="11"/>
      <c r="GF202" s="11"/>
      <c r="GG202" s="11"/>
      <c r="GH202" s="11"/>
      <c r="GI202" s="11"/>
      <c r="GJ202" s="11"/>
      <c r="GK202" s="11"/>
      <c r="GL202" s="11"/>
      <c r="GM202" s="11"/>
      <c r="GN202" s="11"/>
      <c r="GO202" s="11"/>
      <c r="GP202" s="11"/>
      <c r="GQ202" s="11"/>
      <c r="GR202" s="11"/>
      <c r="GS202" s="11"/>
      <c r="GT202" s="11"/>
      <c r="GU202" s="11"/>
      <c r="GV202" s="11"/>
      <c r="GW202" s="11"/>
      <c r="GX202" s="11"/>
      <c r="GY202" s="11"/>
      <c r="GZ202" s="11"/>
      <c r="HA202" s="11"/>
      <c r="HB202" s="11"/>
      <c r="HC202" s="11"/>
      <c r="HD202" s="11"/>
      <c r="HE202" s="11"/>
      <c r="HF202" s="11"/>
      <c r="HG202" s="11"/>
      <c r="HH202" s="11"/>
      <c r="HI202" s="11"/>
      <c r="HJ202" s="11"/>
      <c r="HK202" s="11"/>
      <c r="HL202" s="11"/>
      <c r="HM202" s="11"/>
      <c r="HN202" s="11"/>
      <c r="HO202" s="11"/>
      <c r="HP202" s="11"/>
      <c r="HQ202" s="11"/>
      <c r="HR202" s="11"/>
      <c r="HS202" s="11"/>
      <c r="HT202" s="11"/>
      <c r="HU202" s="11"/>
      <c r="HV202" s="11"/>
      <c r="HW202" s="11"/>
      <c r="HX202" s="11"/>
      <c r="HY202" s="11"/>
      <c r="HZ202" s="11"/>
      <c r="IA202" s="11"/>
      <c r="IB202" s="11"/>
      <c r="IC202" s="11"/>
      <c r="ID202" s="11"/>
      <c r="IE202" s="11"/>
      <c r="IF202" s="11"/>
      <c r="IG202" s="11"/>
      <c r="IH202" s="11"/>
      <c r="II202" s="11"/>
      <c r="IJ202" s="11"/>
      <c r="IK202" s="11"/>
      <c r="IL202" s="11"/>
      <c r="IM202" s="11"/>
      <c r="IN202" s="11"/>
      <c r="IO202" s="11"/>
      <c r="IP202" s="11"/>
      <c r="IQ202" s="11"/>
      <c r="IR202" s="11"/>
      <c r="IS202" s="11"/>
      <c r="IT202" s="11"/>
    </row>
    <row r="203" spans="1:254" s="10" customFormat="1" ht="21" customHeight="1" x14ac:dyDescent="0.25">
      <c r="A203" s="23">
        <v>198</v>
      </c>
      <c r="B203" s="82" t="s">
        <v>359</v>
      </c>
      <c r="C203" s="82" t="s">
        <v>359</v>
      </c>
      <c r="D203" s="83">
        <v>2349480.19</v>
      </c>
      <c r="E203" s="24" t="str">
        <f t="shared" si="9"/>
        <v>否</v>
      </c>
      <c r="F203" s="24" t="str">
        <f t="shared" si="10"/>
        <v>否</v>
      </c>
      <c r="G203" s="51" t="str">
        <f t="shared" si="11"/>
        <v>是</v>
      </c>
      <c r="H203" s="25"/>
      <c r="I203" s="25"/>
      <c r="J203" s="26"/>
      <c r="K203" s="17"/>
      <c r="L203" s="25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  <c r="FY203" s="11"/>
      <c r="FZ203" s="11"/>
      <c r="GA203" s="11"/>
      <c r="GB203" s="11"/>
      <c r="GC203" s="11"/>
      <c r="GD203" s="11"/>
      <c r="GE203" s="11"/>
      <c r="GF203" s="11"/>
      <c r="GG203" s="11"/>
      <c r="GH203" s="11"/>
      <c r="GI203" s="11"/>
      <c r="GJ203" s="11"/>
      <c r="GK203" s="11"/>
      <c r="GL203" s="11"/>
      <c r="GM203" s="11"/>
      <c r="GN203" s="11"/>
      <c r="GO203" s="11"/>
      <c r="GP203" s="11"/>
      <c r="GQ203" s="11"/>
      <c r="GR203" s="11"/>
      <c r="GS203" s="11"/>
      <c r="GT203" s="11"/>
      <c r="GU203" s="11"/>
      <c r="GV203" s="11"/>
      <c r="GW203" s="11"/>
      <c r="GX203" s="11"/>
      <c r="GY203" s="11"/>
      <c r="GZ203" s="11"/>
      <c r="HA203" s="11"/>
      <c r="HB203" s="11"/>
      <c r="HC203" s="11"/>
      <c r="HD203" s="11"/>
      <c r="HE203" s="11"/>
      <c r="HF203" s="11"/>
      <c r="HG203" s="11"/>
      <c r="HH203" s="11"/>
      <c r="HI203" s="11"/>
      <c r="HJ203" s="11"/>
      <c r="HK203" s="11"/>
      <c r="HL203" s="11"/>
      <c r="HM203" s="11"/>
      <c r="HN203" s="11"/>
      <c r="HO203" s="11"/>
      <c r="HP203" s="11"/>
      <c r="HQ203" s="11"/>
      <c r="HR203" s="11"/>
      <c r="HS203" s="11"/>
      <c r="HT203" s="11"/>
      <c r="HU203" s="11"/>
      <c r="HV203" s="11"/>
      <c r="HW203" s="11"/>
      <c r="HX203" s="11"/>
      <c r="HY203" s="11"/>
      <c r="HZ203" s="11"/>
      <c r="IA203" s="11"/>
      <c r="IB203" s="11"/>
      <c r="IC203" s="11"/>
      <c r="ID203" s="11"/>
      <c r="IE203" s="11"/>
      <c r="IF203" s="11"/>
      <c r="IG203" s="11"/>
      <c r="IH203" s="11"/>
      <c r="II203" s="11"/>
      <c r="IJ203" s="11"/>
      <c r="IK203" s="11"/>
      <c r="IL203" s="11"/>
      <c r="IM203" s="11"/>
      <c r="IN203" s="11"/>
      <c r="IO203" s="11"/>
      <c r="IP203" s="11"/>
      <c r="IQ203" s="11"/>
      <c r="IR203" s="11"/>
      <c r="IS203" s="11"/>
      <c r="IT203" s="11"/>
    </row>
    <row r="204" spans="1:254" s="10" customFormat="1" ht="21" customHeight="1" x14ac:dyDescent="0.25">
      <c r="A204" s="23">
        <v>199</v>
      </c>
      <c r="B204" s="82" t="s">
        <v>360</v>
      </c>
      <c r="C204" s="82" t="s">
        <v>360</v>
      </c>
      <c r="D204" s="83">
        <v>2360897.09</v>
      </c>
      <c r="E204" s="24" t="str">
        <f t="shared" si="9"/>
        <v>否</v>
      </c>
      <c r="F204" s="24" t="str">
        <f t="shared" si="10"/>
        <v>否</v>
      </c>
      <c r="G204" s="51" t="str">
        <f t="shared" si="11"/>
        <v>是</v>
      </c>
      <c r="H204" s="25"/>
      <c r="I204" s="25"/>
      <c r="J204" s="26"/>
      <c r="K204" s="17"/>
      <c r="L204" s="25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  <c r="FD204" s="11"/>
      <c r="FE204" s="11"/>
      <c r="FF204" s="11"/>
      <c r="FG204" s="11"/>
      <c r="FH204" s="11"/>
      <c r="FI204" s="11"/>
      <c r="FJ204" s="11"/>
      <c r="FK204" s="11"/>
      <c r="FL204" s="11"/>
      <c r="FM204" s="11"/>
      <c r="FN204" s="11"/>
      <c r="FO204" s="11"/>
      <c r="FP204" s="11"/>
      <c r="FQ204" s="11"/>
      <c r="FR204" s="11"/>
      <c r="FS204" s="11"/>
      <c r="FT204" s="11"/>
      <c r="FU204" s="11"/>
      <c r="FV204" s="11"/>
      <c r="FW204" s="11"/>
      <c r="FX204" s="11"/>
      <c r="FY204" s="11"/>
      <c r="FZ204" s="11"/>
      <c r="GA204" s="11"/>
      <c r="GB204" s="11"/>
      <c r="GC204" s="11"/>
      <c r="GD204" s="11"/>
      <c r="GE204" s="11"/>
      <c r="GF204" s="11"/>
      <c r="GG204" s="11"/>
      <c r="GH204" s="11"/>
      <c r="GI204" s="11"/>
      <c r="GJ204" s="11"/>
      <c r="GK204" s="11"/>
      <c r="GL204" s="11"/>
      <c r="GM204" s="11"/>
      <c r="GN204" s="11"/>
      <c r="GO204" s="11"/>
      <c r="GP204" s="11"/>
      <c r="GQ204" s="11"/>
      <c r="GR204" s="11"/>
      <c r="GS204" s="11"/>
      <c r="GT204" s="11"/>
      <c r="GU204" s="11"/>
      <c r="GV204" s="11"/>
      <c r="GW204" s="11"/>
      <c r="GX204" s="11"/>
      <c r="GY204" s="11"/>
      <c r="GZ204" s="11"/>
      <c r="HA204" s="11"/>
      <c r="HB204" s="11"/>
      <c r="HC204" s="11"/>
      <c r="HD204" s="11"/>
      <c r="HE204" s="11"/>
      <c r="HF204" s="11"/>
      <c r="HG204" s="11"/>
      <c r="HH204" s="11"/>
      <c r="HI204" s="11"/>
      <c r="HJ204" s="11"/>
      <c r="HK204" s="11"/>
      <c r="HL204" s="11"/>
      <c r="HM204" s="11"/>
      <c r="HN204" s="11"/>
      <c r="HO204" s="11"/>
      <c r="HP204" s="11"/>
      <c r="HQ204" s="11"/>
      <c r="HR204" s="11"/>
      <c r="HS204" s="11"/>
      <c r="HT204" s="11"/>
      <c r="HU204" s="11"/>
      <c r="HV204" s="11"/>
      <c r="HW204" s="11"/>
      <c r="HX204" s="11"/>
      <c r="HY204" s="11"/>
      <c r="HZ204" s="11"/>
      <c r="IA204" s="11"/>
      <c r="IB204" s="11"/>
      <c r="IC204" s="11"/>
      <c r="ID204" s="11"/>
      <c r="IE204" s="11"/>
      <c r="IF204" s="11"/>
      <c r="IG204" s="11"/>
      <c r="IH204" s="11"/>
      <c r="II204" s="11"/>
      <c r="IJ204" s="11"/>
      <c r="IK204" s="11"/>
      <c r="IL204" s="11"/>
      <c r="IM204" s="11"/>
      <c r="IN204" s="11"/>
      <c r="IO204" s="11"/>
      <c r="IP204" s="11"/>
      <c r="IQ204" s="11"/>
      <c r="IR204" s="11"/>
      <c r="IS204" s="11"/>
      <c r="IT204" s="11"/>
    </row>
    <row r="205" spans="1:254" s="10" customFormat="1" ht="21" customHeight="1" x14ac:dyDescent="0.25">
      <c r="A205" s="23">
        <v>200</v>
      </c>
      <c r="B205" s="82" t="s">
        <v>361</v>
      </c>
      <c r="C205" s="82" t="s">
        <v>361</v>
      </c>
      <c r="D205" s="83">
        <v>2474711.2599999998</v>
      </c>
      <c r="E205" s="24" t="str">
        <f t="shared" si="9"/>
        <v>超上限</v>
      </c>
      <c r="F205" s="24" t="str">
        <f t="shared" si="10"/>
        <v>否</v>
      </c>
      <c r="G205" s="51" t="str">
        <f t="shared" si="11"/>
        <v>否</v>
      </c>
      <c r="H205" s="25"/>
      <c r="I205" s="25"/>
      <c r="J205" s="26"/>
      <c r="K205" s="17"/>
      <c r="L205" s="25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  <c r="FD205" s="11"/>
      <c r="FE205" s="11"/>
      <c r="FF205" s="11"/>
      <c r="FG205" s="11"/>
      <c r="FH205" s="11"/>
      <c r="FI205" s="11"/>
      <c r="FJ205" s="11"/>
      <c r="FK205" s="11"/>
      <c r="FL205" s="11"/>
      <c r="FM205" s="11"/>
      <c r="FN205" s="11"/>
      <c r="FO205" s="11"/>
      <c r="FP205" s="11"/>
      <c r="FQ205" s="11"/>
      <c r="FR205" s="11"/>
      <c r="FS205" s="11"/>
      <c r="FT205" s="11"/>
      <c r="FU205" s="11"/>
      <c r="FV205" s="11"/>
      <c r="FW205" s="11"/>
      <c r="FX205" s="11"/>
      <c r="FY205" s="11"/>
      <c r="FZ205" s="11"/>
      <c r="GA205" s="11"/>
      <c r="GB205" s="11"/>
      <c r="GC205" s="11"/>
      <c r="GD205" s="11"/>
      <c r="GE205" s="11"/>
      <c r="GF205" s="11"/>
      <c r="GG205" s="11"/>
      <c r="GH205" s="11"/>
      <c r="GI205" s="11"/>
      <c r="GJ205" s="11"/>
      <c r="GK205" s="11"/>
      <c r="GL205" s="11"/>
      <c r="GM205" s="11"/>
      <c r="GN205" s="11"/>
      <c r="GO205" s="11"/>
      <c r="GP205" s="11"/>
      <c r="GQ205" s="11"/>
      <c r="GR205" s="11"/>
      <c r="GS205" s="11"/>
      <c r="GT205" s="11"/>
      <c r="GU205" s="11"/>
      <c r="GV205" s="11"/>
      <c r="GW205" s="11"/>
      <c r="GX205" s="11"/>
      <c r="GY205" s="11"/>
      <c r="GZ205" s="11"/>
      <c r="HA205" s="11"/>
      <c r="HB205" s="11"/>
      <c r="HC205" s="11"/>
      <c r="HD205" s="11"/>
      <c r="HE205" s="11"/>
      <c r="HF205" s="11"/>
      <c r="HG205" s="11"/>
      <c r="HH205" s="11"/>
      <c r="HI205" s="11"/>
      <c r="HJ205" s="11"/>
      <c r="HK205" s="11"/>
      <c r="HL205" s="11"/>
      <c r="HM205" s="11"/>
      <c r="HN205" s="11"/>
      <c r="HO205" s="11"/>
      <c r="HP205" s="11"/>
      <c r="HQ205" s="11"/>
      <c r="HR205" s="11"/>
      <c r="HS205" s="11"/>
      <c r="HT205" s="11"/>
      <c r="HU205" s="11"/>
      <c r="HV205" s="11"/>
      <c r="HW205" s="11"/>
      <c r="HX205" s="11"/>
      <c r="HY205" s="11"/>
      <c r="HZ205" s="11"/>
      <c r="IA205" s="11"/>
      <c r="IB205" s="11"/>
      <c r="IC205" s="11"/>
      <c r="ID205" s="11"/>
      <c r="IE205" s="11"/>
      <c r="IF205" s="11"/>
      <c r="IG205" s="11"/>
      <c r="IH205" s="11"/>
      <c r="II205" s="11"/>
      <c r="IJ205" s="11"/>
      <c r="IK205" s="11"/>
      <c r="IL205" s="11"/>
      <c r="IM205" s="11"/>
      <c r="IN205" s="11"/>
      <c r="IO205" s="11"/>
      <c r="IP205" s="11"/>
      <c r="IQ205" s="11"/>
      <c r="IR205" s="11"/>
      <c r="IS205" s="11"/>
      <c r="IT205" s="11"/>
    </row>
    <row r="206" spans="1:254" s="10" customFormat="1" ht="21" customHeight="1" x14ac:dyDescent="0.25">
      <c r="A206" s="23">
        <v>201</v>
      </c>
      <c r="B206" s="82" t="s">
        <v>362</v>
      </c>
      <c r="C206" s="82" t="s">
        <v>362</v>
      </c>
      <c r="D206" s="83">
        <v>2472221.39</v>
      </c>
      <c r="E206" s="24" t="str">
        <f t="shared" si="9"/>
        <v>否</v>
      </c>
      <c r="F206" s="24" t="str">
        <f t="shared" si="10"/>
        <v>否</v>
      </c>
      <c r="G206" s="51" t="str">
        <f t="shared" si="11"/>
        <v>是</v>
      </c>
      <c r="H206" s="25"/>
      <c r="I206" s="25"/>
      <c r="J206" s="26"/>
      <c r="K206" s="17"/>
      <c r="L206" s="25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  <c r="EZ206" s="11"/>
      <c r="FA206" s="11"/>
      <c r="FB206" s="11"/>
      <c r="FC206" s="11"/>
      <c r="FD206" s="11"/>
      <c r="FE206" s="11"/>
      <c r="FF206" s="11"/>
      <c r="FG206" s="11"/>
      <c r="FH206" s="11"/>
      <c r="FI206" s="11"/>
      <c r="FJ206" s="11"/>
      <c r="FK206" s="11"/>
      <c r="FL206" s="11"/>
      <c r="FM206" s="11"/>
      <c r="FN206" s="11"/>
      <c r="FO206" s="11"/>
      <c r="FP206" s="11"/>
      <c r="FQ206" s="11"/>
      <c r="FR206" s="11"/>
      <c r="FS206" s="11"/>
      <c r="FT206" s="11"/>
      <c r="FU206" s="11"/>
      <c r="FV206" s="11"/>
      <c r="FW206" s="11"/>
      <c r="FX206" s="11"/>
      <c r="FY206" s="11"/>
      <c r="FZ206" s="11"/>
      <c r="GA206" s="11"/>
      <c r="GB206" s="11"/>
      <c r="GC206" s="11"/>
      <c r="GD206" s="11"/>
      <c r="GE206" s="11"/>
      <c r="GF206" s="11"/>
      <c r="GG206" s="11"/>
      <c r="GH206" s="11"/>
      <c r="GI206" s="11"/>
      <c r="GJ206" s="11"/>
      <c r="GK206" s="11"/>
      <c r="GL206" s="11"/>
      <c r="GM206" s="11"/>
      <c r="GN206" s="11"/>
      <c r="GO206" s="11"/>
      <c r="GP206" s="11"/>
      <c r="GQ206" s="11"/>
      <c r="GR206" s="11"/>
      <c r="GS206" s="11"/>
      <c r="GT206" s="11"/>
      <c r="GU206" s="11"/>
      <c r="GV206" s="11"/>
      <c r="GW206" s="11"/>
      <c r="GX206" s="11"/>
      <c r="GY206" s="11"/>
      <c r="GZ206" s="11"/>
      <c r="HA206" s="11"/>
      <c r="HB206" s="11"/>
      <c r="HC206" s="11"/>
      <c r="HD206" s="11"/>
      <c r="HE206" s="11"/>
      <c r="HF206" s="11"/>
      <c r="HG206" s="11"/>
      <c r="HH206" s="11"/>
      <c r="HI206" s="11"/>
      <c r="HJ206" s="11"/>
      <c r="HK206" s="11"/>
      <c r="HL206" s="11"/>
      <c r="HM206" s="11"/>
      <c r="HN206" s="11"/>
      <c r="HO206" s="11"/>
      <c r="HP206" s="11"/>
      <c r="HQ206" s="11"/>
      <c r="HR206" s="11"/>
      <c r="HS206" s="11"/>
      <c r="HT206" s="11"/>
      <c r="HU206" s="11"/>
      <c r="HV206" s="11"/>
      <c r="HW206" s="11"/>
      <c r="HX206" s="11"/>
      <c r="HY206" s="11"/>
      <c r="HZ206" s="11"/>
      <c r="IA206" s="11"/>
      <c r="IB206" s="11"/>
      <c r="IC206" s="11"/>
      <c r="ID206" s="11"/>
      <c r="IE206" s="11"/>
      <c r="IF206" s="11"/>
      <c r="IG206" s="11"/>
      <c r="IH206" s="11"/>
      <c r="II206" s="11"/>
      <c r="IJ206" s="11"/>
      <c r="IK206" s="11"/>
      <c r="IL206" s="11"/>
      <c r="IM206" s="11"/>
      <c r="IN206" s="11"/>
      <c r="IO206" s="11"/>
      <c r="IP206" s="11"/>
      <c r="IQ206" s="11"/>
      <c r="IR206" s="11"/>
      <c r="IS206" s="11"/>
      <c r="IT206" s="11"/>
    </row>
    <row r="207" spans="1:254" s="10" customFormat="1" ht="21" customHeight="1" x14ac:dyDescent="0.25">
      <c r="A207" s="23">
        <v>202</v>
      </c>
      <c r="B207" s="82" t="s">
        <v>363</v>
      </c>
      <c r="C207" s="82" t="s">
        <v>363</v>
      </c>
      <c r="D207" s="83">
        <v>2464751.7599999998</v>
      </c>
      <c r="E207" s="24" t="str">
        <f t="shared" si="9"/>
        <v>否</v>
      </c>
      <c r="F207" s="24" t="str">
        <f t="shared" si="10"/>
        <v>否</v>
      </c>
      <c r="G207" s="51" t="str">
        <f t="shared" si="11"/>
        <v>是</v>
      </c>
      <c r="H207" s="25"/>
      <c r="I207" s="25"/>
      <c r="J207" s="26"/>
      <c r="K207" s="17"/>
      <c r="L207" s="25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  <c r="EZ207" s="11"/>
      <c r="FA207" s="11"/>
      <c r="FB207" s="11"/>
      <c r="FC207" s="11"/>
      <c r="FD207" s="11"/>
      <c r="FE207" s="11"/>
      <c r="FF207" s="11"/>
      <c r="FG207" s="11"/>
      <c r="FH207" s="11"/>
      <c r="FI207" s="11"/>
      <c r="FJ207" s="11"/>
      <c r="FK207" s="11"/>
      <c r="FL207" s="11"/>
      <c r="FM207" s="11"/>
      <c r="FN207" s="11"/>
      <c r="FO207" s="11"/>
      <c r="FP207" s="11"/>
      <c r="FQ207" s="11"/>
      <c r="FR207" s="11"/>
      <c r="FS207" s="11"/>
      <c r="FT207" s="11"/>
      <c r="FU207" s="11"/>
      <c r="FV207" s="11"/>
      <c r="FW207" s="11"/>
      <c r="FX207" s="11"/>
      <c r="FY207" s="11"/>
      <c r="FZ207" s="11"/>
      <c r="GA207" s="11"/>
      <c r="GB207" s="11"/>
      <c r="GC207" s="11"/>
      <c r="GD207" s="11"/>
      <c r="GE207" s="11"/>
      <c r="GF207" s="11"/>
      <c r="GG207" s="11"/>
      <c r="GH207" s="11"/>
      <c r="GI207" s="11"/>
      <c r="GJ207" s="11"/>
      <c r="GK207" s="11"/>
      <c r="GL207" s="11"/>
      <c r="GM207" s="11"/>
      <c r="GN207" s="11"/>
      <c r="GO207" s="11"/>
      <c r="GP207" s="11"/>
      <c r="GQ207" s="11"/>
      <c r="GR207" s="11"/>
      <c r="GS207" s="11"/>
      <c r="GT207" s="11"/>
      <c r="GU207" s="11"/>
      <c r="GV207" s="11"/>
      <c r="GW207" s="11"/>
      <c r="GX207" s="11"/>
      <c r="GY207" s="11"/>
      <c r="GZ207" s="11"/>
      <c r="HA207" s="11"/>
      <c r="HB207" s="11"/>
      <c r="HC207" s="11"/>
      <c r="HD207" s="11"/>
      <c r="HE207" s="11"/>
      <c r="HF207" s="11"/>
      <c r="HG207" s="11"/>
      <c r="HH207" s="11"/>
      <c r="HI207" s="11"/>
      <c r="HJ207" s="11"/>
      <c r="HK207" s="11"/>
      <c r="HL207" s="11"/>
      <c r="HM207" s="11"/>
      <c r="HN207" s="11"/>
      <c r="HO207" s="11"/>
      <c r="HP207" s="11"/>
      <c r="HQ207" s="11"/>
      <c r="HR207" s="11"/>
      <c r="HS207" s="11"/>
      <c r="HT207" s="11"/>
      <c r="HU207" s="11"/>
      <c r="HV207" s="11"/>
      <c r="HW207" s="11"/>
      <c r="HX207" s="11"/>
      <c r="HY207" s="11"/>
      <c r="HZ207" s="11"/>
      <c r="IA207" s="11"/>
      <c r="IB207" s="11"/>
      <c r="IC207" s="11"/>
      <c r="ID207" s="11"/>
      <c r="IE207" s="11"/>
      <c r="IF207" s="11"/>
      <c r="IG207" s="11"/>
      <c r="IH207" s="11"/>
      <c r="II207" s="11"/>
      <c r="IJ207" s="11"/>
      <c r="IK207" s="11"/>
      <c r="IL207" s="11"/>
      <c r="IM207" s="11"/>
      <c r="IN207" s="11"/>
      <c r="IO207" s="11"/>
      <c r="IP207" s="11"/>
      <c r="IQ207" s="11"/>
      <c r="IR207" s="11"/>
      <c r="IS207" s="11"/>
      <c r="IT207" s="11"/>
    </row>
    <row r="208" spans="1:254" s="10" customFormat="1" ht="21" customHeight="1" x14ac:dyDescent="0.25">
      <c r="A208" s="23">
        <v>203</v>
      </c>
      <c r="B208" s="82" t="s">
        <v>364</v>
      </c>
      <c r="C208" s="82" t="s">
        <v>364</v>
      </c>
      <c r="D208" s="83">
        <v>2355861.65</v>
      </c>
      <c r="E208" s="24" t="str">
        <f t="shared" si="9"/>
        <v>否</v>
      </c>
      <c r="F208" s="24" t="str">
        <f t="shared" si="10"/>
        <v>否</v>
      </c>
      <c r="G208" s="51" t="str">
        <f t="shared" si="11"/>
        <v>是</v>
      </c>
      <c r="H208" s="25"/>
      <c r="I208" s="25"/>
      <c r="J208" s="26"/>
      <c r="K208" s="17"/>
      <c r="L208" s="25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  <c r="FD208" s="11"/>
      <c r="FE208" s="11"/>
      <c r="FF208" s="11"/>
      <c r="FG208" s="11"/>
      <c r="FH208" s="11"/>
      <c r="FI208" s="11"/>
      <c r="FJ208" s="11"/>
      <c r="FK208" s="11"/>
      <c r="FL208" s="11"/>
      <c r="FM208" s="11"/>
      <c r="FN208" s="11"/>
      <c r="FO208" s="11"/>
      <c r="FP208" s="11"/>
      <c r="FQ208" s="11"/>
      <c r="FR208" s="11"/>
      <c r="FS208" s="11"/>
      <c r="FT208" s="11"/>
      <c r="FU208" s="11"/>
      <c r="FV208" s="11"/>
      <c r="FW208" s="11"/>
      <c r="FX208" s="11"/>
      <c r="FY208" s="11"/>
      <c r="FZ208" s="11"/>
      <c r="GA208" s="11"/>
      <c r="GB208" s="11"/>
      <c r="GC208" s="11"/>
      <c r="GD208" s="11"/>
      <c r="GE208" s="11"/>
      <c r="GF208" s="11"/>
      <c r="GG208" s="11"/>
      <c r="GH208" s="11"/>
      <c r="GI208" s="11"/>
      <c r="GJ208" s="11"/>
      <c r="GK208" s="11"/>
      <c r="GL208" s="11"/>
      <c r="GM208" s="11"/>
      <c r="GN208" s="11"/>
      <c r="GO208" s="11"/>
      <c r="GP208" s="11"/>
      <c r="GQ208" s="11"/>
      <c r="GR208" s="11"/>
      <c r="GS208" s="11"/>
      <c r="GT208" s="11"/>
      <c r="GU208" s="11"/>
      <c r="GV208" s="11"/>
      <c r="GW208" s="11"/>
      <c r="GX208" s="11"/>
      <c r="GY208" s="11"/>
      <c r="GZ208" s="11"/>
      <c r="HA208" s="11"/>
      <c r="HB208" s="11"/>
      <c r="HC208" s="11"/>
      <c r="HD208" s="11"/>
      <c r="HE208" s="11"/>
      <c r="HF208" s="11"/>
      <c r="HG208" s="11"/>
      <c r="HH208" s="11"/>
      <c r="HI208" s="11"/>
      <c r="HJ208" s="11"/>
      <c r="HK208" s="11"/>
      <c r="HL208" s="11"/>
      <c r="HM208" s="11"/>
      <c r="HN208" s="11"/>
      <c r="HO208" s="11"/>
      <c r="HP208" s="11"/>
      <c r="HQ208" s="11"/>
      <c r="HR208" s="11"/>
      <c r="HS208" s="11"/>
      <c r="HT208" s="11"/>
      <c r="HU208" s="11"/>
      <c r="HV208" s="11"/>
      <c r="HW208" s="11"/>
      <c r="HX208" s="11"/>
      <c r="HY208" s="11"/>
      <c r="HZ208" s="11"/>
      <c r="IA208" s="11"/>
      <c r="IB208" s="11"/>
      <c r="IC208" s="11"/>
      <c r="ID208" s="11"/>
      <c r="IE208" s="11"/>
      <c r="IF208" s="11"/>
      <c r="IG208" s="11"/>
      <c r="IH208" s="11"/>
      <c r="II208" s="11"/>
      <c r="IJ208" s="11"/>
      <c r="IK208" s="11"/>
      <c r="IL208" s="11"/>
      <c r="IM208" s="11"/>
      <c r="IN208" s="11"/>
      <c r="IO208" s="11"/>
      <c r="IP208" s="11"/>
      <c r="IQ208" s="11"/>
      <c r="IR208" s="11"/>
      <c r="IS208" s="11"/>
      <c r="IT208" s="11"/>
    </row>
    <row r="209" spans="1:254" s="10" customFormat="1" ht="21" customHeight="1" x14ac:dyDescent="0.25">
      <c r="A209" s="23">
        <v>204</v>
      </c>
      <c r="B209" s="82" t="s">
        <v>365</v>
      </c>
      <c r="C209" s="82" t="s">
        <v>365</v>
      </c>
      <c r="D209" s="83">
        <v>2432386.38</v>
      </c>
      <c r="E209" s="24" t="str">
        <f t="shared" si="9"/>
        <v>否</v>
      </c>
      <c r="F209" s="24" t="str">
        <f t="shared" si="10"/>
        <v>否</v>
      </c>
      <c r="G209" s="51" t="str">
        <f t="shared" si="11"/>
        <v>是</v>
      </c>
      <c r="H209" s="25"/>
      <c r="I209" s="25"/>
      <c r="J209" s="26"/>
      <c r="K209" s="17"/>
      <c r="L209" s="25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  <c r="FY209" s="11"/>
      <c r="FZ209" s="11"/>
      <c r="GA209" s="11"/>
      <c r="GB209" s="11"/>
      <c r="GC209" s="11"/>
      <c r="GD209" s="11"/>
      <c r="GE209" s="11"/>
      <c r="GF209" s="11"/>
      <c r="GG209" s="11"/>
      <c r="GH209" s="11"/>
      <c r="GI209" s="11"/>
      <c r="GJ209" s="11"/>
      <c r="GK209" s="11"/>
      <c r="GL209" s="11"/>
      <c r="GM209" s="11"/>
      <c r="GN209" s="11"/>
      <c r="GO209" s="11"/>
      <c r="GP209" s="11"/>
      <c r="GQ209" s="11"/>
      <c r="GR209" s="11"/>
      <c r="GS209" s="11"/>
      <c r="GT209" s="11"/>
      <c r="GU209" s="11"/>
      <c r="GV209" s="11"/>
      <c r="GW209" s="11"/>
      <c r="GX209" s="11"/>
      <c r="GY209" s="11"/>
      <c r="GZ209" s="11"/>
      <c r="HA209" s="11"/>
      <c r="HB209" s="11"/>
      <c r="HC209" s="11"/>
      <c r="HD209" s="11"/>
      <c r="HE209" s="11"/>
      <c r="HF209" s="11"/>
      <c r="HG209" s="11"/>
      <c r="HH209" s="11"/>
      <c r="HI209" s="11"/>
      <c r="HJ209" s="11"/>
      <c r="HK209" s="11"/>
      <c r="HL209" s="11"/>
      <c r="HM209" s="11"/>
      <c r="HN209" s="11"/>
      <c r="HO209" s="11"/>
      <c r="HP209" s="11"/>
      <c r="HQ209" s="11"/>
      <c r="HR209" s="11"/>
      <c r="HS209" s="11"/>
      <c r="HT209" s="11"/>
      <c r="HU209" s="11"/>
      <c r="HV209" s="11"/>
      <c r="HW209" s="11"/>
      <c r="HX209" s="11"/>
      <c r="HY209" s="11"/>
      <c r="HZ209" s="11"/>
      <c r="IA209" s="11"/>
      <c r="IB209" s="11"/>
      <c r="IC209" s="11"/>
      <c r="ID209" s="11"/>
      <c r="IE209" s="11"/>
      <c r="IF209" s="11"/>
      <c r="IG209" s="11"/>
      <c r="IH209" s="11"/>
      <c r="II209" s="11"/>
      <c r="IJ209" s="11"/>
      <c r="IK209" s="11"/>
      <c r="IL209" s="11"/>
      <c r="IM209" s="11"/>
      <c r="IN209" s="11"/>
      <c r="IO209" s="11"/>
      <c r="IP209" s="11"/>
      <c r="IQ209" s="11"/>
      <c r="IR209" s="11"/>
      <c r="IS209" s="11"/>
      <c r="IT209" s="11"/>
    </row>
    <row r="210" spans="1:254" s="10" customFormat="1" ht="21" customHeight="1" x14ac:dyDescent="0.25">
      <c r="A210" s="23">
        <v>205</v>
      </c>
      <c r="B210" s="82" t="s">
        <v>102</v>
      </c>
      <c r="C210" s="82" t="s">
        <v>102</v>
      </c>
      <c r="D210" s="83">
        <v>2467365.11</v>
      </c>
      <c r="E210" s="24" t="str">
        <f t="shared" si="9"/>
        <v>否</v>
      </c>
      <c r="F210" s="24" t="str">
        <f t="shared" si="10"/>
        <v>否</v>
      </c>
      <c r="G210" s="51" t="str">
        <f t="shared" si="11"/>
        <v>是</v>
      </c>
      <c r="H210" s="25"/>
      <c r="I210" s="25"/>
      <c r="J210" s="26"/>
      <c r="K210" s="17"/>
      <c r="L210" s="25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  <c r="FD210" s="11"/>
      <c r="FE210" s="11"/>
      <c r="FF210" s="11"/>
      <c r="FG210" s="11"/>
      <c r="FH210" s="11"/>
      <c r="FI210" s="11"/>
      <c r="FJ210" s="11"/>
      <c r="FK210" s="11"/>
      <c r="FL210" s="11"/>
      <c r="FM210" s="11"/>
      <c r="FN210" s="11"/>
      <c r="FO210" s="11"/>
      <c r="FP210" s="11"/>
      <c r="FQ210" s="11"/>
      <c r="FR210" s="11"/>
      <c r="FS210" s="11"/>
      <c r="FT210" s="11"/>
      <c r="FU210" s="11"/>
      <c r="FV210" s="11"/>
      <c r="FW210" s="11"/>
      <c r="FX210" s="11"/>
      <c r="FY210" s="11"/>
      <c r="FZ210" s="11"/>
      <c r="GA210" s="11"/>
      <c r="GB210" s="11"/>
      <c r="GC210" s="11"/>
      <c r="GD210" s="11"/>
      <c r="GE210" s="11"/>
      <c r="GF210" s="11"/>
      <c r="GG210" s="11"/>
      <c r="GH210" s="11"/>
      <c r="GI210" s="11"/>
      <c r="GJ210" s="11"/>
      <c r="GK210" s="11"/>
      <c r="GL210" s="11"/>
      <c r="GM210" s="11"/>
      <c r="GN210" s="11"/>
      <c r="GO210" s="11"/>
      <c r="GP210" s="11"/>
      <c r="GQ210" s="11"/>
      <c r="GR210" s="11"/>
      <c r="GS210" s="11"/>
      <c r="GT210" s="11"/>
      <c r="GU210" s="11"/>
      <c r="GV210" s="11"/>
      <c r="GW210" s="11"/>
      <c r="GX210" s="11"/>
      <c r="GY210" s="11"/>
      <c r="GZ210" s="11"/>
      <c r="HA210" s="11"/>
      <c r="HB210" s="11"/>
      <c r="HC210" s="11"/>
      <c r="HD210" s="11"/>
      <c r="HE210" s="11"/>
      <c r="HF210" s="11"/>
      <c r="HG210" s="11"/>
      <c r="HH210" s="11"/>
      <c r="HI210" s="11"/>
      <c r="HJ210" s="11"/>
      <c r="HK210" s="11"/>
      <c r="HL210" s="11"/>
      <c r="HM210" s="11"/>
      <c r="HN210" s="11"/>
      <c r="HO210" s="11"/>
      <c r="HP210" s="11"/>
      <c r="HQ210" s="11"/>
      <c r="HR210" s="11"/>
      <c r="HS210" s="11"/>
      <c r="HT210" s="11"/>
      <c r="HU210" s="11"/>
      <c r="HV210" s="11"/>
      <c r="HW210" s="11"/>
      <c r="HX210" s="11"/>
      <c r="HY210" s="11"/>
      <c r="HZ210" s="11"/>
      <c r="IA210" s="11"/>
      <c r="IB210" s="11"/>
      <c r="IC210" s="11"/>
      <c r="ID210" s="11"/>
      <c r="IE210" s="11"/>
      <c r="IF210" s="11"/>
      <c r="IG210" s="11"/>
      <c r="IH210" s="11"/>
      <c r="II210" s="11"/>
      <c r="IJ210" s="11"/>
      <c r="IK210" s="11"/>
      <c r="IL210" s="11"/>
      <c r="IM210" s="11"/>
      <c r="IN210" s="11"/>
      <c r="IO210" s="11"/>
      <c r="IP210" s="11"/>
      <c r="IQ210" s="11"/>
      <c r="IR210" s="11"/>
      <c r="IS210" s="11"/>
      <c r="IT210" s="11"/>
    </row>
    <row r="211" spans="1:254" s="10" customFormat="1" ht="21" customHeight="1" x14ac:dyDescent="0.25">
      <c r="A211" s="23">
        <v>206</v>
      </c>
      <c r="B211" s="82" t="s">
        <v>366</v>
      </c>
      <c r="C211" s="82" t="s">
        <v>366</v>
      </c>
      <c r="D211" s="83">
        <v>2469731.5099999998</v>
      </c>
      <c r="E211" s="24" t="str">
        <f t="shared" si="9"/>
        <v>否</v>
      </c>
      <c r="F211" s="24" t="str">
        <f t="shared" si="10"/>
        <v>否</v>
      </c>
      <c r="G211" s="51" t="str">
        <f t="shared" si="11"/>
        <v>是</v>
      </c>
      <c r="H211" s="25"/>
      <c r="I211" s="25"/>
      <c r="J211" s="26"/>
      <c r="K211" s="17"/>
      <c r="L211" s="25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  <c r="FD211" s="11"/>
      <c r="FE211" s="11"/>
      <c r="FF211" s="11"/>
      <c r="FG211" s="11"/>
      <c r="FH211" s="11"/>
      <c r="FI211" s="11"/>
      <c r="FJ211" s="11"/>
      <c r="FK211" s="11"/>
      <c r="FL211" s="11"/>
      <c r="FM211" s="11"/>
      <c r="FN211" s="11"/>
      <c r="FO211" s="11"/>
      <c r="FP211" s="11"/>
      <c r="FQ211" s="11"/>
      <c r="FR211" s="11"/>
      <c r="FS211" s="11"/>
      <c r="FT211" s="11"/>
      <c r="FU211" s="11"/>
      <c r="FV211" s="11"/>
      <c r="FW211" s="11"/>
      <c r="FX211" s="11"/>
      <c r="FY211" s="11"/>
      <c r="FZ211" s="11"/>
      <c r="GA211" s="11"/>
      <c r="GB211" s="11"/>
      <c r="GC211" s="11"/>
      <c r="GD211" s="11"/>
      <c r="GE211" s="11"/>
      <c r="GF211" s="11"/>
      <c r="GG211" s="11"/>
      <c r="GH211" s="11"/>
      <c r="GI211" s="11"/>
      <c r="GJ211" s="11"/>
      <c r="GK211" s="11"/>
      <c r="GL211" s="11"/>
      <c r="GM211" s="11"/>
      <c r="GN211" s="11"/>
      <c r="GO211" s="11"/>
      <c r="GP211" s="11"/>
      <c r="GQ211" s="11"/>
      <c r="GR211" s="11"/>
      <c r="GS211" s="11"/>
      <c r="GT211" s="11"/>
      <c r="GU211" s="11"/>
      <c r="GV211" s="11"/>
      <c r="GW211" s="11"/>
      <c r="GX211" s="11"/>
      <c r="GY211" s="11"/>
      <c r="GZ211" s="11"/>
      <c r="HA211" s="11"/>
      <c r="HB211" s="11"/>
      <c r="HC211" s="11"/>
      <c r="HD211" s="11"/>
      <c r="HE211" s="11"/>
      <c r="HF211" s="11"/>
      <c r="HG211" s="11"/>
      <c r="HH211" s="11"/>
      <c r="HI211" s="11"/>
      <c r="HJ211" s="11"/>
      <c r="HK211" s="11"/>
      <c r="HL211" s="11"/>
      <c r="HM211" s="11"/>
      <c r="HN211" s="11"/>
      <c r="HO211" s="11"/>
      <c r="HP211" s="11"/>
      <c r="HQ211" s="11"/>
      <c r="HR211" s="11"/>
      <c r="HS211" s="11"/>
      <c r="HT211" s="11"/>
      <c r="HU211" s="11"/>
      <c r="HV211" s="11"/>
      <c r="HW211" s="11"/>
      <c r="HX211" s="11"/>
      <c r="HY211" s="11"/>
      <c r="HZ211" s="11"/>
      <c r="IA211" s="11"/>
      <c r="IB211" s="11"/>
      <c r="IC211" s="11"/>
      <c r="ID211" s="11"/>
      <c r="IE211" s="11"/>
      <c r="IF211" s="11"/>
      <c r="IG211" s="11"/>
      <c r="IH211" s="11"/>
      <c r="II211" s="11"/>
      <c r="IJ211" s="11"/>
      <c r="IK211" s="11"/>
      <c r="IL211" s="11"/>
      <c r="IM211" s="11"/>
      <c r="IN211" s="11"/>
      <c r="IO211" s="11"/>
      <c r="IP211" s="11"/>
      <c r="IQ211" s="11"/>
      <c r="IR211" s="11"/>
      <c r="IS211" s="11"/>
      <c r="IT211" s="11"/>
    </row>
    <row r="212" spans="1:254" s="10" customFormat="1" ht="21" customHeight="1" x14ac:dyDescent="0.25">
      <c r="A212" s="23">
        <v>207</v>
      </c>
      <c r="B212" s="82" t="s">
        <v>367</v>
      </c>
      <c r="C212" s="82" t="s">
        <v>367</v>
      </c>
      <c r="D212" s="83">
        <v>2441314.9300000002</v>
      </c>
      <c r="E212" s="24" t="str">
        <f t="shared" si="9"/>
        <v>否</v>
      </c>
      <c r="F212" s="24" t="str">
        <f t="shared" si="10"/>
        <v>否</v>
      </c>
      <c r="G212" s="51" t="str">
        <f t="shared" si="11"/>
        <v>是</v>
      </c>
      <c r="H212" s="25"/>
      <c r="I212" s="25"/>
      <c r="J212" s="26"/>
      <c r="K212" s="17"/>
      <c r="L212" s="25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  <c r="EZ212" s="11"/>
      <c r="FA212" s="11"/>
      <c r="FB212" s="11"/>
      <c r="FC212" s="11"/>
      <c r="FD212" s="11"/>
      <c r="FE212" s="11"/>
      <c r="FF212" s="11"/>
      <c r="FG212" s="11"/>
      <c r="FH212" s="11"/>
      <c r="FI212" s="11"/>
      <c r="FJ212" s="11"/>
      <c r="FK212" s="11"/>
      <c r="FL212" s="11"/>
      <c r="FM212" s="11"/>
      <c r="FN212" s="11"/>
      <c r="FO212" s="11"/>
      <c r="FP212" s="11"/>
      <c r="FQ212" s="11"/>
      <c r="FR212" s="11"/>
      <c r="FS212" s="11"/>
      <c r="FT212" s="11"/>
      <c r="FU212" s="11"/>
      <c r="FV212" s="11"/>
      <c r="FW212" s="11"/>
      <c r="FX212" s="11"/>
      <c r="FY212" s="11"/>
      <c r="FZ212" s="11"/>
      <c r="GA212" s="11"/>
      <c r="GB212" s="11"/>
      <c r="GC212" s="11"/>
      <c r="GD212" s="11"/>
      <c r="GE212" s="11"/>
      <c r="GF212" s="11"/>
      <c r="GG212" s="11"/>
      <c r="GH212" s="11"/>
      <c r="GI212" s="11"/>
      <c r="GJ212" s="11"/>
      <c r="GK212" s="11"/>
      <c r="GL212" s="11"/>
      <c r="GM212" s="11"/>
      <c r="GN212" s="11"/>
      <c r="GO212" s="11"/>
      <c r="GP212" s="11"/>
      <c r="GQ212" s="11"/>
      <c r="GR212" s="11"/>
      <c r="GS212" s="11"/>
      <c r="GT212" s="11"/>
      <c r="GU212" s="11"/>
      <c r="GV212" s="11"/>
      <c r="GW212" s="11"/>
      <c r="GX212" s="11"/>
      <c r="GY212" s="11"/>
      <c r="GZ212" s="11"/>
      <c r="HA212" s="11"/>
      <c r="HB212" s="11"/>
      <c r="HC212" s="11"/>
      <c r="HD212" s="11"/>
      <c r="HE212" s="11"/>
      <c r="HF212" s="11"/>
      <c r="HG212" s="11"/>
      <c r="HH212" s="11"/>
      <c r="HI212" s="11"/>
      <c r="HJ212" s="11"/>
      <c r="HK212" s="11"/>
      <c r="HL212" s="11"/>
      <c r="HM212" s="11"/>
      <c r="HN212" s="11"/>
      <c r="HO212" s="11"/>
      <c r="HP212" s="11"/>
      <c r="HQ212" s="11"/>
      <c r="HR212" s="11"/>
      <c r="HS212" s="11"/>
      <c r="HT212" s="11"/>
      <c r="HU212" s="11"/>
      <c r="HV212" s="11"/>
      <c r="HW212" s="11"/>
      <c r="HX212" s="11"/>
      <c r="HY212" s="11"/>
      <c r="HZ212" s="11"/>
      <c r="IA212" s="11"/>
      <c r="IB212" s="11"/>
      <c r="IC212" s="11"/>
      <c r="ID212" s="11"/>
      <c r="IE212" s="11"/>
      <c r="IF212" s="11"/>
      <c r="IG212" s="11"/>
      <c r="IH212" s="11"/>
      <c r="II212" s="11"/>
      <c r="IJ212" s="11"/>
      <c r="IK212" s="11"/>
      <c r="IL212" s="11"/>
      <c r="IM212" s="11"/>
      <c r="IN212" s="11"/>
      <c r="IO212" s="11"/>
      <c r="IP212" s="11"/>
      <c r="IQ212" s="11"/>
      <c r="IR212" s="11"/>
      <c r="IS212" s="11"/>
      <c r="IT212" s="11"/>
    </row>
    <row r="213" spans="1:254" s="10" customFormat="1" ht="21" customHeight="1" x14ac:dyDescent="0.25">
      <c r="A213" s="23">
        <v>208</v>
      </c>
      <c r="B213" s="82" t="s">
        <v>368</v>
      </c>
      <c r="C213" s="82" t="s">
        <v>368</v>
      </c>
      <c r="D213" s="83">
        <v>2468625.9500000002</v>
      </c>
      <c r="E213" s="24" t="str">
        <f t="shared" si="9"/>
        <v>否</v>
      </c>
      <c r="F213" s="24" t="str">
        <f t="shared" si="10"/>
        <v>否</v>
      </c>
      <c r="G213" s="51" t="str">
        <f t="shared" si="11"/>
        <v>是</v>
      </c>
      <c r="H213" s="25"/>
      <c r="I213" s="25"/>
      <c r="J213" s="26"/>
      <c r="K213" s="17"/>
      <c r="L213" s="25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/>
      <c r="FB213" s="11"/>
      <c r="FC213" s="11"/>
      <c r="FD213" s="11"/>
      <c r="FE213" s="11"/>
      <c r="FF213" s="11"/>
      <c r="FG213" s="11"/>
      <c r="FH213" s="11"/>
      <c r="FI213" s="11"/>
      <c r="FJ213" s="11"/>
      <c r="FK213" s="11"/>
      <c r="FL213" s="11"/>
      <c r="FM213" s="11"/>
      <c r="FN213" s="11"/>
      <c r="FO213" s="11"/>
      <c r="FP213" s="11"/>
      <c r="FQ213" s="11"/>
      <c r="FR213" s="11"/>
      <c r="FS213" s="11"/>
      <c r="FT213" s="11"/>
      <c r="FU213" s="11"/>
      <c r="FV213" s="11"/>
      <c r="FW213" s="11"/>
      <c r="FX213" s="11"/>
      <c r="FY213" s="11"/>
      <c r="FZ213" s="11"/>
      <c r="GA213" s="11"/>
      <c r="GB213" s="11"/>
      <c r="GC213" s="11"/>
      <c r="GD213" s="11"/>
      <c r="GE213" s="11"/>
      <c r="GF213" s="11"/>
      <c r="GG213" s="11"/>
      <c r="GH213" s="11"/>
      <c r="GI213" s="11"/>
      <c r="GJ213" s="11"/>
      <c r="GK213" s="11"/>
      <c r="GL213" s="11"/>
      <c r="GM213" s="11"/>
      <c r="GN213" s="11"/>
      <c r="GO213" s="11"/>
      <c r="GP213" s="11"/>
      <c r="GQ213" s="11"/>
      <c r="GR213" s="11"/>
      <c r="GS213" s="11"/>
      <c r="GT213" s="11"/>
      <c r="GU213" s="11"/>
      <c r="GV213" s="11"/>
      <c r="GW213" s="11"/>
      <c r="GX213" s="11"/>
      <c r="GY213" s="11"/>
      <c r="GZ213" s="11"/>
      <c r="HA213" s="11"/>
      <c r="HB213" s="11"/>
      <c r="HC213" s="11"/>
      <c r="HD213" s="11"/>
      <c r="HE213" s="11"/>
      <c r="HF213" s="11"/>
      <c r="HG213" s="11"/>
      <c r="HH213" s="11"/>
      <c r="HI213" s="11"/>
      <c r="HJ213" s="11"/>
      <c r="HK213" s="11"/>
      <c r="HL213" s="11"/>
      <c r="HM213" s="11"/>
      <c r="HN213" s="11"/>
      <c r="HO213" s="11"/>
      <c r="HP213" s="11"/>
      <c r="HQ213" s="11"/>
      <c r="HR213" s="11"/>
      <c r="HS213" s="11"/>
      <c r="HT213" s="11"/>
      <c r="HU213" s="11"/>
      <c r="HV213" s="11"/>
      <c r="HW213" s="11"/>
      <c r="HX213" s="11"/>
      <c r="HY213" s="11"/>
      <c r="HZ213" s="11"/>
      <c r="IA213" s="11"/>
      <c r="IB213" s="11"/>
      <c r="IC213" s="11"/>
      <c r="ID213" s="11"/>
      <c r="IE213" s="11"/>
      <c r="IF213" s="11"/>
      <c r="IG213" s="11"/>
      <c r="IH213" s="11"/>
      <c r="II213" s="11"/>
      <c r="IJ213" s="11"/>
      <c r="IK213" s="11"/>
      <c r="IL213" s="11"/>
      <c r="IM213" s="11"/>
      <c r="IN213" s="11"/>
      <c r="IO213" s="11"/>
      <c r="IP213" s="11"/>
      <c r="IQ213" s="11"/>
      <c r="IR213" s="11"/>
      <c r="IS213" s="11"/>
      <c r="IT213" s="11"/>
    </row>
    <row r="214" spans="1:254" s="10" customFormat="1" ht="21" customHeight="1" x14ac:dyDescent="0.25">
      <c r="A214" s="23">
        <v>209</v>
      </c>
      <c r="B214" s="82" t="s">
        <v>369</v>
      </c>
      <c r="C214" s="82" t="s">
        <v>369</v>
      </c>
      <c r="D214" s="83">
        <v>2419939</v>
      </c>
      <c r="E214" s="24" t="str">
        <f t="shared" si="9"/>
        <v>否</v>
      </c>
      <c r="F214" s="24" t="str">
        <f t="shared" si="10"/>
        <v>否</v>
      </c>
      <c r="G214" s="51" t="str">
        <f t="shared" si="11"/>
        <v>是</v>
      </c>
      <c r="H214" s="25"/>
      <c r="I214" s="25"/>
      <c r="J214" s="26"/>
      <c r="K214" s="17"/>
      <c r="L214" s="25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  <c r="FD214" s="11"/>
      <c r="FE214" s="11"/>
      <c r="FF214" s="11"/>
      <c r="FG214" s="11"/>
      <c r="FH214" s="11"/>
      <c r="FI214" s="11"/>
      <c r="FJ214" s="11"/>
      <c r="FK214" s="11"/>
      <c r="FL214" s="11"/>
      <c r="FM214" s="11"/>
      <c r="FN214" s="11"/>
      <c r="FO214" s="11"/>
      <c r="FP214" s="11"/>
      <c r="FQ214" s="11"/>
      <c r="FR214" s="11"/>
      <c r="FS214" s="11"/>
      <c r="FT214" s="11"/>
      <c r="FU214" s="11"/>
      <c r="FV214" s="11"/>
      <c r="FW214" s="11"/>
      <c r="FX214" s="11"/>
      <c r="FY214" s="11"/>
      <c r="FZ214" s="11"/>
      <c r="GA214" s="11"/>
      <c r="GB214" s="11"/>
      <c r="GC214" s="11"/>
      <c r="GD214" s="11"/>
      <c r="GE214" s="11"/>
      <c r="GF214" s="11"/>
      <c r="GG214" s="11"/>
      <c r="GH214" s="11"/>
      <c r="GI214" s="11"/>
      <c r="GJ214" s="11"/>
      <c r="GK214" s="11"/>
      <c r="GL214" s="11"/>
      <c r="GM214" s="11"/>
      <c r="GN214" s="11"/>
      <c r="GO214" s="11"/>
      <c r="GP214" s="11"/>
      <c r="GQ214" s="11"/>
      <c r="GR214" s="11"/>
      <c r="GS214" s="11"/>
      <c r="GT214" s="11"/>
      <c r="GU214" s="11"/>
      <c r="GV214" s="11"/>
      <c r="GW214" s="11"/>
      <c r="GX214" s="11"/>
      <c r="GY214" s="11"/>
      <c r="GZ214" s="11"/>
      <c r="HA214" s="11"/>
      <c r="HB214" s="11"/>
      <c r="HC214" s="11"/>
      <c r="HD214" s="11"/>
      <c r="HE214" s="11"/>
      <c r="HF214" s="11"/>
      <c r="HG214" s="11"/>
      <c r="HH214" s="11"/>
      <c r="HI214" s="11"/>
      <c r="HJ214" s="11"/>
      <c r="HK214" s="11"/>
      <c r="HL214" s="11"/>
      <c r="HM214" s="11"/>
      <c r="HN214" s="11"/>
      <c r="HO214" s="11"/>
      <c r="HP214" s="11"/>
      <c r="HQ214" s="11"/>
      <c r="HR214" s="11"/>
      <c r="HS214" s="11"/>
      <c r="HT214" s="11"/>
      <c r="HU214" s="11"/>
      <c r="HV214" s="11"/>
      <c r="HW214" s="11"/>
      <c r="HX214" s="11"/>
      <c r="HY214" s="11"/>
      <c r="HZ214" s="11"/>
      <c r="IA214" s="11"/>
      <c r="IB214" s="11"/>
      <c r="IC214" s="11"/>
      <c r="ID214" s="11"/>
      <c r="IE214" s="11"/>
      <c r="IF214" s="11"/>
      <c r="IG214" s="11"/>
      <c r="IH214" s="11"/>
      <c r="II214" s="11"/>
      <c r="IJ214" s="11"/>
      <c r="IK214" s="11"/>
      <c r="IL214" s="11"/>
      <c r="IM214" s="11"/>
      <c r="IN214" s="11"/>
      <c r="IO214" s="11"/>
      <c r="IP214" s="11"/>
      <c r="IQ214" s="11"/>
      <c r="IR214" s="11"/>
      <c r="IS214" s="11"/>
      <c r="IT214" s="11"/>
    </row>
    <row r="215" spans="1:254" s="10" customFormat="1" ht="21" customHeight="1" x14ac:dyDescent="0.25">
      <c r="A215" s="23">
        <v>210</v>
      </c>
      <c r="B215" s="82" t="s">
        <v>370</v>
      </c>
      <c r="C215" s="82" t="s">
        <v>370</v>
      </c>
      <c r="D215" s="83">
        <v>2441938.0299999998</v>
      </c>
      <c r="E215" s="24" t="str">
        <f t="shared" si="9"/>
        <v>否</v>
      </c>
      <c r="F215" s="24" t="str">
        <f t="shared" si="10"/>
        <v>否</v>
      </c>
      <c r="G215" s="51" t="str">
        <f t="shared" si="11"/>
        <v>是</v>
      </c>
      <c r="H215" s="25"/>
      <c r="I215" s="25"/>
      <c r="J215" s="26"/>
      <c r="K215" s="17"/>
      <c r="L215" s="25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  <c r="EZ215" s="11"/>
      <c r="FA215" s="11"/>
      <c r="FB215" s="11"/>
      <c r="FC215" s="11"/>
      <c r="FD215" s="11"/>
      <c r="FE215" s="11"/>
      <c r="FF215" s="11"/>
      <c r="FG215" s="11"/>
      <c r="FH215" s="11"/>
      <c r="FI215" s="11"/>
      <c r="FJ215" s="11"/>
      <c r="FK215" s="11"/>
      <c r="FL215" s="11"/>
      <c r="FM215" s="11"/>
      <c r="FN215" s="11"/>
      <c r="FO215" s="11"/>
      <c r="FP215" s="11"/>
      <c r="FQ215" s="11"/>
      <c r="FR215" s="11"/>
      <c r="FS215" s="11"/>
      <c r="FT215" s="11"/>
      <c r="FU215" s="11"/>
      <c r="FV215" s="11"/>
      <c r="FW215" s="11"/>
      <c r="FX215" s="11"/>
      <c r="FY215" s="11"/>
      <c r="FZ215" s="11"/>
      <c r="GA215" s="11"/>
      <c r="GB215" s="11"/>
      <c r="GC215" s="11"/>
      <c r="GD215" s="11"/>
      <c r="GE215" s="11"/>
      <c r="GF215" s="11"/>
      <c r="GG215" s="11"/>
      <c r="GH215" s="11"/>
      <c r="GI215" s="11"/>
      <c r="GJ215" s="11"/>
      <c r="GK215" s="11"/>
      <c r="GL215" s="11"/>
      <c r="GM215" s="11"/>
      <c r="GN215" s="11"/>
      <c r="GO215" s="11"/>
      <c r="GP215" s="11"/>
      <c r="GQ215" s="11"/>
      <c r="GR215" s="11"/>
      <c r="GS215" s="11"/>
      <c r="GT215" s="11"/>
      <c r="GU215" s="11"/>
      <c r="GV215" s="11"/>
      <c r="GW215" s="11"/>
      <c r="GX215" s="11"/>
      <c r="GY215" s="11"/>
      <c r="GZ215" s="11"/>
      <c r="HA215" s="11"/>
      <c r="HB215" s="11"/>
      <c r="HC215" s="11"/>
      <c r="HD215" s="11"/>
      <c r="HE215" s="11"/>
      <c r="HF215" s="11"/>
      <c r="HG215" s="11"/>
      <c r="HH215" s="11"/>
      <c r="HI215" s="11"/>
      <c r="HJ215" s="11"/>
      <c r="HK215" s="11"/>
      <c r="HL215" s="11"/>
      <c r="HM215" s="11"/>
      <c r="HN215" s="11"/>
      <c r="HO215" s="11"/>
      <c r="HP215" s="11"/>
      <c r="HQ215" s="11"/>
      <c r="HR215" s="11"/>
      <c r="HS215" s="11"/>
      <c r="HT215" s="11"/>
      <c r="HU215" s="11"/>
      <c r="HV215" s="11"/>
      <c r="HW215" s="11"/>
      <c r="HX215" s="11"/>
      <c r="HY215" s="11"/>
      <c r="HZ215" s="11"/>
      <c r="IA215" s="11"/>
      <c r="IB215" s="11"/>
      <c r="IC215" s="11"/>
      <c r="ID215" s="11"/>
      <c r="IE215" s="11"/>
      <c r="IF215" s="11"/>
      <c r="IG215" s="11"/>
      <c r="IH215" s="11"/>
      <c r="II215" s="11"/>
      <c r="IJ215" s="11"/>
      <c r="IK215" s="11"/>
      <c r="IL215" s="11"/>
      <c r="IM215" s="11"/>
      <c r="IN215" s="11"/>
      <c r="IO215" s="11"/>
      <c r="IP215" s="11"/>
      <c r="IQ215" s="11"/>
      <c r="IR215" s="11"/>
      <c r="IS215" s="11"/>
      <c r="IT215" s="11"/>
    </row>
    <row r="216" spans="1:254" s="10" customFormat="1" ht="21" customHeight="1" x14ac:dyDescent="0.25">
      <c r="A216" s="23">
        <v>211</v>
      </c>
      <c r="B216" s="82" t="s">
        <v>371</v>
      </c>
      <c r="C216" s="82" t="s">
        <v>371</v>
      </c>
      <c r="D216" s="83">
        <v>2487158.64</v>
      </c>
      <c r="E216" s="24" t="str">
        <f t="shared" si="9"/>
        <v>超上限</v>
      </c>
      <c r="F216" s="24" t="str">
        <f t="shared" si="10"/>
        <v>否</v>
      </c>
      <c r="G216" s="51" t="str">
        <f t="shared" si="11"/>
        <v>否</v>
      </c>
      <c r="H216" s="25"/>
      <c r="I216" s="25"/>
      <c r="J216" s="26"/>
      <c r="K216" s="17"/>
      <c r="L216" s="25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  <c r="FD216" s="11"/>
      <c r="FE216" s="11"/>
      <c r="FF216" s="11"/>
      <c r="FG216" s="11"/>
      <c r="FH216" s="11"/>
      <c r="FI216" s="11"/>
      <c r="FJ216" s="11"/>
      <c r="FK216" s="11"/>
      <c r="FL216" s="11"/>
      <c r="FM216" s="11"/>
      <c r="FN216" s="11"/>
      <c r="FO216" s="11"/>
      <c r="FP216" s="11"/>
      <c r="FQ216" s="11"/>
      <c r="FR216" s="11"/>
      <c r="FS216" s="11"/>
      <c r="FT216" s="11"/>
      <c r="FU216" s="11"/>
      <c r="FV216" s="11"/>
      <c r="FW216" s="11"/>
      <c r="FX216" s="11"/>
      <c r="FY216" s="11"/>
      <c r="FZ216" s="11"/>
      <c r="GA216" s="11"/>
      <c r="GB216" s="11"/>
      <c r="GC216" s="11"/>
      <c r="GD216" s="11"/>
      <c r="GE216" s="11"/>
      <c r="GF216" s="11"/>
      <c r="GG216" s="11"/>
      <c r="GH216" s="11"/>
      <c r="GI216" s="11"/>
      <c r="GJ216" s="11"/>
      <c r="GK216" s="11"/>
      <c r="GL216" s="11"/>
      <c r="GM216" s="11"/>
      <c r="GN216" s="11"/>
      <c r="GO216" s="11"/>
      <c r="GP216" s="11"/>
      <c r="GQ216" s="11"/>
      <c r="GR216" s="11"/>
      <c r="GS216" s="11"/>
      <c r="GT216" s="11"/>
      <c r="GU216" s="11"/>
      <c r="GV216" s="11"/>
      <c r="GW216" s="11"/>
      <c r="GX216" s="11"/>
      <c r="GY216" s="11"/>
      <c r="GZ216" s="11"/>
      <c r="HA216" s="11"/>
      <c r="HB216" s="11"/>
      <c r="HC216" s="11"/>
      <c r="HD216" s="11"/>
      <c r="HE216" s="11"/>
      <c r="HF216" s="11"/>
      <c r="HG216" s="11"/>
      <c r="HH216" s="11"/>
      <c r="HI216" s="11"/>
      <c r="HJ216" s="11"/>
      <c r="HK216" s="11"/>
      <c r="HL216" s="11"/>
      <c r="HM216" s="11"/>
      <c r="HN216" s="11"/>
      <c r="HO216" s="11"/>
      <c r="HP216" s="11"/>
      <c r="HQ216" s="11"/>
      <c r="HR216" s="11"/>
      <c r="HS216" s="11"/>
      <c r="HT216" s="11"/>
      <c r="HU216" s="11"/>
      <c r="HV216" s="11"/>
      <c r="HW216" s="11"/>
      <c r="HX216" s="11"/>
      <c r="HY216" s="11"/>
      <c r="HZ216" s="11"/>
      <c r="IA216" s="11"/>
      <c r="IB216" s="11"/>
      <c r="IC216" s="11"/>
      <c r="ID216" s="11"/>
      <c r="IE216" s="11"/>
      <c r="IF216" s="11"/>
      <c r="IG216" s="11"/>
      <c r="IH216" s="11"/>
      <c r="II216" s="11"/>
      <c r="IJ216" s="11"/>
      <c r="IK216" s="11"/>
      <c r="IL216" s="11"/>
      <c r="IM216" s="11"/>
      <c r="IN216" s="11"/>
      <c r="IO216" s="11"/>
      <c r="IP216" s="11"/>
      <c r="IQ216" s="11"/>
      <c r="IR216" s="11"/>
      <c r="IS216" s="11"/>
      <c r="IT216" s="11"/>
    </row>
    <row r="217" spans="1:254" s="10" customFormat="1" ht="21" customHeight="1" x14ac:dyDescent="0.25">
      <c r="A217" s="23">
        <v>212</v>
      </c>
      <c r="B217" s="82" t="s">
        <v>90</v>
      </c>
      <c r="C217" s="82" t="s">
        <v>90</v>
      </c>
      <c r="D217" s="83">
        <v>2422427.88</v>
      </c>
      <c r="E217" s="24" t="str">
        <f t="shared" si="9"/>
        <v>否</v>
      </c>
      <c r="F217" s="24" t="str">
        <f t="shared" si="10"/>
        <v>否</v>
      </c>
      <c r="G217" s="51" t="str">
        <f t="shared" si="11"/>
        <v>是</v>
      </c>
      <c r="H217" s="25"/>
      <c r="I217" s="25"/>
      <c r="J217" s="26"/>
      <c r="K217" s="17"/>
      <c r="L217" s="25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  <c r="EZ217" s="11"/>
      <c r="FA217" s="11"/>
      <c r="FB217" s="11"/>
      <c r="FC217" s="11"/>
      <c r="FD217" s="11"/>
      <c r="FE217" s="11"/>
      <c r="FF217" s="11"/>
      <c r="FG217" s="11"/>
      <c r="FH217" s="11"/>
      <c r="FI217" s="11"/>
      <c r="FJ217" s="11"/>
      <c r="FK217" s="11"/>
      <c r="FL217" s="11"/>
      <c r="FM217" s="11"/>
      <c r="FN217" s="11"/>
      <c r="FO217" s="11"/>
      <c r="FP217" s="11"/>
      <c r="FQ217" s="11"/>
      <c r="FR217" s="11"/>
      <c r="FS217" s="11"/>
      <c r="FT217" s="11"/>
      <c r="FU217" s="11"/>
      <c r="FV217" s="11"/>
      <c r="FW217" s="11"/>
      <c r="FX217" s="11"/>
      <c r="FY217" s="11"/>
      <c r="FZ217" s="11"/>
      <c r="GA217" s="11"/>
      <c r="GB217" s="11"/>
      <c r="GC217" s="11"/>
      <c r="GD217" s="11"/>
      <c r="GE217" s="11"/>
      <c r="GF217" s="11"/>
      <c r="GG217" s="11"/>
      <c r="GH217" s="11"/>
      <c r="GI217" s="11"/>
      <c r="GJ217" s="11"/>
      <c r="GK217" s="11"/>
      <c r="GL217" s="11"/>
      <c r="GM217" s="11"/>
      <c r="GN217" s="11"/>
      <c r="GO217" s="11"/>
      <c r="GP217" s="11"/>
      <c r="GQ217" s="11"/>
      <c r="GR217" s="11"/>
      <c r="GS217" s="11"/>
      <c r="GT217" s="11"/>
      <c r="GU217" s="11"/>
      <c r="GV217" s="11"/>
      <c r="GW217" s="11"/>
      <c r="GX217" s="11"/>
      <c r="GY217" s="11"/>
      <c r="GZ217" s="11"/>
      <c r="HA217" s="11"/>
      <c r="HB217" s="11"/>
      <c r="HC217" s="11"/>
      <c r="HD217" s="11"/>
      <c r="HE217" s="11"/>
      <c r="HF217" s="11"/>
      <c r="HG217" s="11"/>
      <c r="HH217" s="11"/>
      <c r="HI217" s="11"/>
      <c r="HJ217" s="11"/>
      <c r="HK217" s="11"/>
      <c r="HL217" s="11"/>
      <c r="HM217" s="11"/>
      <c r="HN217" s="11"/>
      <c r="HO217" s="11"/>
      <c r="HP217" s="11"/>
      <c r="HQ217" s="11"/>
      <c r="HR217" s="11"/>
      <c r="HS217" s="11"/>
      <c r="HT217" s="11"/>
      <c r="HU217" s="11"/>
      <c r="HV217" s="11"/>
      <c r="HW217" s="11"/>
      <c r="HX217" s="11"/>
      <c r="HY217" s="11"/>
      <c r="HZ217" s="11"/>
      <c r="IA217" s="11"/>
      <c r="IB217" s="11"/>
      <c r="IC217" s="11"/>
      <c r="ID217" s="11"/>
      <c r="IE217" s="11"/>
      <c r="IF217" s="11"/>
      <c r="IG217" s="11"/>
      <c r="IH217" s="11"/>
      <c r="II217" s="11"/>
      <c r="IJ217" s="11"/>
      <c r="IK217" s="11"/>
      <c r="IL217" s="11"/>
      <c r="IM217" s="11"/>
      <c r="IN217" s="11"/>
      <c r="IO217" s="11"/>
      <c r="IP217" s="11"/>
      <c r="IQ217" s="11"/>
      <c r="IR217" s="11"/>
      <c r="IS217" s="11"/>
      <c r="IT217" s="11"/>
    </row>
    <row r="218" spans="1:254" s="10" customFormat="1" ht="21" customHeight="1" x14ac:dyDescent="0.25">
      <c r="A218" s="23">
        <v>213</v>
      </c>
      <c r="B218" s="82" t="s">
        <v>372</v>
      </c>
      <c r="C218" s="82" t="s">
        <v>372</v>
      </c>
      <c r="D218" s="83">
        <v>2429897.5</v>
      </c>
      <c r="E218" s="24" t="str">
        <f t="shared" si="9"/>
        <v>否</v>
      </c>
      <c r="F218" s="24" t="str">
        <f t="shared" si="10"/>
        <v>否</v>
      </c>
      <c r="G218" s="51" t="str">
        <f t="shared" si="11"/>
        <v>是</v>
      </c>
      <c r="H218" s="25"/>
      <c r="I218" s="25"/>
      <c r="J218" s="26"/>
      <c r="K218" s="17"/>
      <c r="L218" s="25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  <c r="FD218" s="11"/>
      <c r="FE218" s="11"/>
      <c r="FF218" s="11"/>
      <c r="FG218" s="11"/>
      <c r="FH218" s="11"/>
      <c r="FI218" s="11"/>
      <c r="FJ218" s="11"/>
      <c r="FK218" s="11"/>
      <c r="FL218" s="11"/>
      <c r="FM218" s="11"/>
      <c r="FN218" s="11"/>
      <c r="FO218" s="11"/>
      <c r="FP218" s="11"/>
      <c r="FQ218" s="11"/>
      <c r="FR218" s="11"/>
      <c r="FS218" s="11"/>
      <c r="FT218" s="11"/>
      <c r="FU218" s="11"/>
      <c r="FV218" s="11"/>
      <c r="FW218" s="11"/>
      <c r="FX218" s="11"/>
      <c r="FY218" s="11"/>
      <c r="FZ218" s="11"/>
      <c r="GA218" s="11"/>
      <c r="GB218" s="11"/>
      <c r="GC218" s="11"/>
      <c r="GD218" s="11"/>
      <c r="GE218" s="11"/>
      <c r="GF218" s="11"/>
      <c r="GG218" s="11"/>
      <c r="GH218" s="11"/>
      <c r="GI218" s="11"/>
      <c r="GJ218" s="11"/>
      <c r="GK218" s="11"/>
      <c r="GL218" s="11"/>
      <c r="GM218" s="11"/>
      <c r="GN218" s="11"/>
      <c r="GO218" s="11"/>
      <c r="GP218" s="11"/>
      <c r="GQ218" s="11"/>
      <c r="GR218" s="11"/>
      <c r="GS218" s="11"/>
      <c r="GT218" s="11"/>
      <c r="GU218" s="11"/>
      <c r="GV218" s="11"/>
      <c r="GW218" s="11"/>
      <c r="GX218" s="11"/>
      <c r="GY218" s="11"/>
      <c r="GZ218" s="11"/>
      <c r="HA218" s="11"/>
      <c r="HB218" s="11"/>
      <c r="HC218" s="11"/>
      <c r="HD218" s="11"/>
      <c r="HE218" s="11"/>
      <c r="HF218" s="11"/>
      <c r="HG218" s="11"/>
      <c r="HH218" s="11"/>
      <c r="HI218" s="11"/>
      <c r="HJ218" s="11"/>
      <c r="HK218" s="11"/>
      <c r="HL218" s="11"/>
      <c r="HM218" s="11"/>
      <c r="HN218" s="11"/>
      <c r="HO218" s="11"/>
      <c r="HP218" s="11"/>
      <c r="HQ218" s="11"/>
      <c r="HR218" s="11"/>
      <c r="HS218" s="11"/>
      <c r="HT218" s="11"/>
      <c r="HU218" s="11"/>
      <c r="HV218" s="11"/>
      <c r="HW218" s="11"/>
      <c r="HX218" s="11"/>
      <c r="HY218" s="11"/>
      <c r="HZ218" s="11"/>
      <c r="IA218" s="11"/>
      <c r="IB218" s="11"/>
      <c r="IC218" s="11"/>
      <c r="ID218" s="11"/>
      <c r="IE218" s="11"/>
      <c r="IF218" s="11"/>
      <c r="IG218" s="11"/>
      <c r="IH218" s="11"/>
      <c r="II218" s="11"/>
      <c r="IJ218" s="11"/>
      <c r="IK218" s="11"/>
      <c r="IL218" s="11"/>
      <c r="IM218" s="11"/>
      <c r="IN218" s="11"/>
      <c r="IO218" s="11"/>
      <c r="IP218" s="11"/>
      <c r="IQ218" s="11"/>
      <c r="IR218" s="11"/>
      <c r="IS218" s="11"/>
      <c r="IT218" s="11"/>
    </row>
    <row r="219" spans="1:254" s="10" customFormat="1" ht="21" customHeight="1" x14ac:dyDescent="0.25">
      <c r="A219" s="23">
        <v>214</v>
      </c>
      <c r="B219" s="82" t="s">
        <v>373</v>
      </c>
      <c r="C219" s="82" t="s">
        <v>373</v>
      </c>
      <c r="D219" s="83">
        <v>2487158.64</v>
      </c>
      <c r="E219" s="24" t="str">
        <f t="shared" si="9"/>
        <v>超上限</v>
      </c>
      <c r="F219" s="24" t="str">
        <f t="shared" si="10"/>
        <v>否</v>
      </c>
      <c r="G219" s="51" t="str">
        <f t="shared" si="11"/>
        <v>否</v>
      </c>
      <c r="H219" s="25"/>
      <c r="I219" s="25"/>
      <c r="J219" s="26"/>
      <c r="K219" s="17"/>
      <c r="L219" s="25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  <c r="FD219" s="11"/>
      <c r="FE219" s="11"/>
      <c r="FF219" s="11"/>
      <c r="FG219" s="11"/>
      <c r="FH219" s="11"/>
      <c r="FI219" s="11"/>
      <c r="FJ219" s="11"/>
      <c r="FK219" s="11"/>
      <c r="FL219" s="11"/>
      <c r="FM219" s="11"/>
      <c r="FN219" s="11"/>
      <c r="FO219" s="11"/>
      <c r="FP219" s="11"/>
      <c r="FQ219" s="11"/>
      <c r="FR219" s="11"/>
      <c r="FS219" s="11"/>
      <c r="FT219" s="11"/>
      <c r="FU219" s="11"/>
      <c r="FV219" s="11"/>
      <c r="FW219" s="11"/>
      <c r="FX219" s="11"/>
      <c r="FY219" s="11"/>
      <c r="FZ219" s="11"/>
      <c r="GA219" s="11"/>
      <c r="GB219" s="11"/>
      <c r="GC219" s="11"/>
      <c r="GD219" s="11"/>
      <c r="GE219" s="11"/>
      <c r="GF219" s="11"/>
      <c r="GG219" s="11"/>
      <c r="GH219" s="11"/>
      <c r="GI219" s="11"/>
      <c r="GJ219" s="11"/>
      <c r="GK219" s="11"/>
      <c r="GL219" s="11"/>
      <c r="GM219" s="11"/>
      <c r="GN219" s="11"/>
      <c r="GO219" s="11"/>
      <c r="GP219" s="11"/>
      <c r="GQ219" s="11"/>
      <c r="GR219" s="11"/>
      <c r="GS219" s="11"/>
      <c r="GT219" s="11"/>
      <c r="GU219" s="11"/>
      <c r="GV219" s="11"/>
      <c r="GW219" s="11"/>
      <c r="GX219" s="11"/>
      <c r="GY219" s="11"/>
      <c r="GZ219" s="11"/>
      <c r="HA219" s="11"/>
      <c r="HB219" s="11"/>
      <c r="HC219" s="11"/>
      <c r="HD219" s="11"/>
      <c r="HE219" s="11"/>
      <c r="HF219" s="11"/>
      <c r="HG219" s="11"/>
      <c r="HH219" s="11"/>
      <c r="HI219" s="11"/>
      <c r="HJ219" s="11"/>
      <c r="HK219" s="11"/>
      <c r="HL219" s="11"/>
      <c r="HM219" s="11"/>
      <c r="HN219" s="11"/>
      <c r="HO219" s="11"/>
      <c r="HP219" s="11"/>
      <c r="HQ219" s="11"/>
      <c r="HR219" s="11"/>
      <c r="HS219" s="11"/>
      <c r="HT219" s="11"/>
      <c r="HU219" s="11"/>
      <c r="HV219" s="11"/>
      <c r="HW219" s="11"/>
      <c r="HX219" s="11"/>
      <c r="HY219" s="11"/>
      <c r="HZ219" s="11"/>
      <c r="IA219" s="11"/>
      <c r="IB219" s="11"/>
      <c r="IC219" s="11"/>
      <c r="ID219" s="11"/>
      <c r="IE219" s="11"/>
      <c r="IF219" s="11"/>
      <c r="IG219" s="11"/>
      <c r="IH219" s="11"/>
      <c r="II219" s="11"/>
      <c r="IJ219" s="11"/>
      <c r="IK219" s="11"/>
      <c r="IL219" s="11"/>
      <c r="IM219" s="11"/>
      <c r="IN219" s="11"/>
      <c r="IO219" s="11"/>
      <c r="IP219" s="11"/>
      <c r="IQ219" s="11"/>
      <c r="IR219" s="11"/>
      <c r="IS219" s="11"/>
      <c r="IT219" s="11"/>
    </row>
    <row r="220" spans="1:254" s="10" customFormat="1" ht="21" customHeight="1" x14ac:dyDescent="0.25">
      <c r="A220" s="23">
        <v>215</v>
      </c>
      <c r="B220" s="82" t="s">
        <v>374</v>
      </c>
      <c r="C220" s="82" t="s">
        <v>374</v>
      </c>
      <c r="D220" s="83">
        <v>2452304.38</v>
      </c>
      <c r="E220" s="24" t="str">
        <f t="shared" si="9"/>
        <v>否</v>
      </c>
      <c r="F220" s="24" t="str">
        <f t="shared" si="10"/>
        <v>否</v>
      </c>
      <c r="G220" s="51" t="str">
        <f t="shared" si="11"/>
        <v>是</v>
      </c>
      <c r="H220" s="25"/>
      <c r="I220" s="25"/>
      <c r="J220" s="26"/>
      <c r="K220" s="17"/>
      <c r="L220" s="25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  <c r="FD220" s="11"/>
      <c r="FE220" s="11"/>
      <c r="FF220" s="11"/>
      <c r="FG220" s="11"/>
      <c r="FH220" s="11"/>
      <c r="FI220" s="11"/>
      <c r="FJ220" s="11"/>
      <c r="FK220" s="11"/>
      <c r="FL220" s="11"/>
      <c r="FM220" s="11"/>
      <c r="FN220" s="11"/>
      <c r="FO220" s="11"/>
      <c r="FP220" s="11"/>
      <c r="FQ220" s="11"/>
      <c r="FR220" s="11"/>
      <c r="FS220" s="11"/>
      <c r="FT220" s="11"/>
      <c r="FU220" s="11"/>
      <c r="FV220" s="11"/>
      <c r="FW220" s="11"/>
      <c r="FX220" s="11"/>
      <c r="FY220" s="11"/>
      <c r="FZ220" s="11"/>
      <c r="GA220" s="11"/>
      <c r="GB220" s="11"/>
      <c r="GC220" s="11"/>
      <c r="GD220" s="11"/>
      <c r="GE220" s="11"/>
      <c r="GF220" s="11"/>
      <c r="GG220" s="11"/>
      <c r="GH220" s="11"/>
      <c r="GI220" s="11"/>
      <c r="GJ220" s="11"/>
      <c r="GK220" s="11"/>
      <c r="GL220" s="11"/>
      <c r="GM220" s="11"/>
      <c r="GN220" s="11"/>
      <c r="GO220" s="11"/>
      <c r="GP220" s="11"/>
      <c r="GQ220" s="11"/>
      <c r="GR220" s="11"/>
      <c r="GS220" s="11"/>
      <c r="GT220" s="11"/>
      <c r="GU220" s="11"/>
      <c r="GV220" s="11"/>
      <c r="GW220" s="11"/>
      <c r="GX220" s="11"/>
      <c r="GY220" s="11"/>
      <c r="GZ220" s="11"/>
      <c r="HA220" s="11"/>
      <c r="HB220" s="11"/>
      <c r="HC220" s="11"/>
      <c r="HD220" s="11"/>
      <c r="HE220" s="11"/>
      <c r="HF220" s="11"/>
      <c r="HG220" s="11"/>
      <c r="HH220" s="11"/>
      <c r="HI220" s="11"/>
      <c r="HJ220" s="11"/>
      <c r="HK220" s="11"/>
      <c r="HL220" s="11"/>
      <c r="HM220" s="11"/>
      <c r="HN220" s="11"/>
      <c r="HO220" s="11"/>
      <c r="HP220" s="11"/>
      <c r="HQ220" s="11"/>
      <c r="HR220" s="11"/>
      <c r="HS220" s="11"/>
      <c r="HT220" s="11"/>
      <c r="HU220" s="11"/>
      <c r="HV220" s="11"/>
      <c r="HW220" s="11"/>
      <c r="HX220" s="11"/>
      <c r="HY220" s="11"/>
      <c r="HZ220" s="11"/>
      <c r="IA220" s="11"/>
      <c r="IB220" s="11"/>
      <c r="IC220" s="11"/>
      <c r="ID220" s="11"/>
      <c r="IE220" s="11"/>
      <c r="IF220" s="11"/>
      <c r="IG220" s="11"/>
      <c r="IH220" s="11"/>
      <c r="II220" s="11"/>
      <c r="IJ220" s="11"/>
      <c r="IK220" s="11"/>
      <c r="IL220" s="11"/>
      <c r="IM220" s="11"/>
      <c r="IN220" s="11"/>
      <c r="IO220" s="11"/>
      <c r="IP220" s="11"/>
      <c r="IQ220" s="11"/>
      <c r="IR220" s="11"/>
      <c r="IS220" s="11"/>
      <c r="IT220" s="11"/>
    </row>
    <row r="221" spans="1:254" s="10" customFormat="1" ht="21" customHeight="1" x14ac:dyDescent="0.25">
      <c r="A221" s="23">
        <v>216</v>
      </c>
      <c r="B221" s="82" t="s">
        <v>375</v>
      </c>
      <c r="C221" s="82" t="s">
        <v>375</v>
      </c>
      <c r="D221" s="83">
        <v>2367473.0499999998</v>
      </c>
      <c r="E221" s="24" t="str">
        <f t="shared" si="9"/>
        <v>否</v>
      </c>
      <c r="F221" s="24" t="str">
        <f t="shared" si="10"/>
        <v>否</v>
      </c>
      <c r="G221" s="51" t="str">
        <f t="shared" si="11"/>
        <v>是</v>
      </c>
      <c r="H221" s="25"/>
      <c r="I221" s="25"/>
      <c r="J221" s="26"/>
      <c r="K221" s="17"/>
      <c r="L221" s="25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  <c r="FD221" s="11"/>
      <c r="FE221" s="11"/>
      <c r="FF221" s="11"/>
      <c r="FG221" s="11"/>
      <c r="FH221" s="11"/>
      <c r="FI221" s="11"/>
      <c r="FJ221" s="11"/>
      <c r="FK221" s="11"/>
      <c r="FL221" s="11"/>
      <c r="FM221" s="11"/>
      <c r="FN221" s="11"/>
      <c r="FO221" s="11"/>
      <c r="FP221" s="11"/>
      <c r="FQ221" s="11"/>
      <c r="FR221" s="11"/>
      <c r="FS221" s="11"/>
      <c r="FT221" s="11"/>
      <c r="FU221" s="11"/>
      <c r="FV221" s="11"/>
      <c r="FW221" s="11"/>
      <c r="FX221" s="11"/>
      <c r="FY221" s="11"/>
      <c r="FZ221" s="11"/>
      <c r="GA221" s="11"/>
      <c r="GB221" s="11"/>
      <c r="GC221" s="11"/>
      <c r="GD221" s="11"/>
      <c r="GE221" s="11"/>
      <c r="GF221" s="11"/>
      <c r="GG221" s="11"/>
      <c r="GH221" s="11"/>
      <c r="GI221" s="11"/>
      <c r="GJ221" s="11"/>
      <c r="GK221" s="11"/>
      <c r="GL221" s="11"/>
      <c r="GM221" s="11"/>
      <c r="GN221" s="11"/>
      <c r="GO221" s="11"/>
      <c r="GP221" s="11"/>
      <c r="GQ221" s="11"/>
      <c r="GR221" s="11"/>
      <c r="GS221" s="11"/>
      <c r="GT221" s="11"/>
      <c r="GU221" s="11"/>
      <c r="GV221" s="11"/>
      <c r="GW221" s="11"/>
      <c r="GX221" s="11"/>
      <c r="GY221" s="11"/>
      <c r="GZ221" s="11"/>
      <c r="HA221" s="11"/>
      <c r="HB221" s="11"/>
      <c r="HC221" s="11"/>
      <c r="HD221" s="11"/>
      <c r="HE221" s="11"/>
      <c r="HF221" s="11"/>
      <c r="HG221" s="11"/>
      <c r="HH221" s="11"/>
      <c r="HI221" s="11"/>
      <c r="HJ221" s="11"/>
      <c r="HK221" s="11"/>
      <c r="HL221" s="11"/>
      <c r="HM221" s="11"/>
      <c r="HN221" s="11"/>
      <c r="HO221" s="11"/>
      <c r="HP221" s="11"/>
      <c r="HQ221" s="11"/>
      <c r="HR221" s="11"/>
      <c r="HS221" s="11"/>
      <c r="HT221" s="11"/>
      <c r="HU221" s="11"/>
      <c r="HV221" s="11"/>
      <c r="HW221" s="11"/>
      <c r="HX221" s="11"/>
      <c r="HY221" s="11"/>
      <c r="HZ221" s="11"/>
      <c r="IA221" s="11"/>
      <c r="IB221" s="11"/>
      <c r="IC221" s="11"/>
      <c r="ID221" s="11"/>
      <c r="IE221" s="11"/>
      <c r="IF221" s="11"/>
      <c r="IG221" s="11"/>
      <c r="IH221" s="11"/>
      <c r="II221" s="11"/>
      <c r="IJ221" s="11"/>
      <c r="IK221" s="11"/>
      <c r="IL221" s="11"/>
      <c r="IM221" s="11"/>
      <c r="IN221" s="11"/>
      <c r="IO221" s="11"/>
      <c r="IP221" s="11"/>
      <c r="IQ221" s="11"/>
      <c r="IR221" s="11"/>
      <c r="IS221" s="11"/>
      <c r="IT221" s="11"/>
    </row>
    <row r="222" spans="1:254" s="10" customFormat="1" ht="21" customHeight="1" x14ac:dyDescent="0.25">
      <c r="A222" s="23">
        <v>217</v>
      </c>
      <c r="B222" s="82" t="s">
        <v>376</v>
      </c>
      <c r="C222" s="82" t="s">
        <v>376</v>
      </c>
      <c r="D222" s="83">
        <v>2427407.63</v>
      </c>
      <c r="E222" s="24" t="str">
        <f t="shared" si="9"/>
        <v>否</v>
      </c>
      <c r="F222" s="24" t="str">
        <f t="shared" si="10"/>
        <v>否</v>
      </c>
      <c r="G222" s="51" t="str">
        <f t="shared" si="11"/>
        <v>是</v>
      </c>
      <c r="H222" s="25"/>
      <c r="I222" s="25"/>
      <c r="J222" s="26"/>
      <c r="K222" s="17"/>
      <c r="L222" s="25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  <c r="EZ222" s="11"/>
      <c r="FA222" s="11"/>
      <c r="FB222" s="11"/>
      <c r="FC222" s="11"/>
      <c r="FD222" s="11"/>
      <c r="FE222" s="11"/>
      <c r="FF222" s="11"/>
      <c r="FG222" s="11"/>
      <c r="FH222" s="11"/>
      <c r="FI222" s="11"/>
      <c r="FJ222" s="11"/>
      <c r="FK222" s="11"/>
      <c r="FL222" s="11"/>
      <c r="FM222" s="11"/>
      <c r="FN222" s="11"/>
      <c r="FO222" s="11"/>
      <c r="FP222" s="11"/>
      <c r="FQ222" s="11"/>
      <c r="FR222" s="11"/>
      <c r="FS222" s="11"/>
      <c r="FT222" s="11"/>
      <c r="FU222" s="11"/>
      <c r="FV222" s="11"/>
      <c r="FW222" s="11"/>
      <c r="FX222" s="11"/>
      <c r="FY222" s="11"/>
      <c r="FZ222" s="11"/>
      <c r="GA222" s="11"/>
      <c r="GB222" s="11"/>
      <c r="GC222" s="11"/>
      <c r="GD222" s="11"/>
      <c r="GE222" s="11"/>
      <c r="GF222" s="11"/>
      <c r="GG222" s="11"/>
      <c r="GH222" s="11"/>
      <c r="GI222" s="11"/>
      <c r="GJ222" s="11"/>
      <c r="GK222" s="11"/>
      <c r="GL222" s="11"/>
      <c r="GM222" s="11"/>
      <c r="GN222" s="11"/>
      <c r="GO222" s="11"/>
      <c r="GP222" s="11"/>
      <c r="GQ222" s="11"/>
      <c r="GR222" s="11"/>
      <c r="GS222" s="11"/>
      <c r="GT222" s="11"/>
      <c r="GU222" s="11"/>
      <c r="GV222" s="11"/>
      <c r="GW222" s="11"/>
      <c r="GX222" s="11"/>
      <c r="GY222" s="11"/>
      <c r="GZ222" s="11"/>
      <c r="HA222" s="11"/>
      <c r="HB222" s="11"/>
      <c r="HC222" s="11"/>
      <c r="HD222" s="11"/>
      <c r="HE222" s="11"/>
      <c r="HF222" s="11"/>
      <c r="HG222" s="11"/>
      <c r="HH222" s="11"/>
      <c r="HI222" s="11"/>
      <c r="HJ222" s="11"/>
      <c r="HK222" s="11"/>
      <c r="HL222" s="11"/>
      <c r="HM222" s="11"/>
      <c r="HN222" s="11"/>
      <c r="HO222" s="11"/>
      <c r="HP222" s="11"/>
      <c r="HQ222" s="11"/>
      <c r="HR222" s="11"/>
      <c r="HS222" s="11"/>
      <c r="HT222" s="11"/>
      <c r="HU222" s="11"/>
      <c r="HV222" s="11"/>
      <c r="HW222" s="11"/>
      <c r="HX222" s="11"/>
      <c r="HY222" s="11"/>
      <c r="HZ222" s="11"/>
      <c r="IA222" s="11"/>
      <c r="IB222" s="11"/>
      <c r="IC222" s="11"/>
      <c r="ID222" s="11"/>
      <c r="IE222" s="11"/>
      <c r="IF222" s="11"/>
      <c r="IG222" s="11"/>
      <c r="IH222" s="11"/>
      <c r="II222" s="11"/>
      <c r="IJ222" s="11"/>
      <c r="IK222" s="11"/>
      <c r="IL222" s="11"/>
      <c r="IM222" s="11"/>
      <c r="IN222" s="11"/>
      <c r="IO222" s="11"/>
      <c r="IP222" s="11"/>
      <c r="IQ222" s="11"/>
      <c r="IR222" s="11"/>
      <c r="IS222" s="11"/>
      <c r="IT222" s="11"/>
    </row>
    <row r="223" spans="1:254" s="10" customFormat="1" ht="21" customHeight="1" x14ac:dyDescent="0.25">
      <c r="A223" s="23">
        <v>218</v>
      </c>
      <c r="B223" s="82" t="s">
        <v>377</v>
      </c>
      <c r="C223" s="82" t="s">
        <v>377</v>
      </c>
      <c r="D223" s="83">
        <v>2482179.89</v>
      </c>
      <c r="E223" s="24" t="str">
        <f t="shared" si="9"/>
        <v>超上限</v>
      </c>
      <c r="F223" s="24" t="str">
        <f t="shared" si="10"/>
        <v>否</v>
      </c>
      <c r="G223" s="51" t="str">
        <f t="shared" si="11"/>
        <v>否</v>
      </c>
      <c r="H223" s="25"/>
      <c r="I223" s="25"/>
      <c r="J223" s="26"/>
      <c r="K223" s="17"/>
      <c r="L223" s="25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  <c r="EZ223" s="11"/>
      <c r="FA223" s="11"/>
      <c r="FB223" s="11"/>
      <c r="FC223" s="11"/>
      <c r="FD223" s="11"/>
      <c r="FE223" s="11"/>
      <c r="FF223" s="11"/>
      <c r="FG223" s="11"/>
      <c r="FH223" s="11"/>
      <c r="FI223" s="11"/>
      <c r="FJ223" s="11"/>
      <c r="FK223" s="11"/>
      <c r="FL223" s="11"/>
      <c r="FM223" s="11"/>
      <c r="FN223" s="11"/>
      <c r="FO223" s="11"/>
      <c r="FP223" s="11"/>
      <c r="FQ223" s="11"/>
      <c r="FR223" s="11"/>
      <c r="FS223" s="11"/>
      <c r="FT223" s="11"/>
      <c r="FU223" s="11"/>
      <c r="FV223" s="11"/>
      <c r="FW223" s="11"/>
      <c r="FX223" s="11"/>
      <c r="FY223" s="11"/>
      <c r="FZ223" s="11"/>
      <c r="GA223" s="11"/>
      <c r="GB223" s="11"/>
      <c r="GC223" s="11"/>
      <c r="GD223" s="11"/>
      <c r="GE223" s="11"/>
      <c r="GF223" s="11"/>
      <c r="GG223" s="11"/>
      <c r="GH223" s="11"/>
      <c r="GI223" s="11"/>
      <c r="GJ223" s="11"/>
      <c r="GK223" s="11"/>
      <c r="GL223" s="11"/>
      <c r="GM223" s="11"/>
      <c r="GN223" s="11"/>
      <c r="GO223" s="11"/>
      <c r="GP223" s="11"/>
      <c r="GQ223" s="11"/>
      <c r="GR223" s="11"/>
      <c r="GS223" s="11"/>
      <c r="GT223" s="11"/>
      <c r="GU223" s="11"/>
      <c r="GV223" s="11"/>
      <c r="GW223" s="11"/>
      <c r="GX223" s="11"/>
      <c r="GY223" s="11"/>
      <c r="GZ223" s="11"/>
      <c r="HA223" s="11"/>
      <c r="HB223" s="11"/>
      <c r="HC223" s="11"/>
      <c r="HD223" s="11"/>
      <c r="HE223" s="11"/>
      <c r="HF223" s="11"/>
      <c r="HG223" s="11"/>
      <c r="HH223" s="11"/>
      <c r="HI223" s="11"/>
      <c r="HJ223" s="11"/>
      <c r="HK223" s="11"/>
      <c r="HL223" s="11"/>
      <c r="HM223" s="11"/>
      <c r="HN223" s="11"/>
      <c r="HO223" s="11"/>
      <c r="HP223" s="11"/>
      <c r="HQ223" s="11"/>
      <c r="HR223" s="11"/>
      <c r="HS223" s="11"/>
      <c r="HT223" s="11"/>
      <c r="HU223" s="11"/>
      <c r="HV223" s="11"/>
      <c r="HW223" s="11"/>
      <c r="HX223" s="11"/>
      <c r="HY223" s="11"/>
      <c r="HZ223" s="11"/>
      <c r="IA223" s="11"/>
      <c r="IB223" s="11"/>
      <c r="IC223" s="11"/>
      <c r="ID223" s="11"/>
      <c r="IE223" s="11"/>
      <c r="IF223" s="11"/>
      <c r="IG223" s="11"/>
      <c r="IH223" s="11"/>
      <c r="II223" s="11"/>
      <c r="IJ223" s="11"/>
      <c r="IK223" s="11"/>
      <c r="IL223" s="11"/>
      <c r="IM223" s="11"/>
      <c r="IN223" s="11"/>
      <c r="IO223" s="11"/>
      <c r="IP223" s="11"/>
      <c r="IQ223" s="11"/>
      <c r="IR223" s="11"/>
      <c r="IS223" s="11"/>
      <c r="IT223" s="11"/>
    </row>
    <row r="224" spans="1:254" s="10" customFormat="1" ht="21" customHeight="1" x14ac:dyDescent="0.25">
      <c r="A224" s="23">
        <v>219</v>
      </c>
      <c r="B224" s="82" t="s">
        <v>378</v>
      </c>
      <c r="C224" s="82" t="s">
        <v>378</v>
      </c>
      <c r="D224" s="83">
        <v>2428137.37</v>
      </c>
      <c r="E224" s="24" t="str">
        <f t="shared" si="9"/>
        <v>否</v>
      </c>
      <c r="F224" s="24" t="str">
        <f t="shared" si="10"/>
        <v>否</v>
      </c>
      <c r="G224" s="51" t="str">
        <f t="shared" si="11"/>
        <v>是</v>
      </c>
      <c r="H224" s="25"/>
      <c r="I224" s="25"/>
      <c r="J224" s="26"/>
      <c r="K224" s="17"/>
      <c r="L224" s="25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  <c r="EZ224" s="11"/>
      <c r="FA224" s="11"/>
      <c r="FB224" s="11"/>
      <c r="FC224" s="11"/>
      <c r="FD224" s="11"/>
      <c r="FE224" s="11"/>
      <c r="FF224" s="11"/>
      <c r="FG224" s="11"/>
      <c r="FH224" s="11"/>
      <c r="FI224" s="11"/>
      <c r="FJ224" s="11"/>
      <c r="FK224" s="11"/>
      <c r="FL224" s="11"/>
      <c r="FM224" s="11"/>
      <c r="FN224" s="11"/>
      <c r="FO224" s="11"/>
      <c r="FP224" s="11"/>
      <c r="FQ224" s="11"/>
      <c r="FR224" s="11"/>
      <c r="FS224" s="11"/>
      <c r="FT224" s="11"/>
      <c r="FU224" s="11"/>
      <c r="FV224" s="11"/>
      <c r="FW224" s="11"/>
      <c r="FX224" s="11"/>
      <c r="FY224" s="11"/>
      <c r="FZ224" s="11"/>
      <c r="GA224" s="11"/>
      <c r="GB224" s="11"/>
      <c r="GC224" s="11"/>
      <c r="GD224" s="11"/>
      <c r="GE224" s="11"/>
      <c r="GF224" s="11"/>
      <c r="GG224" s="11"/>
      <c r="GH224" s="11"/>
      <c r="GI224" s="11"/>
      <c r="GJ224" s="11"/>
      <c r="GK224" s="11"/>
      <c r="GL224" s="11"/>
      <c r="GM224" s="11"/>
      <c r="GN224" s="11"/>
      <c r="GO224" s="11"/>
      <c r="GP224" s="11"/>
      <c r="GQ224" s="11"/>
      <c r="GR224" s="11"/>
      <c r="GS224" s="11"/>
      <c r="GT224" s="11"/>
      <c r="GU224" s="11"/>
      <c r="GV224" s="11"/>
      <c r="GW224" s="11"/>
      <c r="GX224" s="11"/>
      <c r="GY224" s="11"/>
      <c r="GZ224" s="11"/>
      <c r="HA224" s="11"/>
      <c r="HB224" s="11"/>
      <c r="HC224" s="11"/>
      <c r="HD224" s="11"/>
      <c r="HE224" s="11"/>
      <c r="HF224" s="11"/>
      <c r="HG224" s="11"/>
      <c r="HH224" s="11"/>
      <c r="HI224" s="11"/>
      <c r="HJ224" s="11"/>
      <c r="HK224" s="11"/>
      <c r="HL224" s="11"/>
      <c r="HM224" s="11"/>
      <c r="HN224" s="11"/>
      <c r="HO224" s="11"/>
      <c r="HP224" s="11"/>
      <c r="HQ224" s="11"/>
      <c r="HR224" s="11"/>
      <c r="HS224" s="11"/>
      <c r="HT224" s="11"/>
      <c r="HU224" s="11"/>
      <c r="HV224" s="11"/>
      <c r="HW224" s="11"/>
      <c r="HX224" s="11"/>
      <c r="HY224" s="11"/>
      <c r="HZ224" s="11"/>
      <c r="IA224" s="11"/>
      <c r="IB224" s="11"/>
      <c r="IC224" s="11"/>
      <c r="ID224" s="11"/>
      <c r="IE224" s="11"/>
      <c r="IF224" s="11"/>
      <c r="IG224" s="11"/>
      <c r="IH224" s="11"/>
      <c r="II224" s="11"/>
      <c r="IJ224" s="11"/>
      <c r="IK224" s="11"/>
      <c r="IL224" s="11"/>
      <c r="IM224" s="11"/>
      <c r="IN224" s="11"/>
      <c r="IO224" s="11"/>
      <c r="IP224" s="11"/>
      <c r="IQ224" s="11"/>
      <c r="IR224" s="11"/>
      <c r="IS224" s="11"/>
      <c r="IT224" s="11"/>
    </row>
    <row r="225" spans="1:254" s="10" customFormat="1" ht="21" customHeight="1" x14ac:dyDescent="0.25">
      <c r="A225" s="23">
        <v>220</v>
      </c>
      <c r="B225" s="82" t="s">
        <v>379</v>
      </c>
      <c r="C225" s="82" t="s">
        <v>379</v>
      </c>
      <c r="D225" s="83">
        <v>2439856.0099999998</v>
      </c>
      <c r="E225" s="24" t="str">
        <f t="shared" si="9"/>
        <v>否</v>
      </c>
      <c r="F225" s="24" t="str">
        <f t="shared" si="10"/>
        <v>否</v>
      </c>
      <c r="G225" s="51" t="str">
        <f t="shared" si="11"/>
        <v>是</v>
      </c>
      <c r="H225" s="25"/>
      <c r="I225" s="25"/>
      <c r="J225" s="26"/>
      <c r="K225" s="17"/>
      <c r="L225" s="25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  <c r="EZ225" s="11"/>
      <c r="FA225" s="11"/>
      <c r="FB225" s="11"/>
      <c r="FC225" s="11"/>
      <c r="FD225" s="11"/>
      <c r="FE225" s="11"/>
      <c r="FF225" s="11"/>
      <c r="FG225" s="11"/>
      <c r="FH225" s="11"/>
      <c r="FI225" s="11"/>
      <c r="FJ225" s="11"/>
      <c r="FK225" s="11"/>
      <c r="FL225" s="11"/>
      <c r="FM225" s="11"/>
      <c r="FN225" s="11"/>
      <c r="FO225" s="11"/>
      <c r="FP225" s="11"/>
      <c r="FQ225" s="11"/>
      <c r="FR225" s="11"/>
      <c r="FS225" s="11"/>
      <c r="FT225" s="11"/>
      <c r="FU225" s="11"/>
      <c r="FV225" s="11"/>
      <c r="FW225" s="11"/>
      <c r="FX225" s="11"/>
      <c r="FY225" s="11"/>
      <c r="FZ225" s="11"/>
      <c r="GA225" s="11"/>
      <c r="GB225" s="11"/>
      <c r="GC225" s="11"/>
      <c r="GD225" s="11"/>
      <c r="GE225" s="11"/>
      <c r="GF225" s="11"/>
      <c r="GG225" s="11"/>
      <c r="GH225" s="11"/>
      <c r="GI225" s="11"/>
      <c r="GJ225" s="11"/>
      <c r="GK225" s="11"/>
      <c r="GL225" s="11"/>
      <c r="GM225" s="11"/>
      <c r="GN225" s="11"/>
      <c r="GO225" s="11"/>
      <c r="GP225" s="11"/>
      <c r="GQ225" s="11"/>
      <c r="GR225" s="11"/>
      <c r="GS225" s="11"/>
      <c r="GT225" s="11"/>
      <c r="GU225" s="11"/>
      <c r="GV225" s="11"/>
      <c r="GW225" s="11"/>
      <c r="GX225" s="11"/>
      <c r="GY225" s="11"/>
      <c r="GZ225" s="11"/>
      <c r="HA225" s="11"/>
      <c r="HB225" s="11"/>
      <c r="HC225" s="11"/>
      <c r="HD225" s="11"/>
      <c r="HE225" s="11"/>
      <c r="HF225" s="11"/>
      <c r="HG225" s="11"/>
      <c r="HH225" s="11"/>
      <c r="HI225" s="11"/>
      <c r="HJ225" s="11"/>
      <c r="HK225" s="11"/>
      <c r="HL225" s="11"/>
      <c r="HM225" s="11"/>
      <c r="HN225" s="11"/>
      <c r="HO225" s="11"/>
      <c r="HP225" s="11"/>
      <c r="HQ225" s="11"/>
      <c r="HR225" s="11"/>
      <c r="HS225" s="11"/>
      <c r="HT225" s="11"/>
      <c r="HU225" s="11"/>
      <c r="HV225" s="11"/>
      <c r="HW225" s="11"/>
      <c r="HX225" s="11"/>
      <c r="HY225" s="11"/>
      <c r="HZ225" s="11"/>
      <c r="IA225" s="11"/>
      <c r="IB225" s="11"/>
      <c r="IC225" s="11"/>
      <c r="ID225" s="11"/>
      <c r="IE225" s="11"/>
      <c r="IF225" s="11"/>
      <c r="IG225" s="11"/>
      <c r="IH225" s="11"/>
      <c r="II225" s="11"/>
      <c r="IJ225" s="11"/>
      <c r="IK225" s="11"/>
      <c r="IL225" s="11"/>
      <c r="IM225" s="11"/>
      <c r="IN225" s="11"/>
      <c r="IO225" s="11"/>
      <c r="IP225" s="11"/>
      <c r="IQ225" s="11"/>
      <c r="IR225" s="11"/>
      <c r="IS225" s="11"/>
      <c r="IT225" s="11"/>
    </row>
    <row r="226" spans="1:254" s="10" customFormat="1" ht="21" customHeight="1" x14ac:dyDescent="0.25">
      <c r="A226" s="23">
        <v>221</v>
      </c>
      <c r="B226" s="82" t="s">
        <v>380</v>
      </c>
      <c r="C226" s="82" t="s">
        <v>380</v>
      </c>
      <c r="D226" s="83">
        <v>2474711.2599999998</v>
      </c>
      <c r="E226" s="24" t="str">
        <f t="shared" si="9"/>
        <v>超上限</v>
      </c>
      <c r="F226" s="24" t="str">
        <f t="shared" si="10"/>
        <v>否</v>
      </c>
      <c r="G226" s="51" t="str">
        <f t="shared" si="11"/>
        <v>否</v>
      </c>
      <c r="H226" s="25"/>
      <c r="I226" s="25"/>
      <c r="J226" s="26"/>
      <c r="K226" s="17"/>
      <c r="L226" s="25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/>
      <c r="FB226" s="11"/>
      <c r="FC226" s="11"/>
      <c r="FD226" s="11"/>
      <c r="FE226" s="11"/>
      <c r="FF226" s="11"/>
      <c r="FG226" s="11"/>
      <c r="FH226" s="11"/>
      <c r="FI226" s="11"/>
      <c r="FJ226" s="11"/>
      <c r="FK226" s="11"/>
      <c r="FL226" s="11"/>
      <c r="FM226" s="11"/>
      <c r="FN226" s="11"/>
      <c r="FO226" s="11"/>
      <c r="FP226" s="11"/>
      <c r="FQ226" s="11"/>
      <c r="FR226" s="11"/>
      <c r="FS226" s="11"/>
      <c r="FT226" s="11"/>
      <c r="FU226" s="11"/>
      <c r="FV226" s="11"/>
      <c r="FW226" s="11"/>
      <c r="FX226" s="11"/>
      <c r="FY226" s="11"/>
      <c r="FZ226" s="11"/>
      <c r="GA226" s="11"/>
      <c r="GB226" s="11"/>
      <c r="GC226" s="11"/>
      <c r="GD226" s="11"/>
      <c r="GE226" s="11"/>
      <c r="GF226" s="11"/>
      <c r="GG226" s="11"/>
      <c r="GH226" s="11"/>
      <c r="GI226" s="11"/>
      <c r="GJ226" s="11"/>
      <c r="GK226" s="11"/>
      <c r="GL226" s="11"/>
      <c r="GM226" s="11"/>
      <c r="GN226" s="11"/>
      <c r="GO226" s="11"/>
      <c r="GP226" s="11"/>
      <c r="GQ226" s="11"/>
      <c r="GR226" s="11"/>
      <c r="GS226" s="11"/>
      <c r="GT226" s="11"/>
      <c r="GU226" s="11"/>
      <c r="GV226" s="11"/>
      <c r="GW226" s="11"/>
      <c r="GX226" s="11"/>
      <c r="GY226" s="11"/>
      <c r="GZ226" s="11"/>
      <c r="HA226" s="11"/>
      <c r="HB226" s="11"/>
      <c r="HC226" s="11"/>
      <c r="HD226" s="11"/>
      <c r="HE226" s="11"/>
      <c r="HF226" s="11"/>
      <c r="HG226" s="11"/>
      <c r="HH226" s="11"/>
      <c r="HI226" s="11"/>
      <c r="HJ226" s="11"/>
      <c r="HK226" s="11"/>
      <c r="HL226" s="11"/>
      <c r="HM226" s="11"/>
      <c r="HN226" s="11"/>
      <c r="HO226" s="11"/>
      <c r="HP226" s="11"/>
      <c r="HQ226" s="11"/>
      <c r="HR226" s="11"/>
      <c r="HS226" s="11"/>
      <c r="HT226" s="11"/>
      <c r="HU226" s="11"/>
      <c r="HV226" s="11"/>
      <c r="HW226" s="11"/>
      <c r="HX226" s="11"/>
      <c r="HY226" s="11"/>
      <c r="HZ226" s="11"/>
      <c r="IA226" s="11"/>
      <c r="IB226" s="11"/>
      <c r="IC226" s="11"/>
      <c r="ID226" s="11"/>
      <c r="IE226" s="11"/>
      <c r="IF226" s="11"/>
      <c r="IG226" s="11"/>
      <c r="IH226" s="11"/>
      <c r="II226" s="11"/>
      <c r="IJ226" s="11"/>
      <c r="IK226" s="11"/>
      <c r="IL226" s="11"/>
      <c r="IM226" s="11"/>
      <c r="IN226" s="11"/>
      <c r="IO226" s="11"/>
      <c r="IP226" s="11"/>
      <c r="IQ226" s="11"/>
      <c r="IR226" s="11"/>
      <c r="IS226" s="11"/>
      <c r="IT226" s="11"/>
    </row>
    <row r="227" spans="1:254" s="10" customFormat="1" ht="21" customHeight="1" x14ac:dyDescent="0.25">
      <c r="A227" s="23">
        <v>222</v>
      </c>
      <c r="B227" s="82" t="s">
        <v>381</v>
      </c>
      <c r="C227" s="82" t="s">
        <v>381</v>
      </c>
      <c r="D227" s="83">
        <v>2422427.88</v>
      </c>
      <c r="E227" s="24" t="str">
        <f t="shared" si="9"/>
        <v>否</v>
      </c>
      <c r="F227" s="24" t="str">
        <f t="shared" si="10"/>
        <v>否</v>
      </c>
      <c r="G227" s="51" t="str">
        <f t="shared" si="11"/>
        <v>是</v>
      </c>
      <c r="H227" s="25"/>
      <c r="I227" s="25"/>
      <c r="J227" s="26"/>
      <c r="K227" s="17"/>
      <c r="L227" s="25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  <c r="FD227" s="11"/>
      <c r="FE227" s="11"/>
      <c r="FF227" s="11"/>
      <c r="FG227" s="11"/>
      <c r="FH227" s="11"/>
      <c r="FI227" s="11"/>
      <c r="FJ227" s="11"/>
      <c r="FK227" s="11"/>
      <c r="FL227" s="11"/>
      <c r="FM227" s="11"/>
      <c r="FN227" s="11"/>
      <c r="FO227" s="11"/>
      <c r="FP227" s="11"/>
      <c r="FQ227" s="11"/>
      <c r="FR227" s="11"/>
      <c r="FS227" s="11"/>
      <c r="FT227" s="11"/>
      <c r="FU227" s="11"/>
      <c r="FV227" s="11"/>
      <c r="FW227" s="11"/>
      <c r="FX227" s="11"/>
      <c r="FY227" s="11"/>
      <c r="FZ227" s="11"/>
      <c r="GA227" s="11"/>
      <c r="GB227" s="11"/>
      <c r="GC227" s="11"/>
      <c r="GD227" s="11"/>
      <c r="GE227" s="11"/>
      <c r="GF227" s="11"/>
      <c r="GG227" s="11"/>
      <c r="GH227" s="11"/>
      <c r="GI227" s="11"/>
      <c r="GJ227" s="11"/>
      <c r="GK227" s="11"/>
      <c r="GL227" s="11"/>
      <c r="GM227" s="11"/>
      <c r="GN227" s="11"/>
      <c r="GO227" s="11"/>
      <c r="GP227" s="11"/>
      <c r="GQ227" s="11"/>
      <c r="GR227" s="11"/>
      <c r="GS227" s="11"/>
      <c r="GT227" s="11"/>
      <c r="GU227" s="11"/>
      <c r="GV227" s="11"/>
      <c r="GW227" s="11"/>
      <c r="GX227" s="11"/>
      <c r="GY227" s="11"/>
      <c r="GZ227" s="11"/>
      <c r="HA227" s="11"/>
      <c r="HB227" s="11"/>
      <c r="HC227" s="11"/>
      <c r="HD227" s="11"/>
      <c r="HE227" s="11"/>
      <c r="HF227" s="11"/>
      <c r="HG227" s="11"/>
      <c r="HH227" s="11"/>
      <c r="HI227" s="11"/>
      <c r="HJ227" s="11"/>
      <c r="HK227" s="11"/>
      <c r="HL227" s="11"/>
      <c r="HM227" s="11"/>
      <c r="HN227" s="11"/>
      <c r="HO227" s="11"/>
      <c r="HP227" s="11"/>
      <c r="HQ227" s="11"/>
      <c r="HR227" s="11"/>
      <c r="HS227" s="11"/>
      <c r="HT227" s="11"/>
      <c r="HU227" s="11"/>
      <c r="HV227" s="11"/>
      <c r="HW227" s="11"/>
      <c r="HX227" s="11"/>
      <c r="HY227" s="11"/>
      <c r="HZ227" s="11"/>
      <c r="IA227" s="11"/>
      <c r="IB227" s="11"/>
      <c r="IC227" s="11"/>
      <c r="ID227" s="11"/>
      <c r="IE227" s="11"/>
      <c r="IF227" s="11"/>
      <c r="IG227" s="11"/>
      <c r="IH227" s="11"/>
      <c r="II227" s="11"/>
      <c r="IJ227" s="11"/>
      <c r="IK227" s="11"/>
      <c r="IL227" s="11"/>
      <c r="IM227" s="11"/>
      <c r="IN227" s="11"/>
      <c r="IO227" s="11"/>
      <c r="IP227" s="11"/>
      <c r="IQ227" s="11"/>
      <c r="IR227" s="11"/>
      <c r="IS227" s="11"/>
      <c r="IT227" s="11"/>
    </row>
    <row r="228" spans="1:254" s="10" customFormat="1" ht="21" customHeight="1" x14ac:dyDescent="0.25">
      <c r="A228" s="23">
        <v>223</v>
      </c>
      <c r="B228" s="82" t="s">
        <v>382</v>
      </c>
      <c r="C228" s="82" t="s">
        <v>382</v>
      </c>
      <c r="D228" s="83">
        <v>2332703.6800000002</v>
      </c>
      <c r="E228" s="24" t="str">
        <f t="shared" si="9"/>
        <v>否</v>
      </c>
      <c r="F228" s="24" t="str">
        <f t="shared" si="10"/>
        <v>否</v>
      </c>
      <c r="G228" s="51" t="str">
        <f t="shared" si="11"/>
        <v>是</v>
      </c>
      <c r="H228" s="25"/>
      <c r="I228" s="25"/>
      <c r="J228" s="26"/>
      <c r="K228" s="17"/>
      <c r="L228" s="25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  <c r="FD228" s="11"/>
      <c r="FE228" s="11"/>
      <c r="FF228" s="11"/>
      <c r="FG228" s="11"/>
      <c r="FH228" s="11"/>
      <c r="FI228" s="11"/>
      <c r="FJ228" s="11"/>
      <c r="FK228" s="11"/>
      <c r="FL228" s="11"/>
      <c r="FM228" s="11"/>
      <c r="FN228" s="11"/>
      <c r="FO228" s="11"/>
      <c r="FP228" s="11"/>
      <c r="FQ228" s="11"/>
      <c r="FR228" s="11"/>
      <c r="FS228" s="11"/>
      <c r="FT228" s="11"/>
      <c r="FU228" s="11"/>
      <c r="FV228" s="11"/>
      <c r="FW228" s="11"/>
      <c r="FX228" s="11"/>
      <c r="FY228" s="11"/>
      <c r="FZ228" s="11"/>
      <c r="GA228" s="11"/>
      <c r="GB228" s="11"/>
      <c r="GC228" s="11"/>
      <c r="GD228" s="11"/>
      <c r="GE228" s="11"/>
      <c r="GF228" s="11"/>
      <c r="GG228" s="11"/>
      <c r="GH228" s="11"/>
      <c r="GI228" s="11"/>
      <c r="GJ228" s="11"/>
      <c r="GK228" s="11"/>
      <c r="GL228" s="11"/>
      <c r="GM228" s="11"/>
      <c r="GN228" s="11"/>
      <c r="GO228" s="11"/>
      <c r="GP228" s="11"/>
      <c r="GQ228" s="11"/>
      <c r="GR228" s="11"/>
      <c r="GS228" s="11"/>
      <c r="GT228" s="11"/>
      <c r="GU228" s="11"/>
      <c r="GV228" s="11"/>
      <c r="GW228" s="11"/>
      <c r="GX228" s="11"/>
      <c r="GY228" s="11"/>
      <c r="GZ228" s="11"/>
      <c r="HA228" s="11"/>
      <c r="HB228" s="11"/>
      <c r="HC228" s="11"/>
      <c r="HD228" s="11"/>
      <c r="HE228" s="11"/>
      <c r="HF228" s="11"/>
      <c r="HG228" s="11"/>
      <c r="HH228" s="11"/>
      <c r="HI228" s="11"/>
      <c r="HJ228" s="11"/>
      <c r="HK228" s="11"/>
      <c r="HL228" s="11"/>
      <c r="HM228" s="11"/>
      <c r="HN228" s="11"/>
      <c r="HO228" s="11"/>
      <c r="HP228" s="11"/>
      <c r="HQ228" s="11"/>
      <c r="HR228" s="11"/>
      <c r="HS228" s="11"/>
      <c r="HT228" s="11"/>
      <c r="HU228" s="11"/>
      <c r="HV228" s="11"/>
      <c r="HW228" s="11"/>
      <c r="HX228" s="11"/>
      <c r="HY228" s="11"/>
      <c r="HZ228" s="11"/>
      <c r="IA228" s="11"/>
      <c r="IB228" s="11"/>
      <c r="IC228" s="11"/>
      <c r="ID228" s="11"/>
      <c r="IE228" s="11"/>
      <c r="IF228" s="11"/>
      <c r="IG228" s="11"/>
      <c r="IH228" s="11"/>
      <c r="II228" s="11"/>
      <c r="IJ228" s="11"/>
      <c r="IK228" s="11"/>
      <c r="IL228" s="11"/>
      <c r="IM228" s="11"/>
      <c r="IN228" s="11"/>
      <c r="IO228" s="11"/>
      <c r="IP228" s="11"/>
      <c r="IQ228" s="11"/>
      <c r="IR228" s="11"/>
      <c r="IS228" s="11"/>
      <c r="IT228" s="11"/>
    </row>
    <row r="229" spans="1:254" s="10" customFormat="1" ht="21" customHeight="1" x14ac:dyDescent="0.25">
      <c r="A229" s="23">
        <v>224</v>
      </c>
      <c r="B229" s="82" t="s">
        <v>383</v>
      </c>
      <c r="C229" s="82" t="s">
        <v>383</v>
      </c>
      <c r="D229" s="83">
        <v>2454793.2599999998</v>
      </c>
      <c r="E229" s="24" t="str">
        <f t="shared" si="9"/>
        <v>否</v>
      </c>
      <c r="F229" s="24" t="str">
        <f t="shared" si="10"/>
        <v>否</v>
      </c>
      <c r="G229" s="51" t="str">
        <f t="shared" si="11"/>
        <v>是</v>
      </c>
      <c r="H229" s="25"/>
      <c r="I229" s="25"/>
      <c r="J229" s="26"/>
      <c r="K229" s="17"/>
      <c r="L229" s="25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  <c r="EZ229" s="11"/>
      <c r="FA229" s="11"/>
      <c r="FB229" s="11"/>
      <c r="FC229" s="11"/>
      <c r="FD229" s="11"/>
      <c r="FE229" s="11"/>
      <c r="FF229" s="11"/>
      <c r="FG229" s="11"/>
      <c r="FH229" s="11"/>
      <c r="FI229" s="11"/>
      <c r="FJ229" s="11"/>
      <c r="FK229" s="11"/>
      <c r="FL229" s="11"/>
      <c r="FM229" s="11"/>
      <c r="FN229" s="11"/>
      <c r="FO229" s="11"/>
      <c r="FP229" s="11"/>
      <c r="FQ229" s="11"/>
      <c r="FR229" s="11"/>
      <c r="FS229" s="11"/>
      <c r="FT229" s="11"/>
      <c r="FU229" s="11"/>
      <c r="FV229" s="11"/>
      <c r="FW229" s="11"/>
      <c r="FX229" s="11"/>
      <c r="FY229" s="11"/>
      <c r="FZ229" s="11"/>
      <c r="GA229" s="11"/>
      <c r="GB229" s="11"/>
      <c r="GC229" s="11"/>
      <c r="GD229" s="11"/>
      <c r="GE229" s="11"/>
      <c r="GF229" s="11"/>
      <c r="GG229" s="11"/>
      <c r="GH229" s="11"/>
      <c r="GI229" s="11"/>
      <c r="GJ229" s="11"/>
      <c r="GK229" s="11"/>
      <c r="GL229" s="11"/>
      <c r="GM229" s="11"/>
      <c r="GN229" s="11"/>
      <c r="GO229" s="11"/>
      <c r="GP229" s="11"/>
      <c r="GQ229" s="11"/>
      <c r="GR229" s="11"/>
      <c r="GS229" s="11"/>
      <c r="GT229" s="11"/>
      <c r="GU229" s="11"/>
      <c r="GV229" s="11"/>
      <c r="GW229" s="11"/>
      <c r="GX229" s="11"/>
      <c r="GY229" s="11"/>
      <c r="GZ229" s="11"/>
      <c r="HA229" s="11"/>
      <c r="HB229" s="11"/>
      <c r="HC229" s="11"/>
      <c r="HD229" s="11"/>
      <c r="HE229" s="11"/>
      <c r="HF229" s="11"/>
      <c r="HG229" s="11"/>
      <c r="HH229" s="11"/>
      <c r="HI229" s="11"/>
      <c r="HJ229" s="11"/>
      <c r="HK229" s="11"/>
      <c r="HL229" s="11"/>
      <c r="HM229" s="11"/>
      <c r="HN229" s="11"/>
      <c r="HO229" s="11"/>
      <c r="HP229" s="11"/>
      <c r="HQ229" s="11"/>
      <c r="HR229" s="11"/>
      <c r="HS229" s="11"/>
      <c r="HT229" s="11"/>
      <c r="HU229" s="11"/>
      <c r="HV229" s="11"/>
      <c r="HW229" s="11"/>
      <c r="HX229" s="11"/>
      <c r="HY229" s="11"/>
      <c r="HZ229" s="11"/>
      <c r="IA229" s="11"/>
      <c r="IB229" s="11"/>
      <c r="IC229" s="11"/>
      <c r="ID229" s="11"/>
      <c r="IE229" s="11"/>
      <c r="IF229" s="11"/>
      <c r="IG229" s="11"/>
      <c r="IH229" s="11"/>
      <c r="II229" s="11"/>
      <c r="IJ229" s="11"/>
      <c r="IK229" s="11"/>
      <c r="IL229" s="11"/>
      <c r="IM229" s="11"/>
      <c r="IN229" s="11"/>
      <c r="IO229" s="11"/>
      <c r="IP229" s="11"/>
      <c r="IQ229" s="11"/>
      <c r="IR229" s="11"/>
      <c r="IS229" s="11"/>
      <c r="IT229" s="11"/>
    </row>
    <row r="230" spans="1:254" s="10" customFormat="1" ht="21" customHeight="1" x14ac:dyDescent="0.25">
      <c r="A230" s="23">
        <v>225</v>
      </c>
      <c r="B230" s="82" t="s">
        <v>384</v>
      </c>
      <c r="C230" s="82" t="s">
        <v>384</v>
      </c>
      <c r="D230" s="83">
        <v>2466075.7000000002</v>
      </c>
      <c r="E230" s="24" t="str">
        <f t="shared" si="9"/>
        <v>否</v>
      </c>
      <c r="F230" s="24" t="str">
        <f t="shared" si="10"/>
        <v>否</v>
      </c>
      <c r="G230" s="51" t="str">
        <f t="shared" si="11"/>
        <v>是</v>
      </c>
      <c r="H230" s="25"/>
      <c r="I230" s="25"/>
      <c r="J230" s="26"/>
      <c r="K230" s="17"/>
      <c r="L230" s="25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/>
      <c r="FB230" s="11"/>
      <c r="FC230" s="11"/>
      <c r="FD230" s="11"/>
      <c r="FE230" s="11"/>
      <c r="FF230" s="11"/>
      <c r="FG230" s="11"/>
      <c r="FH230" s="11"/>
      <c r="FI230" s="11"/>
      <c r="FJ230" s="11"/>
      <c r="FK230" s="11"/>
      <c r="FL230" s="11"/>
      <c r="FM230" s="11"/>
      <c r="FN230" s="11"/>
      <c r="FO230" s="11"/>
      <c r="FP230" s="11"/>
      <c r="FQ230" s="11"/>
      <c r="FR230" s="11"/>
      <c r="FS230" s="11"/>
      <c r="FT230" s="11"/>
      <c r="FU230" s="11"/>
      <c r="FV230" s="11"/>
      <c r="FW230" s="11"/>
      <c r="FX230" s="11"/>
      <c r="FY230" s="11"/>
      <c r="FZ230" s="11"/>
      <c r="GA230" s="11"/>
      <c r="GB230" s="11"/>
      <c r="GC230" s="11"/>
      <c r="GD230" s="11"/>
      <c r="GE230" s="11"/>
      <c r="GF230" s="11"/>
      <c r="GG230" s="11"/>
      <c r="GH230" s="11"/>
      <c r="GI230" s="11"/>
      <c r="GJ230" s="11"/>
      <c r="GK230" s="11"/>
      <c r="GL230" s="11"/>
      <c r="GM230" s="11"/>
      <c r="GN230" s="11"/>
      <c r="GO230" s="11"/>
      <c r="GP230" s="11"/>
      <c r="GQ230" s="11"/>
      <c r="GR230" s="11"/>
      <c r="GS230" s="11"/>
      <c r="GT230" s="11"/>
      <c r="GU230" s="11"/>
      <c r="GV230" s="11"/>
      <c r="GW230" s="11"/>
      <c r="GX230" s="11"/>
      <c r="GY230" s="11"/>
      <c r="GZ230" s="11"/>
      <c r="HA230" s="11"/>
      <c r="HB230" s="11"/>
      <c r="HC230" s="11"/>
      <c r="HD230" s="11"/>
      <c r="HE230" s="11"/>
      <c r="HF230" s="11"/>
      <c r="HG230" s="11"/>
      <c r="HH230" s="11"/>
      <c r="HI230" s="11"/>
      <c r="HJ230" s="11"/>
      <c r="HK230" s="11"/>
      <c r="HL230" s="11"/>
      <c r="HM230" s="11"/>
      <c r="HN230" s="11"/>
      <c r="HO230" s="11"/>
      <c r="HP230" s="11"/>
      <c r="HQ230" s="11"/>
      <c r="HR230" s="11"/>
      <c r="HS230" s="11"/>
      <c r="HT230" s="11"/>
      <c r="HU230" s="11"/>
      <c r="HV230" s="11"/>
      <c r="HW230" s="11"/>
      <c r="HX230" s="11"/>
      <c r="HY230" s="11"/>
      <c r="HZ230" s="11"/>
      <c r="IA230" s="11"/>
      <c r="IB230" s="11"/>
      <c r="IC230" s="11"/>
      <c r="ID230" s="11"/>
      <c r="IE230" s="11"/>
      <c r="IF230" s="11"/>
      <c r="IG230" s="11"/>
      <c r="IH230" s="11"/>
      <c r="II230" s="11"/>
      <c r="IJ230" s="11"/>
      <c r="IK230" s="11"/>
      <c r="IL230" s="11"/>
      <c r="IM230" s="11"/>
      <c r="IN230" s="11"/>
      <c r="IO230" s="11"/>
      <c r="IP230" s="11"/>
      <c r="IQ230" s="11"/>
      <c r="IR230" s="11"/>
      <c r="IS230" s="11"/>
      <c r="IT230" s="11"/>
    </row>
    <row r="231" spans="1:254" s="10" customFormat="1" ht="21" customHeight="1" x14ac:dyDescent="0.25">
      <c r="A231" s="23">
        <v>226</v>
      </c>
      <c r="B231" s="82" t="s">
        <v>385</v>
      </c>
      <c r="C231" s="82" t="s">
        <v>385</v>
      </c>
      <c r="D231" s="83">
        <v>2350277.87</v>
      </c>
      <c r="E231" s="24" t="str">
        <f t="shared" si="9"/>
        <v>否</v>
      </c>
      <c r="F231" s="24" t="str">
        <f t="shared" si="10"/>
        <v>否</v>
      </c>
      <c r="G231" s="51" t="str">
        <f t="shared" si="11"/>
        <v>是</v>
      </c>
      <c r="H231" s="25"/>
      <c r="I231" s="25"/>
      <c r="J231" s="26"/>
      <c r="K231" s="17"/>
      <c r="L231" s="25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  <c r="EZ231" s="11"/>
      <c r="FA231" s="11"/>
      <c r="FB231" s="11"/>
      <c r="FC231" s="11"/>
      <c r="FD231" s="11"/>
      <c r="FE231" s="11"/>
      <c r="FF231" s="11"/>
      <c r="FG231" s="11"/>
      <c r="FH231" s="11"/>
      <c r="FI231" s="11"/>
      <c r="FJ231" s="11"/>
      <c r="FK231" s="11"/>
      <c r="FL231" s="11"/>
      <c r="FM231" s="11"/>
      <c r="FN231" s="11"/>
      <c r="FO231" s="11"/>
      <c r="FP231" s="11"/>
      <c r="FQ231" s="11"/>
      <c r="FR231" s="11"/>
      <c r="FS231" s="11"/>
      <c r="FT231" s="11"/>
      <c r="FU231" s="11"/>
      <c r="FV231" s="11"/>
      <c r="FW231" s="11"/>
      <c r="FX231" s="11"/>
      <c r="FY231" s="11"/>
      <c r="FZ231" s="11"/>
      <c r="GA231" s="11"/>
      <c r="GB231" s="11"/>
      <c r="GC231" s="11"/>
      <c r="GD231" s="11"/>
      <c r="GE231" s="11"/>
      <c r="GF231" s="11"/>
      <c r="GG231" s="11"/>
      <c r="GH231" s="11"/>
      <c r="GI231" s="11"/>
      <c r="GJ231" s="11"/>
      <c r="GK231" s="11"/>
      <c r="GL231" s="11"/>
      <c r="GM231" s="11"/>
      <c r="GN231" s="11"/>
      <c r="GO231" s="11"/>
      <c r="GP231" s="11"/>
      <c r="GQ231" s="11"/>
      <c r="GR231" s="11"/>
      <c r="GS231" s="11"/>
      <c r="GT231" s="11"/>
      <c r="GU231" s="11"/>
      <c r="GV231" s="11"/>
      <c r="GW231" s="11"/>
      <c r="GX231" s="11"/>
      <c r="GY231" s="11"/>
      <c r="GZ231" s="11"/>
      <c r="HA231" s="11"/>
      <c r="HB231" s="11"/>
      <c r="HC231" s="11"/>
      <c r="HD231" s="11"/>
      <c r="HE231" s="11"/>
      <c r="HF231" s="11"/>
      <c r="HG231" s="11"/>
      <c r="HH231" s="11"/>
      <c r="HI231" s="11"/>
      <c r="HJ231" s="11"/>
      <c r="HK231" s="11"/>
      <c r="HL231" s="11"/>
      <c r="HM231" s="11"/>
      <c r="HN231" s="11"/>
      <c r="HO231" s="11"/>
      <c r="HP231" s="11"/>
      <c r="HQ231" s="11"/>
      <c r="HR231" s="11"/>
      <c r="HS231" s="11"/>
      <c r="HT231" s="11"/>
      <c r="HU231" s="11"/>
      <c r="HV231" s="11"/>
      <c r="HW231" s="11"/>
      <c r="HX231" s="11"/>
      <c r="HY231" s="11"/>
      <c r="HZ231" s="11"/>
      <c r="IA231" s="11"/>
      <c r="IB231" s="11"/>
      <c r="IC231" s="11"/>
      <c r="ID231" s="11"/>
      <c r="IE231" s="11"/>
      <c r="IF231" s="11"/>
      <c r="IG231" s="11"/>
      <c r="IH231" s="11"/>
      <c r="II231" s="11"/>
      <c r="IJ231" s="11"/>
      <c r="IK231" s="11"/>
      <c r="IL231" s="11"/>
      <c r="IM231" s="11"/>
      <c r="IN231" s="11"/>
      <c r="IO231" s="11"/>
      <c r="IP231" s="11"/>
      <c r="IQ231" s="11"/>
      <c r="IR231" s="11"/>
      <c r="IS231" s="11"/>
      <c r="IT231" s="11"/>
    </row>
    <row r="232" spans="1:254" s="10" customFormat="1" ht="21" customHeight="1" x14ac:dyDescent="0.25">
      <c r="A232" s="23">
        <v>227</v>
      </c>
      <c r="B232" s="82" t="s">
        <v>386</v>
      </c>
      <c r="C232" s="82" t="s">
        <v>386</v>
      </c>
      <c r="D232" s="83">
        <v>2477200.14</v>
      </c>
      <c r="E232" s="24" t="str">
        <f t="shared" si="9"/>
        <v>超上限</v>
      </c>
      <c r="F232" s="24" t="str">
        <f t="shared" si="10"/>
        <v>否</v>
      </c>
      <c r="G232" s="51" t="str">
        <f t="shared" si="11"/>
        <v>否</v>
      </c>
      <c r="H232" s="25"/>
      <c r="I232" s="25"/>
      <c r="J232" s="26"/>
      <c r="K232" s="17"/>
      <c r="L232" s="25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  <c r="FD232" s="11"/>
      <c r="FE232" s="11"/>
      <c r="FF232" s="11"/>
      <c r="FG232" s="11"/>
      <c r="FH232" s="11"/>
      <c r="FI232" s="11"/>
      <c r="FJ232" s="11"/>
      <c r="FK232" s="11"/>
      <c r="FL232" s="11"/>
      <c r="FM232" s="11"/>
      <c r="FN232" s="11"/>
      <c r="FO232" s="11"/>
      <c r="FP232" s="11"/>
      <c r="FQ232" s="11"/>
      <c r="FR232" s="11"/>
      <c r="FS232" s="11"/>
      <c r="FT232" s="11"/>
      <c r="FU232" s="11"/>
      <c r="FV232" s="11"/>
      <c r="FW232" s="11"/>
      <c r="FX232" s="11"/>
      <c r="FY232" s="11"/>
      <c r="FZ232" s="11"/>
      <c r="GA232" s="11"/>
      <c r="GB232" s="11"/>
      <c r="GC232" s="11"/>
      <c r="GD232" s="11"/>
      <c r="GE232" s="11"/>
      <c r="GF232" s="11"/>
      <c r="GG232" s="11"/>
      <c r="GH232" s="11"/>
      <c r="GI232" s="11"/>
      <c r="GJ232" s="11"/>
      <c r="GK232" s="11"/>
      <c r="GL232" s="11"/>
      <c r="GM232" s="11"/>
      <c r="GN232" s="11"/>
      <c r="GO232" s="11"/>
      <c r="GP232" s="11"/>
      <c r="GQ232" s="11"/>
      <c r="GR232" s="11"/>
      <c r="GS232" s="11"/>
      <c r="GT232" s="11"/>
      <c r="GU232" s="11"/>
      <c r="GV232" s="11"/>
      <c r="GW232" s="11"/>
      <c r="GX232" s="11"/>
      <c r="GY232" s="11"/>
      <c r="GZ232" s="11"/>
      <c r="HA232" s="11"/>
      <c r="HB232" s="11"/>
      <c r="HC232" s="11"/>
      <c r="HD232" s="11"/>
      <c r="HE232" s="11"/>
      <c r="HF232" s="11"/>
      <c r="HG232" s="11"/>
      <c r="HH232" s="11"/>
      <c r="HI232" s="11"/>
      <c r="HJ232" s="11"/>
      <c r="HK232" s="11"/>
      <c r="HL232" s="11"/>
      <c r="HM232" s="11"/>
      <c r="HN232" s="11"/>
      <c r="HO232" s="11"/>
      <c r="HP232" s="11"/>
      <c r="HQ232" s="11"/>
      <c r="HR232" s="11"/>
      <c r="HS232" s="11"/>
      <c r="HT232" s="11"/>
      <c r="HU232" s="11"/>
      <c r="HV232" s="11"/>
      <c r="HW232" s="11"/>
      <c r="HX232" s="11"/>
      <c r="HY232" s="11"/>
      <c r="HZ232" s="11"/>
      <c r="IA232" s="11"/>
      <c r="IB232" s="11"/>
      <c r="IC232" s="11"/>
      <c r="ID232" s="11"/>
      <c r="IE232" s="11"/>
      <c r="IF232" s="11"/>
      <c r="IG232" s="11"/>
      <c r="IH232" s="11"/>
      <c r="II232" s="11"/>
      <c r="IJ232" s="11"/>
      <c r="IK232" s="11"/>
      <c r="IL232" s="11"/>
      <c r="IM232" s="11"/>
      <c r="IN232" s="11"/>
      <c r="IO232" s="11"/>
      <c r="IP232" s="11"/>
      <c r="IQ232" s="11"/>
      <c r="IR232" s="11"/>
      <c r="IS232" s="11"/>
      <c r="IT232" s="11"/>
    </row>
    <row r="233" spans="1:254" s="10" customFormat="1" ht="21" customHeight="1" x14ac:dyDescent="0.25">
      <c r="A233" s="23">
        <v>228</v>
      </c>
      <c r="B233" s="82" t="s">
        <v>387</v>
      </c>
      <c r="C233" s="82" t="s">
        <v>387</v>
      </c>
      <c r="D233" s="83">
        <v>2474834.62</v>
      </c>
      <c r="E233" s="24" t="str">
        <f t="shared" si="9"/>
        <v>超上限</v>
      </c>
      <c r="F233" s="24" t="str">
        <f t="shared" si="10"/>
        <v>否</v>
      </c>
      <c r="G233" s="51" t="str">
        <f t="shared" si="11"/>
        <v>否</v>
      </c>
      <c r="H233" s="25"/>
      <c r="I233" s="25"/>
      <c r="J233" s="26"/>
      <c r="K233" s="17"/>
      <c r="L233" s="25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/>
      <c r="FB233" s="11"/>
      <c r="FC233" s="11"/>
      <c r="FD233" s="11"/>
      <c r="FE233" s="11"/>
      <c r="FF233" s="11"/>
      <c r="FG233" s="11"/>
      <c r="FH233" s="11"/>
      <c r="FI233" s="11"/>
      <c r="FJ233" s="11"/>
      <c r="FK233" s="11"/>
      <c r="FL233" s="11"/>
      <c r="FM233" s="11"/>
      <c r="FN233" s="11"/>
      <c r="FO233" s="11"/>
      <c r="FP233" s="11"/>
      <c r="FQ233" s="11"/>
      <c r="FR233" s="11"/>
      <c r="FS233" s="11"/>
      <c r="FT233" s="11"/>
      <c r="FU233" s="11"/>
      <c r="FV233" s="11"/>
      <c r="FW233" s="11"/>
      <c r="FX233" s="11"/>
      <c r="FY233" s="11"/>
      <c r="FZ233" s="11"/>
      <c r="GA233" s="11"/>
      <c r="GB233" s="11"/>
      <c r="GC233" s="11"/>
      <c r="GD233" s="11"/>
      <c r="GE233" s="11"/>
      <c r="GF233" s="11"/>
      <c r="GG233" s="11"/>
      <c r="GH233" s="11"/>
      <c r="GI233" s="11"/>
      <c r="GJ233" s="11"/>
      <c r="GK233" s="11"/>
      <c r="GL233" s="11"/>
      <c r="GM233" s="11"/>
      <c r="GN233" s="11"/>
      <c r="GO233" s="11"/>
      <c r="GP233" s="11"/>
      <c r="GQ233" s="11"/>
      <c r="GR233" s="11"/>
      <c r="GS233" s="11"/>
      <c r="GT233" s="11"/>
      <c r="GU233" s="11"/>
      <c r="GV233" s="11"/>
      <c r="GW233" s="11"/>
      <c r="GX233" s="11"/>
      <c r="GY233" s="11"/>
      <c r="GZ233" s="11"/>
      <c r="HA233" s="11"/>
      <c r="HB233" s="11"/>
      <c r="HC233" s="11"/>
      <c r="HD233" s="11"/>
      <c r="HE233" s="11"/>
      <c r="HF233" s="11"/>
      <c r="HG233" s="11"/>
      <c r="HH233" s="11"/>
      <c r="HI233" s="11"/>
      <c r="HJ233" s="11"/>
      <c r="HK233" s="11"/>
      <c r="HL233" s="11"/>
      <c r="HM233" s="11"/>
      <c r="HN233" s="11"/>
      <c r="HO233" s="11"/>
      <c r="HP233" s="11"/>
      <c r="HQ233" s="11"/>
      <c r="HR233" s="11"/>
      <c r="HS233" s="11"/>
      <c r="HT233" s="11"/>
      <c r="HU233" s="11"/>
      <c r="HV233" s="11"/>
      <c r="HW233" s="11"/>
      <c r="HX233" s="11"/>
      <c r="HY233" s="11"/>
      <c r="HZ233" s="11"/>
      <c r="IA233" s="11"/>
      <c r="IB233" s="11"/>
      <c r="IC233" s="11"/>
      <c r="ID233" s="11"/>
      <c r="IE233" s="11"/>
      <c r="IF233" s="11"/>
      <c r="IG233" s="11"/>
      <c r="IH233" s="11"/>
      <c r="II233" s="11"/>
      <c r="IJ233" s="11"/>
      <c r="IK233" s="11"/>
      <c r="IL233" s="11"/>
      <c r="IM233" s="11"/>
      <c r="IN233" s="11"/>
      <c r="IO233" s="11"/>
      <c r="IP233" s="11"/>
      <c r="IQ233" s="11"/>
      <c r="IR233" s="11"/>
      <c r="IS233" s="11"/>
      <c r="IT233" s="11"/>
    </row>
    <row r="234" spans="1:254" s="10" customFormat="1" ht="21" customHeight="1" x14ac:dyDescent="0.25">
      <c r="A234" s="23">
        <v>229</v>
      </c>
      <c r="B234" s="82" t="s">
        <v>388</v>
      </c>
      <c r="C234" s="82" t="s">
        <v>388</v>
      </c>
      <c r="D234" s="83">
        <v>2454937.83</v>
      </c>
      <c r="E234" s="24" t="str">
        <f t="shared" si="9"/>
        <v>否</v>
      </c>
      <c r="F234" s="24" t="str">
        <f t="shared" si="10"/>
        <v>否</v>
      </c>
      <c r="G234" s="51" t="str">
        <f t="shared" si="11"/>
        <v>是</v>
      </c>
      <c r="H234" s="25"/>
      <c r="I234" s="25"/>
      <c r="J234" s="26"/>
      <c r="K234" s="17"/>
      <c r="L234" s="25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  <c r="FG234" s="11"/>
      <c r="FH234" s="11"/>
      <c r="FI234" s="11"/>
      <c r="FJ234" s="11"/>
      <c r="FK234" s="11"/>
      <c r="FL234" s="11"/>
      <c r="FM234" s="11"/>
      <c r="FN234" s="11"/>
      <c r="FO234" s="11"/>
      <c r="FP234" s="11"/>
      <c r="FQ234" s="11"/>
      <c r="FR234" s="11"/>
      <c r="FS234" s="11"/>
      <c r="FT234" s="11"/>
      <c r="FU234" s="11"/>
      <c r="FV234" s="11"/>
      <c r="FW234" s="11"/>
      <c r="FX234" s="11"/>
      <c r="FY234" s="11"/>
      <c r="FZ234" s="11"/>
      <c r="GA234" s="11"/>
      <c r="GB234" s="11"/>
      <c r="GC234" s="11"/>
      <c r="GD234" s="11"/>
      <c r="GE234" s="11"/>
      <c r="GF234" s="11"/>
      <c r="GG234" s="11"/>
      <c r="GH234" s="11"/>
      <c r="GI234" s="11"/>
      <c r="GJ234" s="11"/>
      <c r="GK234" s="11"/>
      <c r="GL234" s="11"/>
      <c r="GM234" s="11"/>
      <c r="GN234" s="11"/>
      <c r="GO234" s="11"/>
      <c r="GP234" s="11"/>
      <c r="GQ234" s="11"/>
      <c r="GR234" s="11"/>
      <c r="GS234" s="11"/>
      <c r="GT234" s="11"/>
      <c r="GU234" s="11"/>
      <c r="GV234" s="11"/>
      <c r="GW234" s="11"/>
      <c r="GX234" s="11"/>
      <c r="GY234" s="11"/>
      <c r="GZ234" s="11"/>
      <c r="HA234" s="11"/>
      <c r="HB234" s="11"/>
      <c r="HC234" s="11"/>
      <c r="HD234" s="11"/>
      <c r="HE234" s="11"/>
      <c r="HF234" s="11"/>
      <c r="HG234" s="11"/>
      <c r="HH234" s="11"/>
      <c r="HI234" s="11"/>
      <c r="HJ234" s="11"/>
      <c r="HK234" s="11"/>
      <c r="HL234" s="11"/>
      <c r="HM234" s="11"/>
      <c r="HN234" s="11"/>
      <c r="HO234" s="11"/>
      <c r="HP234" s="11"/>
      <c r="HQ234" s="11"/>
      <c r="HR234" s="11"/>
      <c r="HS234" s="11"/>
      <c r="HT234" s="11"/>
      <c r="HU234" s="11"/>
      <c r="HV234" s="11"/>
      <c r="HW234" s="11"/>
      <c r="HX234" s="11"/>
      <c r="HY234" s="11"/>
      <c r="HZ234" s="11"/>
      <c r="IA234" s="11"/>
      <c r="IB234" s="11"/>
      <c r="IC234" s="11"/>
      <c r="ID234" s="11"/>
      <c r="IE234" s="11"/>
      <c r="IF234" s="11"/>
      <c r="IG234" s="11"/>
      <c r="IH234" s="11"/>
      <c r="II234" s="11"/>
      <c r="IJ234" s="11"/>
      <c r="IK234" s="11"/>
      <c r="IL234" s="11"/>
      <c r="IM234" s="11"/>
      <c r="IN234" s="11"/>
      <c r="IO234" s="11"/>
      <c r="IP234" s="11"/>
      <c r="IQ234" s="11"/>
      <c r="IR234" s="11"/>
      <c r="IS234" s="11"/>
      <c r="IT234" s="11"/>
    </row>
    <row r="235" spans="1:254" s="10" customFormat="1" ht="21" customHeight="1" x14ac:dyDescent="0.25">
      <c r="A235" s="23">
        <v>230</v>
      </c>
      <c r="B235" s="82" t="s">
        <v>389</v>
      </c>
      <c r="C235" s="82" t="s">
        <v>389</v>
      </c>
      <c r="D235" s="83">
        <v>2358653.54</v>
      </c>
      <c r="E235" s="24" t="str">
        <f t="shared" si="9"/>
        <v>否</v>
      </c>
      <c r="F235" s="24" t="str">
        <f t="shared" si="10"/>
        <v>否</v>
      </c>
      <c r="G235" s="51" t="str">
        <f t="shared" si="11"/>
        <v>是</v>
      </c>
      <c r="H235" s="25"/>
      <c r="I235" s="25"/>
      <c r="J235" s="26"/>
      <c r="K235" s="17"/>
      <c r="L235" s="25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  <c r="FG235" s="11"/>
      <c r="FH235" s="11"/>
      <c r="FI235" s="11"/>
      <c r="FJ235" s="11"/>
      <c r="FK235" s="11"/>
      <c r="FL235" s="11"/>
      <c r="FM235" s="11"/>
      <c r="FN235" s="11"/>
      <c r="FO235" s="11"/>
      <c r="FP235" s="11"/>
      <c r="FQ235" s="11"/>
      <c r="FR235" s="11"/>
      <c r="FS235" s="11"/>
      <c r="FT235" s="11"/>
      <c r="FU235" s="11"/>
      <c r="FV235" s="11"/>
      <c r="FW235" s="11"/>
      <c r="FX235" s="11"/>
      <c r="FY235" s="11"/>
      <c r="FZ235" s="11"/>
      <c r="GA235" s="11"/>
      <c r="GB235" s="11"/>
      <c r="GC235" s="11"/>
      <c r="GD235" s="11"/>
      <c r="GE235" s="11"/>
      <c r="GF235" s="11"/>
      <c r="GG235" s="11"/>
      <c r="GH235" s="11"/>
      <c r="GI235" s="11"/>
      <c r="GJ235" s="11"/>
      <c r="GK235" s="11"/>
      <c r="GL235" s="11"/>
      <c r="GM235" s="11"/>
      <c r="GN235" s="11"/>
      <c r="GO235" s="11"/>
      <c r="GP235" s="11"/>
      <c r="GQ235" s="11"/>
      <c r="GR235" s="11"/>
      <c r="GS235" s="11"/>
      <c r="GT235" s="11"/>
      <c r="GU235" s="11"/>
      <c r="GV235" s="11"/>
      <c r="GW235" s="11"/>
      <c r="GX235" s="11"/>
      <c r="GY235" s="11"/>
      <c r="GZ235" s="11"/>
      <c r="HA235" s="11"/>
      <c r="HB235" s="11"/>
      <c r="HC235" s="11"/>
      <c r="HD235" s="11"/>
      <c r="HE235" s="11"/>
      <c r="HF235" s="11"/>
      <c r="HG235" s="11"/>
      <c r="HH235" s="11"/>
      <c r="HI235" s="11"/>
      <c r="HJ235" s="11"/>
      <c r="HK235" s="11"/>
      <c r="HL235" s="11"/>
      <c r="HM235" s="11"/>
      <c r="HN235" s="11"/>
      <c r="HO235" s="11"/>
      <c r="HP235" s="11"/>
      <c r="HQ235" s="11"/>
      <c r="HR235" s="11"/>
      <c r="HS235" s="11"/>
      <c r="HT235" s="11"/>
      <c r="HU235" s="11"/>
      <c r="HV235" s="11"/>
      <c r="HW235" s="11"/>
      <c r="HX235" s="11"/>
      <c r="HY235" s="11"/>
      <c r="HZ235" s="11"/>
      <c r="IA235" s="11"/>
      <c r="IB235" s="11"/>
      <c r="IC235" s="11"/>
      <c r="ID235" s="11"/>
      <c r="IE235" s="11"/>
      <c r="IF235" s="11"/>
      <c r="IG235" s="11"/>
      <c r="IH235" s="11"/>
      <c r="II235" s="11"/>
      <c r="IJ235" s="11"/>
      <c r="IK235" s="11"/>
      <c r="IL235" s="11"/>
      <c r="IM235" s="11"/>
      <c r="IN235" s="11"/>
      <c r="IO235" s="11"/>
      <c r="IP235" s="11"/>
      <c r="IQ235" s="11"/>
      <c r="IR235" s="11"/>
      <c r="IS235" s="11"/>
      <c r="IT235" s="11"/>
    </row>
    <row r="236" spans="1:254" s="10" customFormat="1" ht="21" customHeight="1" x14ac:dyDescent="0.25">
      <c r="A236" s="23">
        <v>231</v>
      </c>
      <c r="B236" s="82" t="s">
        <v>390</v>
      </c>
      <c r="C236" s="82" t="s">
        <v>390</v>
      </c>
      <c r="D236" s="83">
        <v>2368649.75</v>
      </c>
      <c r="E236" s="24" t="str">
        <f t="shared" si="9"/>
        <v>否</v>
      </c>
      <c r="F236" s="24" t="str">
        <f t="shared" si="10"/>
        <v>否</v>
      </c>
      <c r="G236" s="51" t="str">
        <f t="shared" si="11"/>
        <v>是</v>
      </c>
      <c r="H236" s="25"/>
      <c r="I236" s="25"/>
      <c r="J236" s="26"/>
      <c r="K236" s="17"/>
      <c r="L236" s="25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  <c r="EZ236" s="11"/>
      <c r="FA236" s="11"/>
      <c r="FB236" s="11"/>
      <c r="FC236" s="11"/>
      <c r="FD236" s="11"/>
      <c r="FE236" s="11"/>
      <c r="FF236" s="11"/>
      <c r="FG236" s="11"/>
      <c r="FH236" s="11"/>
      <c r="FI236" s="11"/>
      <c r="FJ236" s="11"/>
      <c r="FK236" s="11"/>
      <c r="FL236" s="11"/>
      <c r="FM236" s="11"/>
      <c r="FN236" s="11"/>
      <c r="FO236" s="11"/>
      <c r="FP236" s="11"/>
      <c r="FQ236" s="11"/>
      <c r="FR236" s="11"/>
      <c r="FS236" s="11"/>
      <c r="FT236" s="11"/>
      <c r="FU236" s="11"/>
      <c r="FV236" s="11"/>
      <c r="FW236" s="11"/>
      <c r="FX236" s="11"/>
      <c r="FY236" s="11"/>
      <c r="FZ236" s="11"/>
      <c r="GA236" s="11"/>
      <c r="GB236" s="11"/>
      <c r="GC236" s="11"/>
      <c r="GD236" s="11"/>
      <c r="GE236" s="11"/>
      <c r="GF236" s="11"/>
      <c r="GG236" s="11"/>
      <c r="GH236" s="11"/>
      <c r="GI236" s="11"/>
      <c r="GJ236" s="11"/>
      <c r="GK236" s="11"/>
      <c r="GL236" s="11"/>
      <c r="GM236" s="11"/>
      <c r="GN236" s="11"/>
      <c r="GO236" s="11"/>
      <c r="GP236" s="11"/>
      <c r="GQ236" s="11"/>
      <c r="GR236" s="11"/>
      <c r="GS236" s="11"/>
      <c r="GT236" s="11"/>
      <c r="GU236" s="11"/>
      <c r="GV236" s="11"/>
      <c r="GW236" s="11"/>
      <c r="GX236" s="11"/>
      <c r="GY236" s="11"/>
      <c r="GZ236" s="11"/>
      <c r="HA236" s="11"/>
      <c r="HB236" s="11"/>
      <c r="HC236" s="11"/>
      <c r="HD236" s="11"/>
      <c r="HE236" s="11"/>
      <c r="HF236" s="11"/>
      <c r="HG236" s="11"/>
      <c r="HH236" s="11"/>
      <c r="HI236" s="11"/>
      <c r="HJ236" s="11"/>
      <c r="HK236" s="11"/>
      <c r="HL236" s="11"/>
      <c r="HM236" s="11"/>
      <c r="HN236" s="11"/>
      <c r="HO236" s="11"/>
      <c r="HP236" s="11"/>
      <c r="HQ236" s="11"/>
      <c r="HR236" s="11"/>
      <c r="HS236" s="11"/>
      <c r="HT236" s="11"/>
      <c r="HU236" s="11"/>
      <c r="HV236" s="11"/>
      <c r="HW236" s="11"/>
      <c r="HX236" s="11"/>
      <c r="HY236" s="11"/>
      <c r="HZ236" s="11"/>
      <c r="IA236" s="11"/>
      <c r="IB236" s="11"/>
      <c r="IC236" s="11"/>
      <c r="ID236" s="11"/>
      <c r="IE236" s="11"/>
      <c r="IF236" s="11"/>
      <c r="IG236" s="11"/>
      <c r="IH236" s="11"/>
      <c r="II236" s="11"/>
      <c r="IJ236" s="11"/>
      <c r="IK236" s="11"/>
      <c r="IL236" s="11"/>
      <c r="IM236" s="11"/>
      <c r="IN236" s="11"/>
      <c r="IO236" s="11"/>
      <c r="IP236" s="11"/>
      <c r="IQ236" s="11"/>
      <c r="IR236" s="11"/>
      <c r="IS236" s="11"/>
      <c r="IT236" s="11"/>
    </row>
    <row r="237" spans="1:254" s="10" customFormat="1" ht="21" customHeight="1" x14ac:dyDescent="0.25">
      <c r="A237" s="23">
        <v>232</v>
      </c>
      <c r="B237" s="82" t="s">
        <v>391</v>
      </c>
      <c r="C237" s="82" t="s">
        <v>391</v>
      </c>
      <c r="D237" s="83">
        <v>2477200.14</v>
      </c>
      <c r="E237" s="24" t="str">
        <f t="shared" si="9"/>
        <v>超上限</v>
      </c>
      <c r="F237" s="24" t="str">
        <f t="shared" si="10"/>
        <v>否</v>
      </c>
      <c r="G237" s="51" t="str">
        <f t="shared" si="11"/>
        <v>否</v>
      </c>
      <c r="H237" s="25"/>
      <c r="I237" s="25"/>
      <c r="J237" s="26"/>
      <c r="K237" s="17"/>
      <c r="L237" s="25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  <c r="EZ237" s="11"/>
      <c r="FA237" s="11"/>
      <c r="FB237" s="11"/>
      <c r="FC237" s="11"/>
      <c r="FD237" s="11"/>
      <c r="FE237" s="11"/>
      <c r="FF237" s="11"/>
      <c r="FG237" s="11"/>
      <c r="FH237" s="11"/>
      <c r="FI237" s="11"/>
      <c r="FJ237" s="11"/>
      <c r="FK237" s="11"/>
      <c r="FL237" s="11"/>
      <c r="FM237" s="11"/>
      <c r="FN237" s="11"/>
      <c r="FO237" s="11"/>
      <c r="FP237" s="11"/>
      <c r="FQ237" s="11"/>
      <c r="FR237" s="11"/>
      <c r="FS237" s="11"/>
      <c r="FT237" s="11"/>
      <c r="FU237" s="11"/>
      <c r="FV237" s="11"/>
      <c r="FW237" s="11"/>
      <c r="FX237" s="11"/>
      <c r="FY237" s="11"/>
      <c r="FZ237" s="11"/>
      <c r="GA237" s="11"/>
      <c r="GB237" s="11"/>
      <c r="GC237" s="11"/>
      <c r="GD237" s="11"/>
      <c r="GE237" s="11"/>
      <c r="GF237" s="11"/>
      <c r="GG237" s="11"/>
      <c r="GH237" s="11"/>
      <c r="GI237" s="11"/>
      <c r="GJ237" s="11"/>
      <c r="GK237" s="11"/>
      <c r="GL237" s="11"/>
      <c r="GM237" s="11"/>
      <c r="GN237" s="11"/>
      <c r="GO237" s="11"/>
      <c r="GP237" s="11"/>
      <c r="GQ237" s="11"/>
      <c r="GR237" s="11"/>
      <c r="GS237" s="11"/>
      <c r="GT237" s="11"/>
      <c r="GU237" s="11"/>
      <c r="GV237" s="11"/>
      <c r="GW237" s="11"/>
      <c r="GX237" s="11"/>
      <c r="GY237" s="11"/>
      <c r="GZ237" s="11"/>
      <c r="HA237" s="11"/>
      <c r="HB237" s="11"/>
      <c r="HC237" s="11"/>
      <c r="HD237" s="11"/>
      <c r="HE237" s="11"/>
      <c r="HF237" s="11"/>
      <c r="HG237" s="11"/>
      <c r="HH237" s="11"/>
      <c r="HI237" s="11"/>
      <c r="HJ237" s="11"/>
      <c r="HK237" s="11"/>
      <c r="HL237" s="11"/>
      <c r="HM237" s="11"/>
      <c r="HN237" s="11"/>
      <c r="HO237" s="11"/>
      <c r="HP237" s="11"/>
      <c r="HQ237" s="11"/>
      <c r="HR237" s="11"/>
      <c r="HS237" s="11"/>
      <c r="HT237" s="11"/>
      <c r="HU237" s="11"/>
      <c r="HV237" s="11"/>
      <c r="HW237" s="11"/>
      <c r="HX237" s="11"/>
      <c r="HY237" s="11"/>
      <c r="HZ237" s="11"/>
      <c r="IA237" s="11"/>
      <c r="IB237" s="11"/>
      <c r="IC237" s="11"/>
      <c r="ID237" s="11"/>
      <c r="IE237" s="11"/>
      <c r="IF237" s="11"/>
      <c r="IG237" s="11"/>
      <c r="IH237" s="11"/>
      <c r="II237" s="11"/>
      <c r="IJ237" s="11"/>
      <c r="IK237" s="11"/>
      <c r="IL237" s="11"/>
      <c r="IM237" s="11"/>
      <c r="IN237" s="11"/>
      <c r="IO237" s="11"/>
      <c r="IP237" s="11"/>
      <c r="IQ237" s="11"/>
      <c r="IR237" s="11"/>
      <c r="IS237" s="11"/>
      <c r="IT237" s="11"/>
    </row>
    <row r="238" spans="1:254" s="10" customFormat="1" ht="21" customHeight="1" x14ac:dyDescent="0.25">
      <c r="A238" s="23">
        <v>233</v>
      </c>
      <c r="B238" s="82" t="s">
        <v>76</v>
      </c>
      <c r="C238" s="82" t="s">
        <v>76</v>
      </c>
      <c r="D238" s="83">
        <v>2363120.56</v>
      </c>
      <c r="E238" s="24" t="str">
        <f t="shared" si="9"/>
        <v>否</v>
      </c>
      <c r="F238" s="24" t="str">
        <f t="shared" si="10"/>
        <v>否</v>
      </c>
      <c r="G238" s="51" t="str">
        <f t="shared" si="11"/>
        <v>是</v>
      </c>
      <c r="H238" s="25"/>
      <c r="I238" s="25"/>
      <c r="J238" s="26"/>
      <c r="K238" s="17"/>
      <c r="L238" s="25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/>
      <c r="FC238" s="11"/>
      <c r="FD238" s="11"/>
      <c r="FE238" s="11"/>
      <c r="FF238" s="11"/>
      <c r="FG238" s="11"/>
      <c r="FH238" s="11"/>
      <c r="FI238" s="11"/>
      <c r="FJ238" s="11"/>
      <c r="FK238" s="11"/>
      <c r="FL238" s="11"/>
      <c r="FM238" s="11"/>
      <c r="FN238" s="11"/>
      <c r="FO238" s="11"/>
      <c r="FP238" s="11"/>
      <c r="FQ238" s="11"/>
      <c r="FR238" s="11"/>
      <c r="FS238" s="11"/>
      <c r="FT238" s="11"/>
      <c r="FU238" s="11"/>
      <c r="FV238" s="11"/>
      <c r="FW238" s="11"/>
      <c r="FX238" s="11"/>
      <c r="FY238" s="11"/>
      <c r="FZ238" s="11"/>
      <c r="GA238" s="11"/>
      <c r="GB238" s="11"/>
      <c r="GC238" s="11"/>
      <c r="GD238" s="11"/>
      <c r="GE238" s="11"/>
      <c r="GF238" s="11"/>
      <c r="GG238" s="11"/>
      <c r="GH238" s="11"/>
      <c r="GI238" s="11"/>
      <c r="GJ238" s="11"/>
      <c r="GK238" s="11"/>
      <c r="GL238" s="11"/>
      <c r="GM238" s="11"/>
      <c r="GN238" s="11"/>
      <c r="GO238" s="11"/>
      <c r="GP238" s="11"/>
      <c r="GQ238" s="11"/>
      <c r="GR238" s="11"/>
      <c r="GS238" s="11"/>
      <c r="GT238" s="11"/>
      <c r="GU238" s="11"/>
      <c r="GV238" s="11"/>
      <c r="GW238" s="11"/>
      <c r="GX238" s="11"/>
      <c r="GY238" s="11"/>
      <c r="GZ238" s="11"/>
      <c r="HA238" s="11"/>
      <c r="HB238" s="11"/>
      <c r="HC238" s="11"/>
      <c r="HD238" s="11"/>
      <c r="HE238" s="11"/>
      <c r="HF238" s="11"/>
      <c r="HG238" s="11"/>
      <c r="HH238" s="11"/>
      <c r="HI238" s="11"/>
      <c r="HJ238" s="11"/>
      <c r="HK238" s="11"/>
      <c r="HL238" s="11"/>
      <c r="HM238" s="11"/>
      <c r="HN238" s="11"/>
      <c r="HO238" s="11"/>
      <c r="HP238" s="11"/>
      <c r="HQ238" s="11"/>
      <c r="HR238" s="11"/>
      <c r="HS238" s="11"/>
      <c r="HT238" s="11"/>
      <c r="HU238" s="11"/>
      <c r="HV238" s="11"/>
      <c r="HW238" s="11"/>
      <c r="HX238" s="11"/>
      <c r="HY238" s="11"/>
      <c r="HZ238" s="11"/>
      <c r="IA238" s="11"/>
      <c r="IB238" s="11"/>
      <c r="IC238" s="11"/>
      <c r="ID238" s="11"/>
      <c r="IE238" s="11"/>
      <c r="IF238" s="11"/>
      <c r="IG238" s="11"/>
      <c r="IH238" s="11"/>
      <c r="II238" s="11"/>
      <c r="IJ238" s="11"/>
      <c r="IK238" s="11"/>
      <c r="IL238" s="11"/>
      <c r="IM238" s="11"/>
      <c r="IN238" s="11"/>
      <c r="IO238" s="11"/>
      <c r="IP238" s="11"/>
      <c r="IQ238" s="11"/>
      <c r="IR238" s="11"/>
      <c r="IS238" s="11"/>
      <c r="IT238" s="11"/>
    </row>
    <row r="239" spans="1:254" s="10" customFormat="1" ht="21" customHeight="1" x14ac:dyDescent="0.25">
      <c r="A239" s="23">
        <v>234</v>
      </c>
      <c r="B239" s="82" t="s">
        <v>392</v>
      </c>
      <c r="C239" s="82" t="s">
        <v>392</v>
      </c>
      <c r="D239" s="83">
        <v>2363863.66</v>
      </c>
      <c r="E239" s="24" t="str">
        <f t="shared" si="9"/>
        <v>否</v>
      </c>
      <c r="F239" s="24" t="str">
        <f t="shared" si="10"/>
        <v>否</v>
      </c>
      <c r="G239" s="51" t="str">
        <f t="shared" si="11"/>
        <v>是</v>
      </c>
      <c r="H239" s="25"/>
      <c r="I239" s="25"/>
      <c r="J239" s="26"/>
      <c r="K239" s="17"/>
      <c r="L239" s="25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  <c r="FD239" s="11"/>
      <c r="FE239" s="11"/>
      <c r="FF239" s="11"/>
      <c r="FG239" s="11"/>
      <c r="FH239" s="11"/>
      <c r="FI239" s="11"/>
      <c r="FJ239" s="11"/>
      <c r="FK239" s="11"/>
      <c r="FL239" s="11"/>
      <c r="FM239" s="11"/>
      <c r="FN239" s="11"/>
      <c r="FO239" s="11"/>
      <c r="FP239" s="11"/>
      <c r="FQ239" s="11"/>
      <c r="FR239" s="11"/>
      <c r="FS239" s="11"/>
      <c r="FT239" s="11"/>
      <c r="FU239" s="11"/>
      <c r="FV239" s="11"/>
      <c r="FW239" s="11"/>
      <c r="FX239" s="11"/>
      <c r="FY239" s="11"/>
      <c r="FZ239" s="11"/>
      <c r="GA239" s="11"/>
      <c r="GB239" s="11"/>
      <c r="GC239" s="11"/>
      <c r="GD239" s="11"/>
      <c r="GE239" s="11"/>
      <c r="GF239" s="11"/>
      <c r="GG239" s="11"/>
      <c r="GH239" s="11"/>
      <c r="GI239" s="11"/>
      <c r="GJ239" s="11"/>
      <c r="GK239" s="11"/>
      <c r="GL239" s="11"/>
      <c r="GM239" s="11"/>
      <c r="GN239" s="11"/>
      <c r="GO239" s="11"/>
      <c r="GP239" s="11"/>
      <c r="GQ239" s="11"/>
      <c r="GR239" s="11"/>
      <c r="GS239" s="11"/>
      <c r="GT239" s="11"/>
      <c r="GU239" s="11"/>
      <c r="GV239" s="11"/>
      <c r="GW239" s="11"/>
      <c r="GX239" s="11"/>
      <c r="GY239" s="11"/>
      <c r="GZ239" s="11"/>
      <c r="HA239" s="11"/>
      <c r="HB239" s="11"/>
      <c r="HC239" s="11"/>
      <c r="HD239" s="11"/>
      <c r="HE239" s="11"/>
      <c r="HF239" s="11"/>
      <c r="HG239" s="11"/>
      <c r="HH239" s="11"/>
      <c r="HI239" s="11"/>
      <c r="HJ239" s="11"/>
      <c r="HK239" s="11"/>
      <c r="HL239" s="11"/>
      <c r="HM239" s="11"/>
      <c r="HN239" s="11"/>
      <c r="HO239" s="11"/>
      <c r="HP239" s="11"/>
      <c r="HQ239" s="11"/>
      <c r="HR239" s="11"/>
      <c r="HS239" s="11"/>
      <c r="HT239" s="11"/>
      <c r="HU239" s="11"/>
      <c r="HV239" s="11"/>
      <c r="HW239" s="11"/>
      <c r="HX239" s="11"/>
      <c r="HY239" s="11"/>
      <c r="HZ239" s="11"/>
      <c r="IA239" s="11"/>
      <c r="IB239" s="11"/>
      <c r="IC239" s="11"/>
      <c r="ID239" s="11"/>
      <c r="IE239" s="11"/>
      <c r="IF239" s="11"/>
      <c r="IG239" s="11"/>
      <c r="IH239" s="11"/>
      <c r="II239" s="11"/>
      <c r="IJ239" s="11"/>
      <c r="IK239" s="11"/>
      <c r="IL239" s="11"/>
      <c r="IM239" s="11"/>
      <c r="IN239" s="11"/>
      <c r="IO239" s="11"/>
      <c r="IP239" s="11"/>
      <c r="IQ239" s="11"/>
      <c r="IR239" s="11"/>
      <c r="IS239" s="11"/>
      <c r="IT239" s="11"/>
    </row>
    <row r="240" spans="1:254" s="10" customFormat="1" ht="21" customHeight="1" x14ac:dyDescent="0.25">
      <c r="A240" s="23">
        <v>235</v>
      </c>
      <c r="B240" s="82" t="s">
        <v>393</v>
      </c>
      <c r="C240" s="82" t="s">
        <v>393</v>
      </c>
      <c r="D240" s="83">
        <v>2454793.2599999998</v>
      </c>
      <c r="E240" s="24" t="str">
        <f t="shared" si="9"/>
        <v>否</v>
      </c>
      <c r="F240" s="24" t="str">
        <f t="shared" si="10"/>
        <v>否</v>
      </c>
      <c r="G240" s="51" t="str">
        <f t="shared" si="11"/>
        <v>是</v>
      </c>
      <c r="H240" s="25"/>
      <c r="I240" s="25"/>
      <c r="J240" s="26"/>
      <c r="K240" s="17"/>
      <c r="L240" s="25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  <c r="FD240" s="11"/>
      <c r="FE240" s="11"/>
      <c r="FF240" s="11"/>
      <c r="FG240" s="11"/>
      <c r="FH240" s="11"/>
      <c r="FI240" s="11"/>
      <c r="FJ240" s="11"/>
      <c r="FK240" s="11"/>
      <c r="FL240" s="11"/>
      <c r="FM240" s="11"/>
      <c r="FN240" s="11"/>
      <c r="FO240" s="11"/>
      <c r="FP240" s="11"/>
      <c r="FQ240" s="11"/>
      <c r="FR240" s="11"/>
      <c r="FS240" s="11"/>
      <c r="FT240" s="11"/>
      <c r="FU240" s="11"/>
      <c r="FV240" s="11"/>
      <c r="FW240" s="11"/>
      <c r="FX240" s="11"/>
      <c r="FY240" s="11"/>
      <c r="FZ240" s="11"/>
      <c r="GA240" s="11"/>
      <c r="GB240" s="11"/>
      <c r="GC240" s="11"/>
      <c r="GD240" s="11"/>
      <c r="GE240" s="11"/>
      <c r="GF240" s="11"/>
      <c r="GG240" s="11"/>
      <c r="GH240" s="11"/>
      <c r="GI240" s="11"/>
      <c r="GJ240" s="11"/>
      <c r="GK240" s="11"/>
      <c r="GL240" s="11"/>
      <c r="GM240" s="11"/>
      <c r="GN240" s="11"/>
      <c r="GO240" s="11"/>
      <c r="GP240" s="11"/>
      <c r="GQ240" s="11"/>
      <c r="GR240" s="11"/>
      <c r="GS240" s="11"/>
      <c r="GT240" s="11"/>
      <c r="GU240" s="11"/>
      <c r="GV240" s="11"/>
      <c r="GW240" s="11"/>
      <c r="GX240" s="11"/>
      <c r="GY240" s="11"/>
      <c r="GZ240" s="11"/>
      <c r="HA240" s="11"/>
      <c r="HB240" s="11"/>
      <c r="HC240" s="11"/>
      <c r="HD240" s="11"/>
      <c r="HE240" s="11"/>
      <c r="HF240" s="11"/>
      <c r="HG240" s="11"/>
      <c r="HH240" s="11"/>
      <c r="HI240" s="11"/>
      <c r="HJ240" s="11"/>
      <c r="HK240" s="11"/>
      <c r="HL240" s="11"/>
      <c r="HM240" s="11"/>
      <c r="HN240" s="11"/>
      <c r="HO240" s="11"/>
      <c r="HP240" s="11"/>
      <c r="HQ240" s="11"/>
      <c r="HR240" s="11"/>
      <c r="HS240" s="11"/>
      <c r="HT240" s="11"/>
      <c r="HU240" s="11"/>
      <c r="HV240" s="11"/>
      <c r="HW240" s="11"/>
      <c r="HX240" s="11"/>
      <c r="HY240" s="11"/>
      <c r="HZ240" s="11"/>
      <c r="IA240" s="11"/>
      <c r="IB240" s="11"/>
      <c r="IC240" s="11"/>
      <c r="ID240" s="11"/>
      <c r="IE240" s="11"/>
      <c r="IF240" s="11"/>
      <c r="IG240" s="11"/>
      <c r="IH240" s="11"/>
      <c r="II240" s="11"/>
      <c r="IJ240" s="11"/>
      <c r="IK240" s="11"/>
      <c r="IL240" s="11"/>
      <c r="IM240" s="11"/>
      <c r="IN240" s="11"/>
      <c r="IO240" s="11"/>
      <c r="IP240" s="11"/>
      <c r="IQ240" s="11"/>
      <c r="IR240" s="11"/>
      <c r="IS240" s="11"/>
      <c r="IT240" s="11"/>
    </row>
    <row r="241" spans="1:254" s="10" customFormat="1" ht="21" customHeight="1" x14ac:dyDescent="0.25">
      <c r="A241" s="23">
        <v>236</v>
      </c>
      <c r="B241" s="82" t="s">
        <v>95</v>
      </c>
      <c r="C241" s="82" t="s">
        <v>95</v>
      </c>
      <c r="D241" s="83">
        <v>2422127.35</v>
      </c>
      <c r="E241" s="24" t="str">
        <f t="shared" si="9"/>
        <v>否</v>
      </c>
      <c r="F241" s="24" t="str">
        <f t="shared" si="10"/>
        <v>否</v>
      </c>
      <c r="G241" s="51" t="str">
        <f t="shared" si="11"/>
        <v>是</v>
      </c>
      <c r="H241" s="25"/>
      <c r="I241" s="25"/>
      <c r="J241" s="26"/>
      <c r="K241" s="17"/>
      <c r="L241" s="25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  <c r="EZ241" s="11"/>
      <c r="FA241" s="11"/>
      <c r="FB241" s="11"/>
      <c r="FC241" s="11"/>
      <c r="FD241" s="11"/>
      <c r="FE241" s="11"/>
      <c r="FF241" s="11"/>
      <c r="FG241" s="11"/>
      <c r="FH241" s="11"/>
      <c r="FI241" s="11"/>
      <c r="FJ241" s="11"/>
      <c r="FK241" s="11"/>
      <c r="FL241" s="11"/>
      <c r="FM241" s="11"/>
      <c r="FN241" s="11"/>
      <c r="FO241" s="11"/>
      <c r="FP241" s="11"/>
      <c r="FQ241" s="11"/>
      <c r="FR241" s="11"/>
      <c r="FS241" s="11"/>
      <c r="FT241" s="11"/>
      <c r="FU241" s="11"/>
      <c r="FV241" s="11"/>
      <c r="FW241" s="11"/>
      <c r="FX241" s="11"/>
      <c r="FY241" s="11"/>
      <c r="FZ241" s="11"/>
      <c r="GA241" s="11"/>
      <c r="GB241" s="11"/>
      <c r="GC241" s="11"/>
      <c r="GD241" s="11"/>
      <c r="GE241" s="11"/>
      <c r="GF241" s="11"/>
      <c r="GG241" s="11"/>
      <c r="GH241" s="11"/>
      <c r="GI241" s="11"/>
      <c r="GJ241" s="11"/>
      <c r="GK241" s="11"/>
      <c r="GL241" s="11"/>
      <c r="GM241" s="11"/>
      <c r="GN241" s="11"/>
      <c r="GO241" s="11"/>
      <c r="GP241" s="11"/>
      <c r="GQ241" s="11"/>
      <c r="GR241" s="11"/>
      <c r="GS241" s="11"/>
      <c r="GT241" s="11"/>
      <c r="GU241" s="11"/>
      <c r="GV241" s="11"/>
      <c r="GW241" s="11"/>
      <c r="GX241" s="11"/>
      <c r="GY241" s="11"/>
      <c r="GZ241" s="11"/>
      <c r="HA241" s="11"/>
      <c r="HB241" s="11"/>
      <c r="HC241" s="11"/>
      <c r="HD241" s="11"/>
      <c r="HE241" s="11"/>
      <c r="HF241" s="11"/>
      <c r="HG241" s="11"/>
      <c r="HH241" s="11"/>
      <c r="HI241" s="11"/>
      <c r="HJ241" s="11"/>
      <c r="HK241" s="11"/>
      <c r="HL241" s="11"/>
      <c r="HM241" s="11"/>
      <c r="HN241" s="11"/>
      <c r="HO241" s="11"/>
      <c r="HP241" s="11"/>
      <c r="HQ241" s="11"/>
      <c r="HR241" s="11"/>
      <c r="HS241" s="11"/>
      <c r="HT241" s="11"/>
      <c r="HU241" s="11"/>
      <c r="HV241" s="11"/>
      <c r="HW241" s="11"/>
      <c r="HX241" s="11"/>
      <c r="HY241" s="11"/>
      <c r="HZ241" s="11"/>
      <c r="IA241" s="11"/>
      <c r="IB241" s="11"/>
      <c r="IC241" s="11"/>
      <c r="ID241" s="11"/>
      <c r="IE241" s="11"/>
      <c r="IF241" s="11"/>
      <c r="IG241" s="11"/>
      <c r="IH241" s="11"/>
      <c r="II241" s="11"/>
      <c r="IJ241" s="11"/>
      <c r="IK241" s="11"/>
      <c r="IL241" s="11"/>
      <c r="IM241" s="11"/>
      <c r="IN241" s="11"/>
      <c r="IO241" s="11"/>
      <c r="IP241" s="11"/>
      <c r="IQ241" s="11"/>
      <c r="IR241" s="11"/>
      <c r="IS241" s="11"/>
      <c r="IT241" s="11"/>
    </row>
    <row r="242" spans="1:254" s="10" customFormat="1" ht="21" customHeight="1" x14ac:dyDescent="0.25">
      <c r="A242" s="23">
        <v>237</v>
      </c>
      <c r="B242" s="82" t="s">
        <v>394</v>
      </c>
      <c r="C242" s="82" t="s">
        <v>394</v>
      </c>
      <c r="D242" s="83">
        <v>2455838.16</v>
      </c>
      <c r="E242" s="24" t="str">
        <f t="shared" ref="E242:E305" si="12">IF(D242&lt;=$G$3,"否","超上限")</f>
        <v>否</v>
      </c>
      <c r="F242" s="24" t="str">
        <f t="shared" ref="F242:F305" si="13">IF(D242&gt;=$G$4,"否","超下限")</f>
        <v>否</v>
      </c>
      <c r="G242" s="51" t="str">
        <f t="shared" ref="G242:G305" si="14">IF(AND(E242="否",F242="否"),"是","否")</f>
        <v>是</v>
      </c>
      <c r="H242" s="25"/>
      <c r="I242" s="25"/>
      <c r="J242" s="26"/>
      <c r="K242" s="17"/>
      <c r="L242" s="25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  <c r="EZ242" s="11"/>
      <c r="FA242" s="11"/>
      <c r="FB242" s="11"/>
      <c r="FC242" s="11"/>
      <c r="FD242" s="11"/>
      <c r="FE242" s="11"/>
      <c r="FF242" s="11"/>
      <c r="FG242" s="11"/>
      <c r="FH242" s="11"/>
      <c r="FI242" s="11"/>
      <c r="FJ242" s="11"/>
      <c r="FK242" s="11"/>
      <c r="FL242" s="11"/>
      <c r="FM242" s="11"/>
      <c r="FN242" s="11"/>
      <c r="FO242" s="11"/>
      <c r="FP242" s="11"/>
      <c r="FQ242" s="11"/>
      <c r="FR242" s="11"/>
      <c r="FS242" s="11"/>
      <c r="FT242" s="11"/>
      <c r="FU242" s="11"/>
      <c r="FV242" s="11"/>
      <c r="FW242" s="11"/>
      <c r="FX242" s="11"/>
      <c r="FY242" s="11"/>
      <c r="FZ242" s="11"/>
      <c r="GA242" s="11"/>
      <c r="GB242" s="11"/>
      <c r="GC242" s="11"/>
      <c r="GD242" s="11"/>
      <c r="GE242" s="11"/>
      <c r="GF242" s="11"/>
      <c r="GG242" s="11"/>
      <c r="GH242" s="11"/>
      <c r="GI242" s="11"/>
      <c r="GJ242" s="11"/>
      <c r="GK242" s="11"/>
      <c r="GL242" s="11"/>
      <c r="GM242" s="11"/>
      <c r="GN242" s="11"/>
      <c r="GO242" s="11"/>
      <c r="GP242" s="11"/>
      <c r="GQ242" s="11"/>
      <c r="GR242" s="11"/>
      <c r="GS242" s="11"/>
      <c r="GT242" s="11"/>
      <c r="GU242" s="11"/>
      <c r="GV242" s="11"/>
      <c r="GW242" s="11"/>
      <c r="GX242" s="11"/>
      <c r="GY242" s="11"/>
      <c r="GZ242" s="11"/>
      <c r="HA242" s="11"/>
      <c r="HB242" s="11"/>
      <c r="HC242" s="11"/>
      <c r="HD242" s="11"/>
      <c r="HE242" s="11"/>
      <c r="HF242" s="11"/>
      <c r="HG242" s="11"/>
      <c r="HH242" s="11"/>
      <c r="HI242" s="11"/>
      <c r="HJ242" s="11"/>
      <c r="HK242" s="11"/>
      <c r="HL242" s="11"/>
      <c r="HM242" s="11"/>
      <c r="HN242" s="11"/>
      <c r="HO242" s="11"/>
      <c r="HP242" s="11"/>
      <c r="HQ242" s="11"/>
      <c r="HR242" s="11"/>
      <c r="HS242" s="11"/>
      <c r="HT242" s="11"/>
      <c r="HU242" s="11"/>
      <c r="HV242" s="11"/>
      <c r="HW242" s="11"/>
      <c r="HX242" s="11"/>
      <c r="HY242" s="11"/>
      <c r="HZ242" s="11"/>
      <c r="IA242" s="11"/>
      <c r="IB242" s="11"/>
      <c r="IC242" s="11"/>
      <c r="ID242" s="11"/>
      <c r="IE242" s="11"/>
      <c r="IF242" s="11"/>
      <c r="IG242" s="11"/>
      <c r="IH242" s="11"/>
      <c r="II242" s="11"/>
      <c r="IJ242" s="11"/>
      <c r="IK242" s="11"/>
      <c r="IL242" s="11"/>
      <c r="IM242" s="11"/>
      <c r="IN242" s="11"/>
      <c r="IO242" s="11"/>
      <c r="IP242" s="11"/>
      <c r="IQ242" s="11"/>
      <c r="IR242" s="11"/>
      <c r="IS242" s="11"/>
      <c r="IT242" s="11"/>
    </row>
    <row r="243" spans="1:254" s="10" customFormat="1" ht="21" customHeight="1" x14ac:dyDescent="0.25">
      <c r="A243" s="23">
        <v>238</v>
      </c>
      <c r="B243" s="82" t="s">
        <v>395</v>
      </c>
      <c r="C243" s="82" t="s">
        <v>395</v>
      </c>
      <c r="D243" s="83">
        <v>2489648.52</v>
      </c>
      <c r="E243" s="24" t="str">
        <f t="shared" si="12"/>
        <v>超上限</v>
      </c>
      <c r="F243" s="24" t="str">
        <f t="shared" si="13"/>
        <v>否</v>
      </c>
      <c r="G243" s="51" t="str">
        <f t="shared" si="14"/>
        <v>否</v>
      </c>
      <c r="H243" s="25"/>
      <c r="I243" s="25"/>
      <c r="J243" s="26"/>
      <c r="K243" s="17"/>
      <c r="L243" s="25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  <c r="FD243" s="11"/>
      <c r="FE243" s="11"/>
      <c r="FF243" s="11"/>
      <c r="FG243" s="11"/>
      <c r="FH243" s="11"/>
      <c r="FI243" s="11"/>
      <c r="FJ243" s="11"/>
      <c r="FK243" s="11"/>
      <c r="FL243" s="11"/>
      <c r="FM243" s="11"/>
      <c r="FN243" s="11"/>
      <c r="FO243" s="11"/>
      <c r="FP243" s="11"/>
      <c r="FQ243" s="11"/>
      <c r="FR243" s="11"/>
      <c r="FS243" s="11"/>
      <c r="FT243" s="11"/>
      <c r="FU243" s="11"/>
      <c r="FV243" s="11"/>
      <c r="FW243" s="11"/>
      <c r="FX243" s="11"/>
      <c r="FY243" s="11"/>
      <c r="FZ243" s="11"/>
      <c r="GA243" s="11"/>
      <c r="GB243" s="11"/>
      <c r="GC243" s="11"/>
      <c r="GD243" s="11"/>
      <c r="GE243" s="11"/>
      <c r="GF243" s="11"/>
      <c r="GG243" s="11"/>
      <c r="GH243" s="11"/>
      <c r="GI243" s="11"/>
      <c r="GJ243" s="11"/>
      <c r="GK243" s="11"/>
      <c r="GL243" s="11"/>
      <c r="GM243" s="11"/>
      <c r="GN243" s="11"/>
      <c r="GO243" s="11"/>
      <c r="GP243" s="11"/>
      <c r="GQ243" s="11"/>
      <c r="GR243" s="11"/>
      <c r="GS243" s="11"/>
      <c r="GT243" s="11"/>
      <c r="GU243" s="11"/>
      <c r="GV243" s="11"/>
      <c r="GW243" s="11"/>
      <c r="GX243" s="11"/>
      <c r="GY243" s="11"/>
      <c r="GZ243" s="11"/>
      <c r="HA243" s="11"/>
      <c r="HB243" s="11"/>
      <c r="HC243" s="11"/>
      <c r="HD243" s="11"/>
      <c r="HE243" s="11"/>
      <c r="HF243" s="11"/>
      <c r="HG243" s="11"/>
      <c r="HH243" s="11"/>
      <c r="HI243" s="11"/>
      <c r="HJ243" s="11"/>
      <c r="HK243" s="11"/>
      <c r="HL243" s="11"/>
      <c r="HM243" s="11"/>
      <c r="HN243" s="11"/>
      <c r="HO243" s="11"/>
      <c r="HP243" s="11"/>
      <c r="HQ243" s="11"/>
      <c r="HR243" s="11"/>
      <c r="HS243" s="11"/>
      <c r="HT243" s="11"/>
      <c r="HU243" s="11"/>
      <c r="HV243" s="11"/>
      <c r="HW243" s="11"/>
      <c r="HX243" s="11"/>
      <c r="HY243" s="11"/>
      <c r="HZ243" s="11"/>
      <c r="IA243" s="11"/>
      <c r="IB243" s="11"/>
      <c r="IC243" s="11"/>
      <c r="ID243" s="11"/>
      <c r="IE243" s="11"/>
      <c r="IF243" s="11"/>
      <c r="IG243" s="11"/>
      <c r="IH243" s="11"/>
      <c r="II243" s="11"/>
      <c r="IJ243" s="11"/>
      <c r="IK243" s="11"/>
      <c r="IL243" s="11"/>
      <c r="IM243" s="11"/>
      <c r="IN243" s="11"/>
      <c r="IO243" s="11"/>
      <c r="IP243" s="11"/>
      <c r="IQ243" s="11"/>
      <c r="IR243" s="11"/>
      <c r="IS243" s="11"/>
      <c r="IT243" s="11"/>
    </row>
    <row r="244" spans="1:254" s="10" customFormat="1" ht="21" customHeight="1" x14ac:dyDescent="0.25">
      <c r="A244" s="23">
        <v>239</v>
      </c>
      <c r="B244" s="82" t="s">
        <v>396</v>
      </c>
      <c r="C244" s="82" t="s">
        <v>396</v>
      </c>
      <c r="D244" s="83">
        <v>2482179.89</v>
      </c>
      <c r="E244" s="24" t="str">
        <f t="shared" si="12"/>
        <v>超上限</v>
      </c>
      <c r="F244" s="24" t="str">
        <f t="shared" si="13"/>
        <v>否</v>
      </c>
      <c r="G244" s="51" t="str">
        <f t="shared" si="14"/>
        <v>否</v>
      </c>
      <c r="H244" s="25"/>
      <c r="I244" s="25"/>
      <c r="J244" s="26"/>
      <c r="K244" s="17"/>
      <c r="L244" s="25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  <c r="EZ244" s="11"/>
      <c r="FA244" s="11"/>
      <c r="FB244" s="11"/>
      <c r="FC244" s="11"/>
      <c r="FD244" s="11"/>
      <c r="FE244" s="11"/>
      <c r="FF244" s="11"/>
      <c r="FG244" s="11"/>
      <c r="FH244" s="11"/>
      <c r="FI244" s="11"/>
      <c r="FJ244" s="11"/>
      <c r="FK244" s="11"/>
      <c r="FL244" s="11"/>
      <c r="FM244" s="11"/>
      <c r="FN244" s="11"/>
      <c r="FO244" s="11"/>
      <c r="FP244" s="11"/>
      <c r="FQ244" s="11"/>
      <c r="FR244" s="11"/>
      <c r="FS244" s="11"/>
      <c r="FT244" s="11"/>
      <c r="FU244" s="11"/>
      <c r="FV244" s="11"/>
      <c r="FW244" s="11"/>
      <c r="FX244" s="11"/>
      <c r="FY244" s="11"/>
      <c r="FZ244" s="11"/>
      <c r="GA244" s="11"/>
      <c r="GB244" s="11"/>
      <c r="GC244" s="11"/>
      <c r="GD244" s="11"/>
      <c r="GE244" s="11"/>
      <c r="GF244" s="11"/>
      <c r="GG244" s="11"/>
      <c r="GH244" s="11"/>
      <c r="GI244" s="11"/>
      <c r="GJ244" s="11"/>
      <c r="GK244" s="11"/>
      <c r="GL244" s="11"/>
      <c r="GM244" s="11"/>
      <c r="GN244" s="11"/>
      <c r="GO244" s="11"/>
      <c r="GP244" s="11"/>
      <c r="GQ244" s="11"/>
      <c r="GR244" s="11"/>
      <c r="GS244" s="11"/>
      <c r="GT244" s="11"/>
      <c r="GU244" s="11"/>
      <c r="GV244" s="11"/>
      <c r="GW244" s="11"/>
      <c r="GX244" s="11"/>
      <c r="GY244" s="11"/>
      <c r="GZ244" s="11"/>
      <c r="HA244" s="11"/>
      <c r="HB244" s="11"/>
      <c r="HC244" s="11"/>
      <c r="HD244" s="11"/>
      <c r="HE244" s="11"/>
      <c r="HF244" s="11"/>
      <c r="HG244" s="11"/>
      <c r="HH244" s="11"/>
      <c r="HI244" s="11"/>
      <c r="HJ244" s="11"/>
      <c r="HK244" s="11"/>
      <c r="HL244" s="11"/>
      <c r="HM244" s="11"/>
      <c r="HN244" s="11"/>
      <c r="HO244" s="11"/>
      <c r="HP244" s="11"/>
      <c r="HQ244" s="11"/>
      <c r="HR244" s="11"/>
      <c r="HS244" s="11"/>
      <c r="HT244" s="11"/>
      <c r="HU244" s="11"/>
      <c r="HV244" s="11"/>
      <c r="HW244" s="11"/>
      <c r="HX244" s="11"/>
      <c r="HY244" s="11"/>
      <c r="HZ244" s="11"/>
      <c r="IA244" s="11"/>
      <c r="IB244" s="11"/>
      <c r="IC244" s="11"/>
      <c r="ID244" s="11"/>
      <c r="IE244" s="11"/>
      <c r="IF244" s="11"/>
      <c r="IG244" s="11"/>
      <c r="IH244" s="11"/>
      <c r="II244" s="11"/>
      <c r="IJ244" s="11"/>
      <c r="IK244" s="11"/>
      <c r="IL244" s="11"/>
      <c r="IM244" s="11"/>
      <c r="IN244" s="11"/>
      <c r="IO244" s="11"/>
      <c r="IP244" s="11"/>
      <c r="IQ244" s="11"/>
      <c r="IR244" s="11"/>
      <c r="IS244" s="11"/>
      <c r="IT244" s="11"/>
    </row>
    <row r="245" spans="1:254" s="10" customFormat="1" ht="21" customHeight="1" x14ac:dyDescent="0.25">
      <c r="A245" s="23">
        <v>240</v>
      </c>
      <c r="B245" s="82" t="s">
        <v>397</v>
      </c>
      <c r="C245" s="82" t="s">
        <v>397</v>
      </c>
      <c r="D245" s="83">
        <v>2430702.25</v>
      </c>
      <c r="E245" s="24" t="str">
        <f t="shared" si="12"/>
        <v>否</v>
      </c>
      <c r="F245" s="24" t="str">
        <f t="shared" si="13"/>
        <v>否</v>
      </c>
      <c r="G245" s="51" t="str">
        <f t="shared" si="14"/>
        <v>是</v>
      </c>
      <c r="H245" s="25"/>
      <c r="I245" s="25"/>
      <c r="J245" s="26"/>
      <c r="K245" s="17"/>
      <c r="L245" s="25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  <c r="EZ245" s="11"/>
      <c r="FA245" s="11"/>
      <c r="FB245" s="11"/>
      <c r="FC245" s="11"/>
      <c r="FD245" s="11"/>
      <c r="FE245" s="11"/>
      <c r="FF245" s="11"/>
      <c r="FG245" s="11"/>
      <c r="FH245" s="11"/>
      <c r="FI245" s="11"/>
      <c r="FJ245" s="11"/>
      <c r="FK245" s="11"/>
      <c r="FL245" s="11"/>
      <c r="FM245" s="11"/>
      <c r="FN245" s="11"/>
      <c r="FO245" s="11"/>
      <c r="FP245" s="11"/>
      <c r="FQ245" s="11"/>
      <c r="FR245" s="11"/>
      <c r="FS245" s="11"/>
      <c r="FT245" s="11"/>
      <c r="FU245" s="11"/>
      <c r="FV245" s="11"/>
      <c r="FW245" s="11"/>
      <c r="FX245" s="11"/>
      <c r="FY245" s="11"/>
      <c r="FZ245" s="11"/>
      <c r="GA245" s="11"/>
      <c r="GB245" s="11"/>
      <c r="GC245" s="11"/>
      <c r="GD245" s="11"/>
      <c r="GE245" s="11"/>
      <c r="GF245" s="11"/>
      <c r="GG245" s="11"/>
      <c r="GH245" s="11"/>
      <c r="GI245" s="11"/>
      <c r="GJ245" s="11"/>
      <c r="GK245" s="11"/>
      <c r="GL245" s="11"/>
      <c r="GM245" s="11"/>
      <c r="GN245" s="11"/>
      <c r="GO245" s="11"/>
      <c r="GP245" s="11"/>
      <c r="GQ245" s="11"/>
      <c r="GR245" s="11"/>
      <c r="GS245" s="11"/>
      <c r="GT245" s="11"/>
      <c r="GU245" s="11"/>
      <c r="GV245" s="11"/>
      <c r="GW245" s="11"/>
      <c r="GX245" s="11"/>
      <c r="GY245" s="11"/>
      <c r="GZ245" s="11"/>
      <c r="HA245" s="11"/>
      <c r="HB245" s="11"/>
      <c r="HC245" s="11"/>
      <c r="HD245" s="11"/>
      <c r="HE245" s="11"/>
      <c r="HF245" s="11"/>
      <c r="HG245" s="11"/>
      <c r="HH245" s="11"/>
      <c r="HI245" s="11"/>
      <c r="HJ245" s="11"/>
      <c r="HK245" s="11"/>
      <c r="HL245" s="11"/>
      <c r="HM245" s="11"/>
      <c r="HN245" s="11"/>
      <c r="HO245" s="11"/>
      <c r="HP245" s="11"/>
      <c r="HQ245" s="11"/>
      <c r="HR245" s="11"/>
      <c r="HS245" s="11"/>
      <c r="HT245" s="11"/>
      <c r="HU245" s="11"/>
      <c r="HV245" s="11"/>
      <c r="HW245" s="11"/>
      <c r="HX245" s="11"/>
      <c r="HY245" s="11"/>
      <c r="HZ245" s="11"/>
      <c r="IA245" s="11"/>
      <c r="IB245" s="11"/>
      <c r="IC245" s="11"/>
      <c r="ID245" s="11"/>
      <c r="IE245" s="11"/>
      <c r="IF245" s="11"/>
      <c r="IG245" s="11"/>
      <c r="IH245" s="11"/>
      <c r="II245" s="11"/>
      <c r="IJ245" s="11"/>
      <c r="IK245" s="11"/>
      <c r="IL245" s="11"/>
      <c r="IM245" s="11"/>
      <c r="IN245" s="11"/>
      <c r="IO245" s="11"/>
      <c r="IP245" s="11"/>
      <c r="IQ245" s="11"/>
      <c r="IR245" s="11"/>
      <c r="IS245" s="11"/>
      <c r="IT245" s="11"/>
    </row>
    <row r="246" spans="1:254" s="10" customFormat="1" ht="21" customHeight="1" x14ac:dyDescent="0.25">
      <c r="A246" s="23">
        <v>241</v>
      </c>
      <c r="B246" s="82" t="s">
        <v>398</v>
      </c>
      <c r="C246" s="82" t="s">
        <v>398</v>
      </c>
      <c r="D246" s="83">
        <v>2348682.5099999998</v>
      </c>
      <c r="E246" s="24" t="str">
        <f t="shared" si="12"/>
        <v>否</v>
      </c>
      <c r="F246" s="24" t="str">
        <f t="shared" si="13"/>
        <v>否</v>
      </c>
      <c r="G246" s="51" t="str">
        <f t="shared" si="14"/>
        <v>是</v>
      </c>
      <c r="H246" s="25"/>
      <c r="I246" s="25"/>
      <c r="J246" s="26"/>
      <c r="K246" s="17"/>
      <c r="L246" s="25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  <c r="EZ246" s="11"/>
      <c r="FA246" s="11"/>
      <c r="FB246" s="11"/>
      <c r="FC246" s="11"/>
      <c r="FD246" s="11"/>
      <c r="FE246" s="11"/>
      <c r="FF246" s="11"/>
      <c r="FG246" s="11"/>
      <c r="FH246" s="11"/>
      <c r="FI246" s="11"/>
      <c r="FJ246" s="11"/>
      <c r="FK246" s="11"/>
      <c r="FL246" s="11"/>
      <c r="FM246" s="11"/>
      <c r="FN246" s="11"/>
      <c r="FO246" s="11"/>
      <c r="FP246" s="11"/>
      <c r="FQ246" s="11"/>
      <c r="FR246" s="11"/>
      <c r="FS246" s="11"/>
      <c r="FT246" s="11"/>
      <c r="FU246" s="11"/>
      <c r="FV246" s="11"/>
      <c r="FW246" s="11"/>
      <c r="FX246" s="11"/>
      <c r="FY246" s="11"/>
      <c r="FZ246" s="11"/>
      <c r="GA246" s="11"/>
      <c r="GB246" s="11"/>
      <c r="GC246" s="11"/>
      <c r="GD246" s="11"/>
      <c r="GE246" s="11"/>
      <c r="GF246" s="11"/>
      <c r="GG246" s="11"/>
      <c r="GH246" s="11"/>
      <c r="GI246" s="11"/>
      <c r="GJ246" s="11"/>
      <c r="GK246" s="11"/>
      <c r="GL246" s="11"/>
      <c r="GM246" s="11"/>
      <c r="GN246" s="11"/>
      <c r="GO246" s="11"/>
      <c r="GP246" s="11"/>
      <c r="GQ246" s="11"/>
      <c r="GR246" s="11"/>
      <c r="GS246" s="11"/>
      <c r="GT246" s="11"/>
      <c r="GU246" s="11"/>
      <c r="GV246" s="11"/>
      <c r="GW246" s="11"/>
      <c r="GX246" s="11"/>
      <c r="GY246" s="11"/>
      <c r="GZ246" s="11"/>
      <c r="HA246" s="11"/>
      <c r="HB246" s="11"/>
      <c r="HC246" s="11"/>
      <c r="HD246" s="11"/>
      <c r="HE246" s="11"/>
      <c r="HF246" s="11"/>
      <c r="HG246" s="11"/>
      <c r="HH246" s="11"/>
      <c r="HI246" s="11"/>
      <c r="HJ246" s="11"/>
      <c r="HK246" s="11"/>
      <c r="HL246" s="11"/>
      <c r="HM246" s="11"/>
      <c r="HN246" s="11"/>
      <c r="HO246" s="11"/>
      <c r="HP246" s="11"/>
      <c r="HQ246" s="11"/>
      <c r="HR246" s="11"/>
      <c r="HS246" s="11"/>
      <c r="HT246" s="11"/>
      <c r="HU246" s="11"/>
      <c r="HV246" s="11"/>
      <c r="HW246" s="11"/>
      <c r="HX246" s="11"/>
      <c r="HY246" s="11"/>
      <c r="HZ246" s="11"/>
      <c r="IA246" s="11"/>
      <c r="IB246" s="11"/>
      <c r="IC246" s="11"/>
      <c r="ID246" s="11"/>
      <c r="IE246" s="11"/>
      <c r="IF246" s="11"/>
      <c r="IG246" s="11"/>
      <c r="IH246" s="11"/>
      <c r="II246" s="11"/>
      <c r="IJ246" s="11"/>
      <c r="IK246" s="11"/>
      <c r="IL246" s="11"/>
      <c r="IM246" s="11"/>
      <c r="IN246" s="11"/>
      <c r="IO246" s="11"/>
      <c r="IP246" s="11"/>
      <c r="IQ246" s="11"/>
      <c r="IR246" s="11"/>
      <c r="IS246" s="11"/>
      <c r="IT246" s="11"/>
    </row>
    <row r="247" spans="1:254" s="10" customFormat="1" ht="21" customHeight="1" x14ac:dyDescent="0.25">
      <c r="A247" s="23">
        <v>242</v>
      </c>
      <c r="B247" s="82" t="s">
        <v>399</v>
      </c>
      <c r="C247" s="82" t="s">
        <v>399</v>
      </c>
      <c r="D247" s="83">
        <v>2356558.58</v>
      </c>
      <c r="E247" s="24" t="str">
        <f t="shared" si="12"/>
        <v>否</v>
      </c>
      <c r="F247" s="24" t="str">
        <f t="shared" si="13"/>
        <v>否</v>
      </c>
      <c r="G247" s="51" t="str">
        <f t="shared" si="14"/>
        <v>是</v>
      </c>
      <c r="H247" s="25"/>
      <c r="I247" s="25"/>
      <c r="J247" s="26"/>
      <c r="K247" s="17"/>
      <c r="L247" s="25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  <c r="EZ247" s="11"/>
      <c r="FA247" s="11"/>
      <c r="FB247" s="11"/>
      <c r="FC247" s="11"/>
      <c r="FD247" s="11"/>
      <c r="FE247" s="11"/>
      <c r="FF247" s="11"/>
      <c r="FG247" s="11"/>
      <c r="FH247" s="11"/>
      <c r="FI247" s="11"/>
      <c r="FJ247" s="11"/>
      <c r="FK247" s="11"/>
      <c r="FL247" s="11"/>
      <c r="FM247" s="11"/>
      <c r="FN247" s="11"/>
      <c r="FO247" s="11"/>
      <c r="FP247" s="11"/>
      <c r="FQ247" s="11"/>
      <c r="FR247" s="11"/>
      <c r="FS247" s="11"/>
      <c r="FT247" s="11"/>
      <c r="FU247" s="11"/>
      <c r="FV247" s="11"/>
      <c r="FW247" s="11"/>
      <c r="FX247" s="11"/>
      <c r="FY247" s="11"/>
      <c r="FZ247" s="11"/>
      <c r="GA247" s="11"/>
      <c r="GB247" s="11"/>
      <c r="GC247" s="11"/>
      <c r="GD247" s="11"/>
      <c r="GE247" s="11"/>
      <c r="GF247" s="11"/>
      <c r="GG247" s="11"/>
      <c r="GH247" s="11"/>
      <c r="GI247" s="11"/>
      <c r="GJ247" s="11"/>
      <c r="GK247" s="11"/>
      <c r="GL247" s="11"/>
      <c r="GM247" s="11"/>
      <c r="GN247" s="11"/>
      <c r="GO247" s="11"/>
      <c r="GP247" s="11"/>
      <c r="GQ247" s="11"/>
      <c r="GR247" s="11"/>
      <c r="GS247" s="11"/>
      <c r="GT247" s="11"/>
      <c r="GU247" s="11"/>
      <c r="GV247" s="11"/>
      <c r="GW247" s="11"/>
      <c r="GX247" s="11"/>
      <c r="GY247" s="11"/>
      <c r="GZ247" s="11"/>
      <c r="HA247" s="11"/>
      <c r="HB247" s="11"/>
      <c r="HC247" s="11"/>
      <c r="HD247" s="11"/>
      <c r="HE247" s="11"/>
      <c r="HF247" s="11"/>
      <c r="HG247" s="11"/>
      <c r="HH247" s="11"/>
      <c r="HI247" s="11"/>
      <c r="HJ247" s="11"/>
      <c r="HK247" s="11"/>
      <c r="HL247" s="11"/>
      <c r="HM247" s="11"/>
      <c r="HN247" s="11"/>
      <c r="HO247" s="11"/>
      <c r="HP247" s="11"/>
      <c r="HQ247" s="11"/>
      <c r="HR247" s="11"/>
      <c r="HS247" s="11"/>
      <c r="HT247" s="11"/>
      <c r="HU247" s="11"/>
      <c r="HV247" s="11"/>
      <c r="HW247" s="11"/>
      <c r="HX247" s="11"/>
      <c r="HY247" s="11"/>
      <c r="HZ247" s="11"/>
      <c r="IA247" s="11"/>
      <c r="IB247" s="11"/>
      <c r="IC247" s="11"/>
      <c r="ID247" s="11"/>
      <c r="IE247" s="11"/>
      <c r="IF247" s="11"/>
      <c r="IG247" s="11"/>
      <c r="IH247" s="11"/>
      <c r="II247" s="11"/>
      <c r="IJ247" s="11"/>
      <c r="IK247" s="11"/>
      <c r="IL247" s="11"/>
      <c r="IM247" s="11"/>
      <c r="IN247" s="11"/>
      <c r="IO247" s="11"/>
      <c r="IP247" s="11"/>
      <c r="IQ247" s="11"/>
      <c r="IR247" s="11"/>
      <c r="IS247" s="11"/>
      <c r="IT247" s="11"/>
    </row>
    <row r="248" spans="1:254" s="10" customFormat="1" ht="21" customHeight="1" x14ac:dyDescent="0.25">
      <c r="A248" s="23">
        <v>243</v>
      </c>
      <c r="B248" s="82" t="s">
        <v>400</v>
      </c>
      <c r="C248" s="82" t="s">
        <v>400</v>
      </c>
      <c r="D248" s="83">
        <v>2457319.5099999998</v>
      </c>
      <c r="E248" s="24" t="str">
        <f t="shared" si="12"/>
        <v>否</v>
      </c>
      <c r="F248" s="24" t="str">
        <f t="shared" si="13"/>
        <v>否</v>
      </c>
      <c r="G248" s="51" t="str">
        <f t="shared" si="14"/>
        <v>是</v>
      </c>
      <c r="H248" s="25"/>
      <c r="I248" s="25"/>
      <c r="J248" s="26"/>
      <c r="K248" s="17"/>
      <c r="L248" s="25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  <c r="FD248" s="11"/>
      <c r="FE248" s="11"/>
      <c r="FF248" s="11"/>
      <c r="FG248" s="11"/>
      <c r="FH248" s="11"/>
      <c r="FI248" s="11"/>
      <c r="FJ248" s="11"/>
      <c r="FK248" s="11"/>
      <c r="FL248" s="11"/>
      <c r="FM248" s="11"/>
      <c r="FN248" s="11"/>
      <c r="FO248" s="11"/>
      <c r="FP248" s="11"/>
      <c r="FQ248" s="11"/>
      <c r="FR248" s="11"/>
      <c r="FS248" s="11"/>
      <c r="FT248" s="11"/>
      <c r="FU248" s="11"/>
      <c r="FV248" s="11"/>
      <c r="FW248" s="11"/>
      <c r="FX248" s="11"/>
      <c r="FY248" s="11"/>
      <c r="FZ248" s="11"/>
      <c r="GA248" s="11"/>
      <c r="GB248" s="11"/>
      <c r="GC248" s="11"/>
      <c r="GD248" s="11"/>
      <c r="GE248" s="11"/>
      <c r="GF248" s="11"/>
      <c r="GG248" s="11"/>
      <c r="GH248" s="11"/>
      <c r="GI248" s="11"/>
      <c r="GJ248" s="11"/>
      <c r="GK248" s="11"/>
      <c r="GL248" s="11"/>
      <c r="GM248" s="11"/>
      <c r="GN248" s="11"/>
      <c r="GO248" s="11"/>
      <c r="GP248" s="11"/>
      <c r="GQ248" s="11"/>
      <c r="GR248" s="11"/>
      <c r="GS248" s="11"/>
      <c r="GT248" s="11"/>
      <c r="GU248" s="11"/>
      <c r="GV248" s="11"/>
      <c r="GW248" s="11"/>
      <c r="GX248" s="11"/>
      <c r="GY248" s="11"/>
      <c r="GZ248" s="11"/>
      <c r="HA248" s="11"/>
      <c r="HB248" s="11"/>
      <c r="HC248" s="11"/>
      <c r="HD248" s="11"/>
      <c r="HE248" s="11"/>
      <c r="HF248" s="11"/>
      <c r="HG248" s="11"/>
      <c r="HH248" s="11"/>
      <c r="HI248" s="11"/>
      <c r="HJ248" s="11"/>
      <c r="HK248" s="11"/>
      <c r="HL248" s="11"/>
      <c r="HM248" s="11"/>
      <c r="HN248" s="11"/>
      <c r="HO248" s="11"/>
      <c r="HP248" s="11"/>
      <c r="HQ248" s="11"/>
      <c r="HR248" s="11"/>
      <c r="HS248" s="11"/>
      <c r="HT248" s="11"/>
      <c r="HU248" s="11"/>
      <c r="HV248" s="11"/>
      <c r="HW248" s="11"/>
      <c r="HX248" s="11"/>
      <c r="HY248" s="11"/>
      <c r="HZ248" s="11"/>
      <c r="IA248" s="11"/>
      <c r="IB248" s="11"/>
      <c r="IC248" s="11"/>
      <c r="ID248" s="11"/>
      <c r="IE248" s="11"/>
      <c r="IF248" s="11"/>
      <c r="IG248" s="11"/>
      <c r="IH248" s="11"/>
      <c r="II248" s="11"/>
      <c r="IJ248" s="11"/>
      <c r="IK248" s="11"/>
      <c r="IL248" s="11"/>
      <c r="IM248" s="11"/>
      <c r="IN248" s="11"/>
      <c r="IO248" s="11"/>
      <c r="IP248" s="11"/>
      <c r="IQ248" s="11"/>
      <c r="IR248" s="11"/>
      <c r="IS248" s="11"/>
      <c r="IT248" s="11"/>
    </row>
    <row r="249" spans="1:254" s="10" customFormat="1" ht="21" customHeight="1" x14ac:dyDescent="0.25">
      <c r="A249" s="23">
        <v>244</v>
      </c>
      <c r="B249" s="82" t="s">
        <v>91</v>
      </c>
      <c r="C249" s="82" t="s">
        <v>91</v>
      </c>
      <c r="D249" s="83">
        <v>2445358.7599999998</v>
      </c>
      <c r="E249" s="24" t="str">
        <f t="shared" si="12"/>
        <v>否</v>
      </c>
      <c r="F249" s="24" t="str">
        <f t="shared" si="13"/>
        <v>否</v>
      </c>
      <c r="G249" s="51" t="str">
        <f t="shared" si="14"/>
        <v>是</v>
      </c>
      <c r="H249" s="25"/>
      <c r="I249" s="25"/>
      <c r="J249" s="26"/>
      <c r="K249" s="17"/>
      <c r="L249" s="25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  <c r="EZ249" s="11"/>
      <c r="FA249" s="11"/>
      <c r="FB249" s="11"/>
      <c r="FC249" s="11"/>
      <c r="FD249" s="11"/>
      <c r="FE249" s="11"/>
      <c r="FF249" s="11"/>
      <c r="FG249" s="11"/>
      <c r="FH249" s="11"/>
      <c r="FI249" s="11"/>
      <c r="FJ249" s="11"/>
      <c r="FK249" s="11"/>
      <c r="FL249" s="11"/>
      <c r="FM249" s="11"/>
      <c r="FN249" s="11"/>
      <c r="FO249" s="11"/>
      <c r="FP249" s="11"/>
      <c r="FQ249" s="11"/>
      <c r="FR249" s="11"/>
      <c r="FS249" s="11"/>
      <c r="FT249" s="11"/>
      <c r="FU249" s="11"/>
      <c r="FV249" s="11"/>
      <c r="FW249" s="11"/>
      <c r="FX249" s="11"/>
      <c r="FY249" s="11"/>
      <c r="FZ249" s="11"/>
      <c r="GA249" s="11"/>
      <c r="GB249" s="11"/>
      <c r="GC249" s="11"/>
      <c r="GD249" s="11"/>
      <c r="GE249" s="11"/>
      <c r="GF249" s="11"/>
      <c r="GG249" s="11"/>
      <c r="GH249" s="11"/>
      <c r="GI249" s="11"/>
      <c r="GJ249" s="11"/>
      <c r="GK249" s="11"/>
      <c r="GL249" s="11"/>
      <c r="GM249" s="11"/>
      <c r="GN249" s="11"/>
      <c r="GO249" s="11"/>
      <c r="GP249" s="11"/>
      <c r="GQ249" s="11"/>
      <c r="GR249" s="11"/>
      <c r="GS249" s="11"/>
      <c r="GT249" s="11"/>
      <c r="GU249" s="11"/>
      <c r="GV249" s="11"/>
      <c r="GW249" s="11"/>
      <c r="GX249" s="11"/>
      <c r="GY249" s="11"/>
      <c r="GZ249" s="11"/>
      <c r="HA249" s="11"/>
      <c r="HB249" s="11"/>
      <c r="HC249" s="11"/>
      <c r="HD249" s="11"/>
      <c r="HE249" s="11"/>
      <c r="HF249" s="11"/>
      <c r="HG249" s="11"/>
      <c r="HH249" s="11"/>
      <c r="HI249" s="11"/>
      <c r="HJ249" s="11"/>
      <c r="HK249" s="11"/>
      <c r="HL249" s="11"/>
      <c r="HM249" s="11"/>
      <c r="HN249" s="11"/>
      <c r="HO249" s="11"/>
      <c r="HP249" s="11"/>
      <c r="HQ249" s="11"/>
      <c r="HR249" s="11"/>
      <c r="HS249" s="11"/>
      <c r="HT249" s="11"/>
      <c r="HU249" s="11"/>
      <c r="HV249" s="11"/>
      <c r="HW249" s="11"/>
      <c r="HX249" s="11"/>
      <c r="HY249" s="11"/>
      <c r="HZ249" s="11"/>
      <c r="IA249" s="11"/>
      <c r="IB249" s="11"/>
      <c r="IC249" s="11"/>
      <c r="ID249" s="11"/>
      <c r="IE249" s="11"/>
      <c r="IF249" s="11"/>
      <c r="IG249" s="11"/>
      <c r="IH249" s="11"/>
      <c r="II249" s="11"/>
      <c r="IJ249" s="11"/>
      <c r="IK249" s="11"/>
      <c r="IL249" s="11"/>
      <c r="IM249" s="11"/>
      <c r="IN249" s="11"/>
      <c r="IO249" s="11"/>
      <c r="IP249" s="11"/>
      <c r="IQ249" s="11"/>
      <c r="IR249" s="11"/>
      <c r="IS249" s="11"/>
      <c r="IT249" s="11"/>
    </row>
    <row r="250" spans="1:254" s="10" customFormat="1" ht="21" customHeight="1" x14ac:dyDescent="0.25">
      <c r="A250" s="23">
        <v>245</v>
      </c>
      <c r="B250" s="82" t="s">
        <v>401</v>
      </c>
      <c r="C250" s="82" t="s">
        <v>401</v>
      </c>
      <c r="D250" s="83">
        <v>2472068.0099999998</v>
      </c>
      <c r="E250" s="24" t="str">
        <f t="shared" si="12"/>
        <v>否</v>
      </c>
      <c r="F250" s="24" t="str">
        <f t="shared" si="13"/>
        <v>否</v>
      </c>
      <c r="G250" s="51" t="str">
        <f t="shared" si="14"/>
        <v>是</v>
      </c>
      <c r="H250" s="25"/>
      <c r="I250" s="25"/>
      <c r="J250" s="26"/>
      <c r="K250" s="17"/>
      <c r="L250" s="25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  <c r="EZ250" s="11"/>
      <c r="FA250" s="11"/>
      <c r="FB250" s="11"/>
      <c r="FC250" s="11"/>
      <c r="FD250" s="11"/>
      <c r="FE250" s="11"/>
      <c r="FF250" s="11"/>
      <c r="FG250" s="11"/>
      <c r="FH250" s="11"/>
      <c r="FI250" s="11"/>
      <c r="FJ250" s="11"/>
      <c r="FK250" s="11"/>
      <c r="FL250" s="11"/>
      <c r="FM250" s="11"/>
      <c r="FN250" s="11"/>
      <c r="FO250" s="11"/>
      <c r="FP250" s="11"/>
      <c r="FQ250" s="11"/>
      <c r="FR250" s="11"/>
      <c r="FS250" s="11"/>
      <c r="FT250" s="11"/>
      <c r="FU250" s="11"/>
      <c r="FV250" s="11"/>
      <c r="FW250" s="11"/>
      <c r="FX250" s="11"/>
      <c r="FY250" s="11"/>
      <c r="FZ250" s="11"/>
      <c r="GA250" s="11"/>
      <c r="GB250" s="11"/>
      <c r="GC250" s="11"/>
      <c r="GD250" s="11"/>
      <c r="GE250" s="11"/>
      <c r="GF250" s="11"/>
      <c r="GG250" s="11"/>
      <c r="GH250" s="11"/>
      <c r="GI250" s="11"/>
      <c r="GJ250" s="11"/>
      <c r="GK250" s="11"/>
      <c r="GL250" s="11"/>
      <c r="GM250" s="11"/>
      <c r="GN250" s="11"/>
      <c r="GO250" s="11"/>
      <c r="GP250" s="11"/>
      <c r="GQ250" s="11"/>
      <c r="GR250" s="11"/>
      <c r="GS250" s="11"/>
      <c r="GT250" s="11"/>
      <c r="GU250" s="11"/>
      <c r="GV250" s="11"/>
      <c r="GW250" s="11"/>
      <c r="GX250" s="11"/>
      <c r="GY250" s="11"/>
      <c r="GZ250" s="11"/>
      <c r="HA250" s="11"/>
      <c r="HB250" s="11"/>
      <c r="HC250" s="11"/>
      <c r="HD250" s="11"/>
      <c r="HE250" s="11"/>
      <c r="HF250" s="11"/>
      <c r="HG250" s="11"/>
      <c r="HH250" s="11"/>
      <c r="HI250" s="11"/>
      <c r="HJ250" s="11"/>
      <c r="HK250" s="11"/>
      <c r="HL250" s="11"/>
      <c r="HM250" s="11"/>
      <c r="HN250" s="11"/>
      <c r="HO250" s="11"/>
      <c r="HP250" s="11"/>
      <c r="HQ250" s="11"/>
      <c r="HR250" s="11"/>
      <c r="HS250" s="11"/>
      <c r="HT250" s="11"/>
      <c r="HU250" s="11"/>
      <c r="HV250" s="11"/>
      <c r="HW250" s="11"/>
      <c r="HX250" s="11"/>
      <c r="HY250" s="11"/>
      <c r="HZ250" s="11"/>
      <c r="IA250" s="11"/>
      <c r="IB250" s="11"/>
      <c r="IC250" s="11"/>
      <c r="ID250" s="11"/>
      <c r="IE250" s="11"/>
      <c r="IF250" s="11"/>
      <c r="IG250" s="11"/>
      <c r="IH250" s="11"/>
      <c r="II250" s="11"/>
      <c r="IJ250" s="11"/>
      <c r="IK250" s="11"/>
      <c r="IL250" s="11"/>
      <c r="IM250" s="11"/>
      <c r="IN250" s="11"/>
      <c r="IO250" s="11"/>
      <c r="IP250" s="11"/>
      <c r="IQ250" s="11"/>
      <c r="IR250" s="11"/>
      <c r="IS250" s="11"/>
      <c r="IT250" s="11"/>
    </row>
    <row r="251" spans="1:254" s="10" customFormat="1" ht="21" customHeight="1" x14ac:dyDescent="0.25">
      <c r="A251" s="23">
        <v>246</v>
      </c>
      <c r="B251" s="82" t="s">
        <v>402</v>
      </c>
      <c r="C251" s="82" t="s">
        <v>402</v>
      </c>
      <c r="D251" s="83">
        <v>2482179.89</v>
      </c>
      <c r="E251" s="24" t="str">
        <f t="shared" si="12"/>
        <v>超上限</v>
      </c>
      <c r="F251" s="24" t="str">
        <f t="shared" si="13"/>
        <v>否</v>
      </c>
      <c r="G251" s="51" t="str">
        <f t="shared" si="14"/>
        <v>否</v>
      </c>
      <c r="H251" s="25"/>
      <c r="I251" s="25"/>
      <c r="J251" s="26"/>
      <c r="K251" s="17"/>
      <c r="L251" s="25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  <c r="EZ251" s="11"/>
      <c r="FA251" s="11"/>
      <c r="FB251" s="11"/>
      <c r="FC251" s="11"/>
      <c r="FD251" s="11"/>
      <c r="FE251" s="11"/>
      <c r="FF251" s="11"/>
      <c r="FG251" s="11"/>
      <c r="FH251" s="11"/>
      <c r="FI251" s="11"/>
      <c r="FJ251" s="11"/>
      <c r="FK251" s="11"/>
      <c r="FL251" s="11"/>
      <c r="FM251" s="11"/>
      <c r="FN251" s="11"/>
      <c r="FO251" s="11"/>
      <c r="FP251" s="11"/>
      <c r="FQ251" s="11"/>
      <c r="FR251" s="11"/>
      <c r="FS251" s="11"/>
      <c r="FT251" s="11"/>
      <c r="FU251" s="11"/>
      <c r="FV251" s="11"/>
      <c r="FW251" s="11"/>
      <c r="FX251" s="11"/>
      <c r="FY251" s="11"/>
      <c r="FZ251" s="11"/>
      <c r="GA251" s="11"/>
      <c r="GB251" s="11"/>
      <c r="GC251" s="11"/>
      <c r="GD251" s="11"/>
      <c r="GE251" s="11"/>
      <c r="GF251" s="11"/>
      <c r="GG251" s="11"/>
      <c r="GH251" s="11"/>
      <c r="GI251" s="11"/>
      <c r="GJ251" s="11"/>
      <c r="GK251" s="11"/>
      <c r="GL251" s="11"/>
      <c r="GM251" s="11"/>
      <c r="GN251" s="11"/>
      <c r="GO251" s="11"/>
      <c r="GP251" s="11"/>
      <c r="GQ251" s="11"/>
      <c r="GR251" s="11"/>
      <c r="GS251" s="11"/>
      <c r="GT251" s="11"/>
      <c r="GU251" s="11"/>
      <c r="GV251" s="11"/>
      <c r="GW251" s="11"/>
      <c r="GX251" s="11"/>
      <c r="GY251" s="11"/>
      <c r="GZ251" s="11"/>
      <c r="HA251" s="11"/>
      <c r="HB251" s="11"/>
      <c r="HC251" s="11"/>
      <c r="HD251" s="11"/>
      <c r="HE251" s="11"/>
      <c r="HF251" s="11"/>
      <c r="HG251" s="11"/>
      <c r="HH251" s="11"/>
      <c r="HI251" s="11"/>
      <c r="HJ251" s="11"/>
      <c r="HK251" s="11"/>
      <c r="HL251" s="11"/>
      <c r="HM251" s="11"/>
      <c r="HN251" s="11"/>
      <c r="HO251" s="11"/>
      <c r="HP251" s="11"/>
      <c r="HQ251" s="11"/>
      <c r="HR251" s="11"/>
      <c r="HS251" s="11"/>
      <c r="HT251" s="11"/>
      <c r="HU251" s="11"/>
      <c r="HV251" s="11"/>
      <c r="HW251" s="11"/>
      <c r="HX251" s="11"/>
      <c r="HY251" s="11"/>
      <c r="HZ251" s="11"/>
      <c r="IA251" s="11"/>
      <c r="IB251" s="11"/>
      <c r="IC251" s="11"/>
      <c r="ID251" s="11"/>
      <c r="IE251" s="11"/>
      <c r="IF251" s="11"/>
      <c r="IG251" s="11"/>
      <c r="IH251" s="11"/>
      <c r="II251" s="11"/>
      <c r="IJ251" s="11"/>
      <c r="IK251" s="11"/>
      <c r="IL251" s="11"/>
      <c r="IM251" s="11"/>
      <c r="IN251" s="11"/>
      <c r="IO251" s="11"/>
      <c r="IP251" s="11"/>
      <c r="IQ251" s="11"/>
      <c r="IR251" s="11"/>
      <c r="IS251" s="11"/>
      <c r="IT251" s="11"/>
    </row>
    <row r="252" spans="1:254" s="10" customFormat="1" ht="21" customHeight="1" x14ac:dyDescent="0.25">
      <c r="A252" s="23">
        <v>247</v>
      </c>
      <c r="B252" s="82" t="s">
        <v>403</v>
      </c>
      <c r="C252" s="82" t="s">
        <v>403</v>
      </c>
      <c r="D252" s="83">
        <v>2439856.0099999998</v>
      </c>
      <c r="E252" s="24" t="str">
        <f t="shared" si="12"/>
        <v>否</v>
      </c>
      <c r="F252" s="24" t="str">
        <f t="shared" si="13"/>
        <v>否</v>
      </c>
      <c r="G252" s="51" t="str">
        <f t="shared" si="14"/>
        <v>是</v>
      </c>
      <c r="H252" s="25"/>
      <c r="I252" s="25"/>
      <c r="J252" s="26"/>
      <c r="K252" s="17"/>
      <c r="L252" s="25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  <c r="EZ252" s="11"/>
      <c r="FA252" s="11"/>
      <c r="FB252" s="11"/>
      <c r="FC252" s="11"/>
      <c r="FD252" s="11"/>
      <c r="FE252" s="11"/>
      <c r="FF252" s="11"/>
      <c r="FG252" s="11"/>
      <c r="FH252" s="11"/>
      <c r="FI252" s="11"/>
      <c r="FJ252" s="11"/>
      <c r="FK252" s="11"/>
      <c r="FL252" s="11"/>
      <c r="FM252" s="11"/>
      <c r="FN252" s="11"/>
      <c r="FO252" s="11"/>
      <c r="FP252" s="11"/>
      <c r="FQ252" s="11"/>
      <c r="FR252" s="11"/>
      <c r="FS252" s="11"/>
      <c r="FT252" s="11"/>
      <c r="FU252" s="11"/>
      <c r="FV252" s="11"/>
      <c r="FW252" s="11"/>
      <c r="FX252" s="11"/>
      <c r="FY252" s="11"/>
      <c r="FZ252" s="11"/>
      <c r="GA252" s="11"/>
      <c r="GB252" s="11"/>
      <c r="GC252" s="11"/>
      <c r="GD252" s="11"/>
      <c r="GE252" s="11"/>
      <c r="GF252" s="11"/>
      <c r="GG252" s="11"/>
      <c r="GH252" s="11"/>
      <c r="GI252" s="11"/>
      <c r="GJ252" s="11"/>
      <c r="GK252" s="11"/>
      <c r="GL252" s="11"/>
      <c r="GM252" s="11"/>
      <c r="GN252" s="11"/>
      <c r="GO252" s="11"/>
      <c r="GP252" s="11"/>
      <c r="GQ252" s="11"/>
      <c r="GR252" s="11"/>
      <c r="GS252" s="11"/>
      <c r="GT252" s="11"/>
      <c r="GU252" s="11"/>
      <c r="GV252" s="11"/>
      <c r="GW252" s="11"/>
      <c r="GX252" s="11"/>
      <c r="GY252" s="11"/>
      <c r="GZ252" s="11"/>
      <c r="HA252" s="11"/>
      <c r="HB252" s="11"/>
      <c r="HC252" s="11"/>
      <c r="HD252" s="11"/>
      <c r="HE252" s="11"/>
      <c r="HF252" s="11"/>
      <c r="HG252" s="11"/>
      <c r="HH252" s="11"/>
      <c r="HI252" s="11"/>
      <c r="HJ252" s="11"/>
      <c r="HK252" s="11"/>
      <c r="HL252" s="11"/>
      <c r="HM252" s="11"/>
      <c r="HN252" s="11"/>
      <c r="HO252" s="11"/>
      <c r="HP252" s="11"/>
      <c r="HQ252" s="11"/>
      <c r="HR252" s="11"/>
      <c r="HS252" s="11"/>
      <c r="HT252" s="11"/>
      <c r="HU252" s="11"/>
      <c r="HV252" s="11"/>
      <c r="HW252" s="11"/>
      <c r="HX252" s="11"/>
      <c r="HY252" s="11"/>
      <c r="HZ252" s="11"/>
      <c r="IA252" s="11"/>
      <c r="IB252" s="11"/>
      <c r="IC252" s="11"/>
      <c r="ID252" s="11"/>
      <c r="IE252" s="11"/>
      <c r="IF252" s="11"/>
      <c r="IG252" s="11"/>
      <c r="IH252" s="11"/>
      <c r="II252" s="11"/>
      <c r="IJ252" s="11"/>
      <c r="IK252" s="11"/>
      <c r="IL252" s="11"/>
      <c r="IM252" s="11"/>
      <c r="IN252" s="11"/>
      <c r="IO252" s="11"/>
      <c r="IP252" s="11"/>
      <c r="IQ252" s="11"/>
      <c r="IR252" s="11"/>
      <c r="IS252" s="11"/>
      <c r="IT252" s="11"/>
    </row>
    <row r="253" spans="1:254" s="10" customFormat="1" ht="21" customHeight="1" x14ac:dyDescent="0.25">
      <c r="A253" s="23">
        <v>248</v>
      </c>
      <c r="B253" s="82" t="s">
        <v>404</v>
      </c>
      <c r="C253" s="82" t="s">
        <v>404</v>
      </c>
      <c r="D253" s="83">
        <v>2454793.2599999998</v>
      </c>
      <c r="E253" s="24" t="str">
        <f t="shared" si="12"/>
        <v>否</v>
      </c>
      <c r="F253" s="24" t="str">
        <f t="shared" si="13"/>
        <v>否</v>
      </c>
      <c r="G253" s="51" t="str">
        <f t="shared" si="14"/>
        <v>是</v>
      </c>
      <c r="H253" s="25"/>
      <c r="I253" s="25"/>
      <c r="J253" s="26"/>
      <c r="K253" s="17"/>
      <c r="L253" s="25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  <c r="EZ253" s="11"/>
      <c r="FA253" s="11"/>
      <c r="FB253" s="11"/>
      <c r="FC253" s="11"/>
      <c r="FD253" s="11"/>
      <c r="FE253" s="11"/>
      <c r="FF253" s="11"/>
      <c r="FG253" s="11"/>
      <c r="FH253" s="11"/>
      <c r="FI253" s="11"/>
      <c r="FJ253" s="11"/>
      <c r="FK253" s="11"/>
      <c r="FL253" s="11"/>
      <c r="FM253" s="11"/>
      <c r="FN253" s="11"/>
      <c r="FO253" s="11"/>
      <c r="FP253" s="11"/>
      <c r="FQ253" s="11"/>
      <c r="FR253" s="11"/>
      <c r="FS253" s="11"/>
      <c r="FT253" s="11"/>
      <c r="FU253" s="11"/>
      <c r="FV253" s="11"/>
      <c r="FW253" s="11"/>
      <c r="FX253" s="11"/>
      <c r="FY253" s="11"/>
      <c r="FZ253" s="11"/>
      <c r="GA253" s="11"/>
      <c r="GB253" s="11"/>
      <c r="GC253" s="11"/>
      <c r="GD253" s="11"/>
      <c r="GE253" s="11"/>
      <c r="GF253" s="11"/>
      <c r="GG253" s="11"/>
      <c r="GH253" s="11"/>
      <c r="GI253" s="11"/>
      <c r="GJ253" s="11"/>
      <c r="GK253" s="11"/>
      <c r="GL253" s="11"/>
      <c r="GM253" s="11"/>
      <c r="GN253" s="11"/>
      <c r="GO253" s="11"/>
      <c r="GP253" s="11"/>
      <c r="GQ253" s="11"/>
      <c r="GR253" s="11"/>
      <c r="GS253" s="11"/>
      <c r="GT253" s="11"/>
      <c r="GU253" s="11"/>
      <c r="GV253" s="11"/>
      <c r="GW253" s="11"/>
      <c r="GX253" s="11"/>
      <c r="GY253" s="11"/>
      <c r="GZ253" s="11"/>
      <c r="HA253" s="11"/>
      <c r="HB253" s="11"/>
      <c r="HC253" s="11"/>
      <c r="HD253" s="11"/>
      <c r="HE253" s="11"/>
      <c r="HF253" s="11"/>
      <c r="HG253" s="11"/>
      <c r="HH253" s="11"/>
      <c r="HI253" s="11"/>
      <c r="HJ253" s="11"/>
      <c r="HK253" s="11"/>
      <c r="HL253" s="11"/>
      <c r="HM253" s="11"/>
      <c r="HN253" s="11"/>
      <c r="HO253" s="11"/>
      <c r="HP253" s="11"/>
      <c r="HQ253" s="11"/>
      <c r="HR253" s="11"/>
      <c r="HS253" s="11"/>
      <c r="HT253" s="11"/>
      <c r="HU253" s="11"/>
      <c r="HV253" s="11"/>
      <c r="HW253" s="11"/>
      <c r="HX253" s="11"/>
      <c r="HY253" s="11"/>
      <c r="HZ253" s="11"/>
      <c r="IA253" s="11"/>
      <c r="IB253" s="11"/>
      <c r="IC253" s="11"/>
      <c r="ID253" s="11"/>
      <c r="IE253" s="11"/>
      <c r="IF253" s="11"/>
      <c r="IG253" s="11"/>
      <c r="IH253" s="11"/>
      <c r="II253" s="11"/>
      <c r="IJ253" s="11"/>
      <c r="IK253" s="11"/>
      <c r="IL253" s="11"/>
      <c r="IM253" s="11"/>
      <c r="IN253" s="11"/>
      <c r="IO253" s="11"/>
      <c r="IP253" s="11"/>
      <c r="IQ253" s="11"/>
      <c r="IR253" s="11"/>
      <c r="IS253" s="11"/>
      <c r="IT253" s="11"/>
    </row>
    <row r="254" spans="1:254" s="10" customFormat="1" ht="21" customHeight="1" x14ac:dyDescent="0.25">
      <c r="A254" s="23">
        <v>249</v>
      </c>
      <c r="B254" s="82" t="s">
        <v>405</v>
      </c>
      <c r="C254" s="82" t="s">
        <v>405</v>
      </c>
      <c r="D254" s="83">
        <v>2372638.16</v>
      </c>
      <c r="E254" s="24" t="str">
        <f t="shared" si="12"/>
        <v>否</v>
      </c>
      <c r="F254" s="24" t="str">
        <f t="shared" si="13"/>
        <v>否</v>
      </c>
      <c r="G254" s="51" t="str">
        <f t="shared" si="14"/>
        <v>是</v>
      </c>
      <c r="H254" s="25"/>
      <c r="I254" s="25"/>
      <c r="J254" s="26"/>
      <c r="K254" s="17"/>
      <c r="L254" s="25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  <c r="FD254" s="11"/>
      <c r="FE254" s="11"/>
      <c r="FF254" s="11"/>
      <c r="FG254" s="11"/>
      <c r="FH254" s="11"/>
      <c r="FI254" s="11"/>
      <c r="FJ254" s="11"/>
      <c r="FK254" s="11"/>
      <c r="FL254" s="11"/>
      <c r="FM254" s="11"/>
      <c r="FN254" s="11"/>
      <c r="FO254" s="11"/>
      <c r="FP254" s="11"/>
      <c r="FQ254" s="11"/>
      <c r="FR254" s="11"/>
      <c r="FS254" s="11"/>
      <c r="FT254" s="11"/>
      <c r="FU254" s="11"/>
      <c r="FV254" s="11"/>
      <c r="FW254" s="11"/>
      <c r="FX254" s="11"/>
      <c r="FY254" s="11"/>
      <c r="FZ254" s="11"/>
      <c r="GA254" s="11"/>
      <c r="GB254" s="11"/>
      <c r="GC254" s="11"/>
      <c r="GD254" s="11"/>
      <c r="GE254" s="11"/>
      <c r="GF254" s="11"/>
      <c r="GG254" s="11"/>
      <c r="GH254" s="11"/>
      <c r="GI254" s="11"/>
      <c r="GJ254" s="11"/>
      <c r="GK254" s="11"/>
      <c r="GL254" s="11"/>
      <c r="GM254" s="11"/>
      <c r="GN254" s="11"/>
      <c r="GO254" s="11"/>
      <c r="GP254" s="11"/>
      <c r="GQ254" s="11"/>
      <c r="GR254" s="11"/>
      <c r="GS254" s="11"/>
      <c r="GT254" s="11"/>
      <c r="GU254" s="11"/>
      <c r="GV254" s="11"/>
      <c r="GW254" s="11"/>
      <c r="GX254" s="11"/>
      <c r="GY254" s="11"/>
      <c r="GZ254" s="11"/>
      <c r="HA254" s="11"/>
      <c r="HB254" s="11"/>
      <c r="HC254" s="11"/>
      <c r="HD254" s="11"/>
      <c r="HE254" s="11"/>
      <c r="HF254" s="11"/>
      <c r="HG254" s="11"/>
      <c r="HH254" s="11"/>
      <c r="HI254" s="11"/>
      <c r="HJ254" s="11"/>
      <c r="HK254" s="11"/>
      <c r="HL254" s="11"/>
      <c r="HM254" s="11"/>
      <c r="HN254" s="11"/>
      <c r="HO254" s="11"/>
      <c r="HP254" s="11"/>
      <c r="HQ254" s="11"/>
      <c r="HR254" s="11"/>
      <c r="HS254" s="11"/>
      <c r="HT254" s="11"/>
      <c r="HU254" s="11"/>
      <c r="HV254" s="11"/>
      <c r="HW254" s="11"/>
      <c r="HX254" s="11"/>
      <c r="HY254" s="11"/>
      <c r="HZ254" s="11"/>
      <c r="IA254" s="11"/>
      <c r="IB254" s="11"/>
      <c r="IC254" s="11"/>
      <c r="ID254" s="11"/>
      <c r="IE254" s="11"/>
      <c r="IF254" s="11"/>
      <c r="IG254" s="11"/>
      <c r="IH254" s="11"/>
      <c r="II254" s="11"/>
      <c r="IJ254" s="11"/>
      <c r="IK254" s="11"/>
      <c r="IL254" s="11"/>
      <c r="IM254" s="11"/>
      <c r="IN254" s="11"/>
      <c r="IO254" s="11"/>
      <c r="IP254" s="11"/>
      <c r="IQ254" s="11"/>
      <c r="IR254" s="11"/>
      <c r="IS254" s="11"/>
      <c r="IT254" s="11"/>
    </row>
    <row r="255" spans="1:254" s="10" customFormat="1" ht="21" customHeight="1" x14ac:dyDescent="0.25">
      <c r="A255" s="23">
        <v>250</v>
      </c>
      <c r="B255" s="82" t="s">
        <v>406</v>
      </c>
      <c r="C255" s="82" t="s">
        <v>406</v>
      </c>
      <c r="D255" s="83">
        <v>2417092.65</v>
      </c>
      <c r="E255" s="24" t="str">
        <f t="shared" si="12"/>
        <v>否</v>
      </c>
      <c r="F255" s="24" t="str">
        <f t="shared" si="13"/>
        <v>否</v>
      </c>
      <c r="G255" s="51" t="str">
        <f t="shared" si="14"/>
        <v>是</v>
      </c>
      <c r="H255" s="25"/>
      <c r="I255" s="25"/>
      <c r="J255" s="26"/>
      <c r="K255" s="17"/>
      <c r="L255" s="25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  <c r="EZ255" s="11"/>
      <c r="FA255" s="11"/>
      <c r="FB255" s="11"/>
      <c r="FC255" s="11"/>
      <c r="FD255" s="11"/>
      <c r="FE255" s="11"/>
      <c r="FF255" s="11"/>
      <c r="FG255" s="11"/>
      <c r="FH255" s="11"/>
      <c r="FI255" s="11"/>
      <c r="FJ255" s="11"/>
      <c r="FK255" s="11"/>
      <c r="FL255" s="11"/>
      <c r="FM255" s="11"/>
      <c r="FN255" s="11"/>
      <c r="FO255" s="11"/>
      <c r="FP255" s="11"/>
      <c r="FQ255" s="11"/>
      <c r="FR255" s="11"/>
      <c r="FS255" s="11"/>
      <c r="FT255" s="11"/>
      <c r="FU255" s="11"/>
      <c r="FV255" s="11"/>
      <c r="FW255" s="11"/>
      <c r="FX255" s="11"/>
      <c r="FY255" s="11"/>
      <c r="FZ255" s="11"/>
      <c r="GA255" s="11"/>
      <c r="GB255" s="11"/>
      <c r="GC255" s="11"/>
      <c r="GD255" s="11"/>
      <c r="GE255" s="11"/>
      <c r="GF255" s="11"/>
      <c r="GG255" s="11"/>
      <c r="GH255" s="11"/>
      <c r="GI255" s="11"/>
      <c r="GJ255" s="11"/>
      <c r="GK255" s="11"/>
      <c r="GL255" s="11"/>
      <c r="GM255" s="11"/>
      <c r="GN255" s="11"/>
      <c r="GO255" s="11"/>
      <c r="GP255" s="11"/>
      <c r="GQ255" s="11"/>
      <c r="GR255" s="11"/>
      <c r="GS255" s="11"/>
      <c r="GT255" s="11"/>
      <c r="GU255" s="11"/>
      <c r="GV255" s="11"/>
      <c r="GW255" s="11"/>
      <c r="GX255" s="11"/>
      <c r="GY255" s="11"/>
      <c r="GZ255" s="11"/>
      <c r="HA255" s="11"/>
      <c r="HB255" s="11"/>
      <c r="HC255" s="11"/>
      <c r="HD255" s="11"/>
      <c r="HE255" s="11"/>
      <c r="HF255" s="11"/>
      <c r="HG255" s="11"/>
      <c r="HH255" s="11"/>
      <c r="HI255" s="11"/>
      <c r="HJ255" s="11"/>
      <c r="HK255" s="11"/>
      <c r="HL255" s="11"/>
      <c r="HM255" s="11"/>
      <c r="HN255" s="11"/>
      <c r="HO255" s="11"/>
      <c r="HP255" s="11"/>
      <c r="HQ255" s="11"/>
      <c r="HR255" s="11"/>
      <c r="HS255" s="11"/>
      <c r="HT255" s="11"/>
      <c r="HU255" s="11"/>
      <c r="HV255" s="11"/>
      <c r="HW255" s="11"/>
      <c r="HX255" s="11"/>
      <c r="HY255" s="11"/>
      <c r="HZ255" s="11"/>
      <c r="IA255" s="11"/>
      <c r="IB255" s="11"/>
      <c r="IC255" s="11"/>
      <c r="ID255" s="11"/>
      <c r="IE255" s="11"/>
      <c r="IF255" s="11"/>
      <c r="IG255" s="11"/>
      <c r="IH255" s="11"/>
      <c r="II255" s="11"/>
      <c r="IJ255" s="11"/>
      <c r="IK255" s="11"/>
      <c r="IL255" s="11"/>
      <c r="IM255" s="11"/>
      <c r="IN255" s="11"/>
      <c r="IO255" s="11"/>
      <c r="IP255" s="11"/>
      <c r="IQ255" s="11"/>
      <c r="IR255" s="11"/>
      <c r="IS255" s="11"/>
      <c r="IT255" s="11"/>
    </row>
    <row r="256" spans="1:254" s="10" customFormat="1" ht="21" customHeight="1" x14ac:dyDescent="0.25">
      <c r="A256" s="23">
        <v>251</v>
      </c>
      <c r="B256" s="82" t="s">
        <v>407</v>
      </c>
      <c r="C256" s="82" t="s">
        <v>407</v>
      </c>
      <c r="D256" s="83">
        <v>2472643.41</v>
      </c>
      <c r="E256" s="24" t="str">
        <f t="shared" si="12"/>
        <v>超上限</v>
      </c>
      <c r="F256" s="24" t="str">
        <f t="shared" si="13"/>
        <v>否</v>
      </c>
      <c r="G256" s="51" t="str">
        <f t="shared" si="14"/>
        <v>否</v>
      </c>
      <c r="H256" s="25"/>
      <c r="I256" s="25"/>
      <c r="J256" s="26"/>
      <c r="K256" s="17"/>
      <c r="L256" s="25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  <c r="EW256" s="11"/>
      <c r="EX256" s="11"/>
      <c r="EY256" s="11"/>
      <c r="EZ256" s="11"/>
      <c r="FA256" s="11"/>
      <c r="FB256" s="11"/>
      <c r="FC256" s="11"/>
      <c r="FD256" s="11"/>
      <c r="FE256" s="11"/>
      <c r="FF256" s="11"/>
      <c r="FG256" s="11"/>
      <c r="FH256" s="11"/>
      <c r="FI256" s="11"/>
      <c r="FJ256" s="11"/>
      <c r="FK256" s="11"/>
      <c r="FL256" s="11"/>
      <c r="FM256" s="11"/>
      <c r="FN256" s="11"/>
      <c r="FO256" s="11"/>
      <c r="FP256" s="11"/>
      <c r="FQ256" s="11"/>
      <c r="FR256" s="11"/>
      <c r="FS256" s="11"/>
      <c r="FT256" s="11"/>
      <c r="FU256" s="11"/>
      <c r="FV256" s="11"/>
      <c r="FW256" s="11"/>
      <c r="FX256" s="11"/>
      <c r="FY256" s="11"/>
      <c r="FZ256" s="11"/>
      <c r="GA256" s="11"/>
      <c r="GB256" s="11"/>
      <c r="GC256" s="11"/>
      <c r="GD256" s="11"/>
      <c r="GE256" s="11"/>
      <c r="GF256" s="11"/>
      <c r="GG256" s="11"/>
      <c r="GH256" s="11"/>
      <c r="GI256" s="11"/>
      <c r="GJ256" s="11"/>
      <c r="GK256" s="11"/>
      <c r="GL256" s="11"/>
      <c r="GM256" s="11"/>
      <c r="GN256" s="11"/>
      <c r="GO256" s="11"/>
      <c r="GP256" s="11"/>
      <c r="GQ256" s="11"/>
      <c r="GR256" s="11"/>
      <c r="GS256" s="11"/>
      <c r="GT256" s="11"/>
      <c r="GU256" s="11"/>
      <c r="GV256" s="11"/>
      <c r="GW256" s="11"/>
      <c r="GX256" s="11"/>
      <c r="GY256" s="11"/>
      <c r="GZ256" s="11"/>
      <c r="HA256" s="11"/>
      <c r="HB256" s="11"/>
      <c r="HC256" s="11"/>
      <c r="HD256" s="11"/>
      <c r="HE256" s="11"/>
      <c r="HF256" s="11"/>
      <c r="HG256" s="11"/>
      <c r="HH256" s="11"/>
      <c r="HI256" s="11"/>
      <c r="HJ256" s="11"/>
      <c r="HK256" s="11"/>
      <c r="HL256" s="11"/>
      <c r="HM256" s="11"/>
      <c r="HN256" s="11"/>
      <c r="HO256" s="11"/>
      <c r="HP256" s="11"/>
      <c r="HQ256" s="11"/>
      <c r="HR256" s="11"/>
      <c r="HS256" s="11"/>
      <c r="HT256" s="11"/>
      <c r="HU256" s="11"/>
      <c r="HV256" s="11"/>
      <c r="HW256" s="11"/>
      <c r="HX256" s="11"/>
      <c r="HY256" s="11"/>
      <c r="HZ256" s="11"/>
      <c r="IA256" s="11"/>
      <c r="IB256" s="11"/>
      <c r="IC256" s="11"/>
      <c r="ID256" s="11"/>
      <c r="IE256" s="11"/>
      <c r="IF256" s="11"/>
      <c r="IG256" s="11"/>
      <c r="IH256" s="11"/>
      <c r="II256" s="11"/>
      <c r="IJ256" s="11"/>
      <c r="IK256" s="11"/>
      <c r="IL256" s="11"/>
      <c r="IM256" s="11"/>
      <c r="IN256" s="11"/>
      <c r="IO256" s="11"/>
      <c r="IP256" s="11"/>
      <c r="IQ256" s="11"/>
      <c r="IR256" s="11"/>
      <c r="IS256" s="11"/>
      <c r="IT256" s="11"/>
    </row>
    <row r="257" spans="1:254" s="10" customFormat="1" ht="21" customHeight="1" x14ac:dyDescent="0.25">
      <c r="A257" s="23">
        <v>252</v>
      </c>
      <c r="B257" s="82" t="s">
        <v>408</v>
      </c>
      <c r="C257" s="82" t="s">
        <v>408</v>
      </c>
      <c r="D257" s="83">
        <v>2447324.63</v>
      </c>
      <c r="E257" s="24" t="str">
        <f t="shared" si="12"/>
        <v>否</v>
      </c>
      <c r="F257" s="24" t="str">
        <f t="shared" si="13"/>
        <v>否</v>
      </c>
      <c r="G257" s="51" t="str">
        <f t="shared" si="14"/>
        <v>是</v>
      </c>
      <c r="H257" s="25"/>
      <c r="I257" s="25"/>
      <c r="J257" s="26"/>
      <c r="K257" s="17"/>
      <c r="L257" s="25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  <c r="EW257" s="11"/>
      <c r="EX257" s="11"/>
      <c r="EY257" s="11"/>
      <c r="EZ257" s="11"/>
      <c r="FA257" s="11"/>
      <c r="FB257" s="11"/>
      <c r="FC257" s="11"/>
      <c r="FD257" s="11"/>
      <c r="FE257" s="11"/>
      <c r="FF257" s="11"/>
      <c r="FG257" s="11"/>
      <c r="FH257" s="11"/>
      <c r="FI257" s="11"/>
      <c r="FJ257" s="11"/>
      <c r="FK257" s="11"/>
      <c r="FL257" s="11"/>
      <c r="FM257" s="11"/>
      <c r="FN257" s="11"/>
      <c r="FO257" s="11"/>
      <c r="FP257" s="11"/>
      <c r="FQ257" s="11"/>
      <c r="FR257" s="11"/>
      <c r="FS257" s="11"/>
      <c r="FT257" s="11"/>
      <c r="FU257" s="11"/>
      <c r="FV257" s="11"/>
      <c r="FW257" s="11"/>
      <c r="FX257" s="11"/>
      <c r="FY257" s="11"/>
      <c r="FZ257" s="11"/>
      <c r="GA257" s="11"/>
      <c r="GB257" s="11"/>
      <c r="GC257" s="11"/>
      <c r="GD257" s="11"/>
      <c r="GE257" s="11"/>
      <c r="GF257" s="11"/>
      <c r="GG257" s="11"/>
      <c r="GH257" s="11"/>
      <c r="GI257" s="11"/>
      <c r="GJ257" s="11"/>
      <c r="GK257" s="11"/>
      <c r="GL257" s="11"/>
      <c r="GM257" s="11"/>
      <c r="GN257" s="11"/>
      <c r="GO257" s="11"/>
      <c r="GP257" s="11"/>
      <c r="GQ257" s="11"/>
      <c r="GR257" s="11"/>
      <c r="GS257" s="11"/>
      <c r="GT257" s="11"/>
      <c r="GU257" s="11"/>
      <c r="GV257" s="11"/>
      <c r="GW257" s="11"/>
      <c r="GX257" s="11"/>
      <c r="GY257" s="11"/>
      <c r="GZ257" s="11"/>
      <c r="HA257" s="11"/>
      <c r="HB257" s="11"/>
      <c r="HC257" s="11"/>
      <c r="HD257" s="11"/>
      <c r="HE257" s="11"/>
      <c r="HF257" s="11"/>
      <c r="HG257" s="11"/>
      <c r="HH257" s="11"/>
      <c r="HI257" s="11"/>
      <c r="HJ257" s="11"/>
      <c r="HK257" s="11"/>
      <c r="HL257" s="11"/>
      <c r="HM257" s="11"/>
      <c r="HN257" s="11"/>
      <c r="HO257" s="11"/>
      <c r="HP257" s="11"/>
      <c r="HQ257" s="11"/>
      <c r="HR257" s="11"/>
      <c r="HS257" s="11"/>
      <c r="HT257" s="11"/>
      <c r="HU257" s="11"/>
      <c r="HV257" s="11"/>
      <c r="HW257" s="11"/>
      <c r="HX257" s="11"/>
      <c r="HY257" s="11"/>
      <c r="HZ257" s="11"/>
      <c r="IA257" s="11"/>
      <c r="IB257" s="11"/>
      <c r="IC257" s="11"/>
      <c r="ID257" s="11"/>
      <c r="IE257" s="11"/>
      <c r="IF257" s="11"/>
      <c r="IG257" s="11"/>
      <c r="IH257" s="11"/>
      <c r="II257" s="11"/>
      <c r="IJ257" s="11"/>
      <c r="IK257" s="11"/>
      <c r="IL257" s="11"/>
      <c r="IM257" s="11"/>
      <c r="IN257" s="11"/>
      <c r="IO257" s="11"/>
      <c r="IP257" s="11"/>
      <c r="IQ257" s="11"/>
      <c r="IR257" s="11"/>
      <c r="IS257" s="11"/>
      <c r="IT257" s="11"/>
    </row>
    <row r="258" spans="1:254" s="10" customFormat="1" ht="21" customHeight="1" x14ac:dyDescent="0.25">
      <c r="A258" s="23">
        <v>253</v>
      </c>
      <c r="B258" s="82" t="s">
        <v>409</v>
      </c>
      <c r="C258" s="82" t="s">
        <v>409</v>
      </c>
      <c r="D258" s="83">
        <v>2442344.88</v>
      </c>
      <c r="E258" s="24" t="str">
        <f t="shared" si="12"/>
        <v>否</v>
      </c>
      <c r="F258" s="24" t="str">
        <f t="shared" si="13"/>
        <v>否</v>
      </c>
      <c r="G258" s="51" t="str">
        <f t="shared" si="14"/>
        <v>是</v>
      </c>
      <c r="H258" s="25"/>
      <c r="I258" s="25"/>
      <c r="J258" s="26"/>
      <c r="K258" s="17"/>
      <c r="L258" s="25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  <c r="EZ258" s="11"/>
      <c r="FA258" s="11"/>
      <c r="FB258" s="11"/>
      <c r="FC258" s="11"/>
      <c r="FD258" s="11"/>
      <c r="FE258" s="11"/>
      <c r="FF258" s="11"/>
      <c r="FG258" s="11"/>
      <c r="FH258" s="11"/>
      <c r="FI258" s="11"/>
      <c r="FJ258" s="11"/>
      <c r="FK258" s="11"/>
      <c r="FL258" s="11"/>
      <c r="FM258" s="11"/>
      <c r="FN258" s="11"/>
      <c r="FO258" s="11"/>
      <c r="FP258" s="11"/>
      <c r="FQ258" s="11"/>
      <c r="FR258" s="11"/>
      <c r="FS258" s="11"/>
      <c r="FT258" s="11"/>
      <c r="FU258" s="11"/>
      <c r="FV258" s="11"/>
      <c r="FW258" s="11"/>
      <c r="FX258" s="11"/>
      <c r="FY258" s="11"/>
      <c r="FZ258" s="11"/>
      <c r="GA258" s="11"/>
      <c r="GB258" s="11"/>
      <c r="GC258" s="11"/>
      <c r="GD258" s="11"/>
      <c r="GE258" s="11"/>
      <c r="GF258" s="11"/>
      <c r="GG258" s="11"/>
      <c r="GH258" s="11"/>
      <c r="GI258" s="11"/>
      <c r="GJ258" s="11"/>
      <c r="GK258" s="11"/>
      <c r="GL258" s="11"/>
      <c r="GM258" s="11"/>
      <c r="GN258" s="11"/>
      <c r="GO258" s="11"/>
      <c r="GP258" s="11"/>
      <c r="GQ258" s="11"/>
      <c r="GR258" s="11"/>
      <c r="GS258" s="11"/>
      <c r="GT258" s="11"/>
      <c r="GU258" s="11"/>
      <c r="GV258" s="11"/>
      <c r="GW258" s="11"/>
      <c r="GX258" s="11"/>
      <c r="GY258" s="11"/>
      <c r="GZ258" s="11"/>
      <c r="HA258" s="11"/>
      <c r="HB258" s="11"/>
      <c r="HC258" s="11"/>
      <c r="HD258" s="11"/>
      <c r="HE258" s="11"/>
      <c r="HF258" s="11"/>
      <c r="HG258" s="11"/>
      <c r="HH258" s="11"/>
      <c r="HI258" s="11"/>
      <c r="HJ258" s="11"/>
      <c r="HK258" s="11"/>
      <c r="HL258" s="11"/>
      <c r="HM258" s="11"/>
      <c r="HN258" s="11"/>
      <c r="HO258" s="11"/>
      <c r="HP258" s="11"/>
      <c r="HQ258" s="11"/>
      <c r="HR258" s="11"/>
      <c r="HS258" s="11"/>
      <c r="HT258" s="11"/>
      <c r="HU258" s="11"/>
      <c r="HV258" s="11"/>
      <c r="HW258" s="11"/>
      <c r="HX258" s="11"/>
      <c r="HY258" s="11"/>
      <c r="HZ258" s="11"/>
      <c r="IA258" s="11"/>
      <c r="IB258" s="11"/>
      <c r="IC258" s="11"/>
      <c r="ID258" s="11"/>
      <c r="IE258" s="11"/>
      <c r="IF258" s="11"/>
      <c r="IG258" s="11"/>
      <c r="IH258" s="11"/>
      <c r="II258" s="11"/>
      <c r="IJ258" s="11"/>
      <c r="IK258" s="11"/>
      <c r="IL258" s="11"/>
      <c r="IM258" s="11"/>
      <c r="IN258" s="11"/>
      <c r="IO258" s="11"/>
      <c r="IP258" s="11"/>
      <c r="IQ258" s="11"/>
      <c r="IR258" s="11"/>
      <c r="IS258" s="11"/>
      <c r="IT258" s="11"/>
    </row>
    <row r="259" spans="1:254" s="10" customFormat="1" ht="21" customHeight="1" x14ac:dyDescent="0.25">
      <c r="A259" s="23">
        <v>254</v>
      </c>
      <c r="B259" s="82" t="s">
        <v>410</v>
      </c>
      <c r="C259" s="82" t="s">
        <v>410</v>
      </c>
      <c r="D259" s="83">
        <v>2449473.85</v>
      </c>
      <c r="E259" s="24" t="str">
        <f t="shared" si="12"/>
        <v>否</v>
      </c>
      <c r="F259" s="24" t="str">
        <f t="shared" si="13"/>
        <v>否</v>
      </c>
      <c r="G259" s="51" t="str">
        <f t="shared" si="14"/>
        <v>是</v>
      </c>
      <c r="H259" s="25"/>
      <c r="I259" s="25"/>
      <c r="J259" s="26"/>
      <c r="K259" s="17"/>
      <c r="L259" s="25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  <c r="EZ259" s="11"/>
      <c r="FA259" s="11"/>
      <c r="FB259" s="11"/>
      <c r="FC259" s="11"/>
      <c r="FD259" s="11"/>
      <c r="FE259" s="11"/>
      <c r="FF259" s="11"/>
      <c r="FG259" s="11"/>
      <c r="FH259" s="11"/>
      <c r="FI259" s="11"/>
      <c r="FJ259" s="11"/>
      <c r="FK259" s="11"/>
      <c r="FL259" s="11"/>
      <c r="FM259" s="11"/>
      <c r="FN259" s="11"/>
      <c r="FO259" s="11"/>
      <c r="FP259" s="11"/>
      <c r="FQ259" s="11"/>
      <c r="FR259" s="11"/>
      <c r="FS259" s="11"/>
      <c r="FT259" s="11"/>
      <c r="FU259" s="11"/>
      <c r="FV259" s="11"/>
      <c r="FW259" s="11"/>
      <c r="FX259" s="11"/>
      <c r="FY259" s="11"/>
      <c r="FZ259" s="11"/>
      <c r="GA259" s="11"/>
      <c r="GB259" s="11"/>
      <c r="GC259" s="11"/>
      <c r="GD259" s="11"/>
      <c r="GE259" s="11"/>
      <c r="GF259" s="11"/>
      <c r="GG259" s="11"/>
      <c r="GH259" s="11"/>
      <c r="GI259" s="11"/>
      <c r="GJ259" s="11"/>
      <c r="GK259" s="11"/>
      <c r="GL259" s="11"/>
      <c r="GM259" s="11"/>
      <c r="GN259" s="11"/>
      <c r="GO259" s="11"/>
      <c r="GP259" s="11"/>
      <c r="GQ259" s="11"/>
      <c r="GR259" s="11"/>
      <c r="GS259" s="11"/>
      <c r="GT259" s="11"/>
      <c r="GU259" s="11"/>
      <c r="GV259" s="11"/>
      <c r="GW259" s="11"/>
      <c r="GX259" s="11"/>
      <c r="GY259" s="11"/>
      <c r="GZ259" s="11"/>
      <c r="HA259" s="11"/>
      <c r="HB259" s="11"/>
      <c r="HC259" s="11"/>
      <c r="HD259" s="11"/>
      <c r="HE259" s="11"/>
      <c r="HF259" s="11"/>
      <c r="HG259" s="11"/>
      <c r="HH259" s="11"/>
      <c r="HI259" s="11"/>
      <c r="HJ259" s="11"/>
      <c r="HK259" s="11"/>
      <c r="HL259" s="11"/>
      <c r="HM259" s="11"/>
      <c r="HN259" s="11"/>
      <c r="HO259" s="11"/>
      <c r="HP259" s="11"/>
      <c r="HQ259" s="11"/>
      <c r="HR259" s="11"/>
      <c r="HS259" s="11"/>
      <c r="HT259" s="11"/>
      <c r="HU259" s="11"/>
      <c r="HV259" s="11"/>
      <c r="HW259" s="11"/>
      <c r="HX259" s="11"/>
      <c r="HY259" s="11"/>
      <c r="HZ259" s="11"/>
      <c r="IA259" s="11"/>
      <c r="IB259" s="11"/>
      <c r="IC259" s="11"/>
      <c r="ID259" s="11"/>
      <c r="IE259" s="11"/>
      <c r="IF259" s="11"/>
      <c r="IG259" s="11"/>
      <c r="IH259" s="11"/>
      <c r="II259" s="11"/>
      <c r="IJ259" s="11"/>
      <c r="IK259" s="11"/>
      <c r="IL259" s="11"/>
      <c r="IM259" s="11"/>
      <c r="IN259" s="11"/>
      <c r="IO259" s="11"/>
      <c r="IP259" s="11"/>
      <c r="IQ259" s="11"/>
      <c r="IR259" s="11"/>
      <c r="IS259" s="11"/>
      <c r="IT259" s="11"/>
    </row>
    <row r="260" spans="1:254" s="10" customFormat="1" ht="21" customHeight="1" x14ac:dyDescent="0.25">
      <c r="A260" s="23">
        <v>255</v>
      </c>
      <c r="B260" s="82" t="s">
        <v>411</v>
      </c>
      <c r="C260" s="82" t="s">
        <v>411</v>
      </c>
      <c r="D260" s="83">
        <v>2444834.7599999998</v>
      </c>
      <c r="E260" s="24" t="str">
        <f t="shared" si="12"/>
        <v>否</v>
      </c>
      <c r="F260" s="24" t="str">
        <f t="shared" si="13"/>
        <v>否</v>
      </c>
      <c r="G260" s="51" t="str">
        <f t="shared" si="14"/>
        <v>是</v>
      </c>
      <c r="H260" s="25"/>
      <c r="I260" s="25"/>
      <c r="J260" s="26"/>
      <c r="K260" s="17"/>
      <c r="L260" s="25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  <c r="EZ260" s="11"/>
      <c r="FA260" s="11"/>
      <c r="FB260" s="11"/>
      <c r="FC260" s="11"/>
      <c r="FD260" s="11"/>
      <c r="FE260" s="11"/>
      <c r="FF260" s="11"/>
      <c r="FG260" s="11"/>
      <c r="FH260" s="11"/>
      <c r="FI260" s="11"/>
      <c r="FJ260" s="11"/>
      <c r="FK260" s="11"/>
      <c r="FL260" s="11"/>
      <c r="FM260" s="11"/>
      <c r="FN260" s="11"/>
      <c r="FO260" s="11"/>
      <c r="FP260" s="11"/>
      <c r="FQ260" s="11"/>
      <c r="FR260" s="11"/>
      <c r="FS260" s="11"/>
      <c r="FT260" s="11"/>
      <c r="FU260" s="11"/>
      <c r="FV260" s="11"/>
      <c r="FW260" s="11"/>
      <c r="FX260" s="11"/>
      <c r="FY260" s="11"/>
      <c r="FZ260" s="11"/>
      <c r="GA260" s="11"/>
      <c r="GB260" s="11"/>
      <c r="GC260" s="11"/>
      <c r="GD260" s="11"/>
      <c r="GE260" s="11"/>
      <c r="GF260" s="11"/>
      <c r="GG260" s="11"/>
      <c r="GH260" s="11"/>
      <c r="GI260" s="11"/>
      <c r="GJ260" s="11"/>
      <c r="GK260" s="11"/>
      <c r="GL260" s="11"/>
      <c r="GM260" s="11"/>
      <c r="GN260" s="11"/>
      <c r="GO260" s="11"/>
      <c r="GP260" s="11"/>
      <c r="GQ260" s="11"/>
      <c r="GR260" s="11"/>
      <c r="GS260" s="11"/>
      <c r="GT260" s="11"/>
      <c r="GU260" s="11"/>
      <c r="GV260" s="11"/>
      <c r="GW260" s="11"/>
      <c r="GX260" s="11"/>
      <c r="GY260" s="11"/>
      <c r="GZ260" s="11"/>
      <c r="HA260" s="11"/>
      <c r="HB260" s="11"/>
      <c r="HC260" s="11"/>
      <c r="HD260" s="11"/>
      <c r="HE260" s="11"/>
      <c r="HF260" s="11"/>
      <c r="HG260" s="11"/>
      <c r="HH260" s="11"/>
      <c r="HI260" s="11"/>
      <c r="HJ260" s="11"/>
      <c r="HK260" s="11"/>
      <c r="HL260" s="11"/>
      <c r="HM260" s="11"/>
      <c r="HN260" s="11"/>
      <c r="HO260" s="11"/>
      <c r="HP260" s="11"/>
      <c r="HQ260" s="11"/>
      <c r="HR260" s="11"/>
      <c r="HS260" s="11"/>
      <c r="HT260" s="11"/>
      <c r="HU260" s="11"/>
      <c r="HV260" s="11"/>
      <c r="HW260" s="11"/>
      <c r="HX260" s="11"/>
      <c r="HY260" s="11"/>
      <c r="HZ260" s="11"/>
      <c r="IA260" s="11"/>
      <c r="IB260" s="11"/>
      <c r="IC260" s="11"/>
      <c r="ID260" s="11"/>
      <c r="IE260" s="11"/>
      <c r="IF260" s="11"/>
      <c r="IG260" s="11"/>
      <c r="IH260" s="11"/>
      <c r="II260" s="11"/>
      <c r="IJ260" s="11"/>
      <c r="IK260" s="11"/>
      <c r="IL260" s="11"/>
      <c r="IM260" s="11"/>
      <c r="IN260" s="11"/>
      <c r="IO260" s="11"/>
      <c r="IP260" s="11"/>
      <c r="IQ260" s="11"/>
      <c r="IR260" s="11"/>
      <c r="IS260" s="11"/>
      <c r="IT260" s="11"/>
    </row>
    <row r="261" spans="1:254" s="10" customFormat="1" ht="21" customHeight="1" x14ac:dyDescent="0.25">
      <c r="A261" s="23">
        <v>256</v>
      </c>
      <c r="B261" s="82" t="s">
        <v>412</v>
      </c>
      <c r="C261" s="82" t="s">
        <v>412</v>
      </c>
      <c r="D261" s="83">
        <v>2355063.96</v>
      </c>
      <c r="E261" s="24" t="str">
        <f t="shared" si="12"/>
        <v>否</v>
      </c>
      <c r="F261" s="24" t="str">
        <f t="shared" si="13"/>
        <v>否</v>
      </c>
      <c r="G261" s="51" t="str">
        <f t="shared" si="14"/>
        <v>是</v>
      </c>
      <c r="H261" s="25"/>
      <c r="I261" s="25"/>
      <c r="J261" s="26"/>
      <c r="K261" s="17"/>
      <c r="L261" s="25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  <c r="EZ261" s="11"/>
      <c r="FA261" s="11"/>
      <c r="FB261" s="11"/>
      <c r="FC261" s="11"/>
      <c r="FD261" s="11"/>
      <c r="FE261" s="11"/>
      <c r="FF261" s="11"/>
      <c r="FG261" s="11"/>
      <c r="FH261" s="11"/>
      <c r="FI261" s="11"/>
      <c r="FJ261" s="11"/>
      <c r="FK261" s="11"/>
      <c r="FL261" s="11"/>
      <c r="FM261" s="11"/>
      <c r="FN261" s="11"/>
      <c r="FO261" s="11"/>
      <c r="FP261" s="11"/>
      <c r="FQ261" s="11"/>
      <c r="FR261" s="11"/>
      <c r="FS261" s="11"/>
      <c r="FT261" s="11"/>
      <c r="FU261" s="11"/>
      <c r="FV261" s="11"/>
      <c r="FW261" s="11"/>
      <c r="FX261" s="11"/>
      <c r="FY261" s="11"/>
      <c r="FZ261" s="11"/>
      <c r="GA261" s="11"/>
      <c r="GB261" s="11"/>
      <c r="GC261" s="11"/>
      <c r="GD261" s="11"/>
      <c r="GE261" s="11"/>
      <c r="GF261" s="11"/>
      <c r="GG261" s="11"/>
      <c r="GH261" s="11"/>
      <c r="GI261" s="11"/>
      <c r="GJ261" s="11"/>
      <c r="GK261" s="11"/>
      <c r="GL261" s="11"/>
      <c r="GM261" s="11"/>
      <c r="GN261" s="11"/>
      <c r="GO261" s="11"/>
      <c r="GP261" s="11"/>
      <c r="GQ261" s="11"/>
      <c r="GR261" s="11"/>
      <c r="GS261" s="11"/>
      <c r="GT261" s="11"/>
      <c r="GU261" s="11"/>
      <c r="GV261" s="11"/>
      <c r="GW261" s="11"/>
      <c r="GX261" s="11"/>
      <c r="GY261" s="11"/>
      <c r="GZ261" s="11"/>
      <c r="HA261" s="11"/>
      <c r="HB261" s="11"/>
      <c r="HC261" s="11"/>
      <c r="HD261" s="11"/>
      <c r="HE261" s="11"/>
      <c r="HF261" s="11"/>
      <c r="HG261" s="11"/>
      <c r="HH261" s="11"/>
      <c r="HI261" s="11"/>
      <c r="HJ261" s="11"/>
      <c r="HK261" s="11"/>
      <c r="HL261" s="11"/>
      <c r="HM261" s="11"/>
      <c r="HN261" s="11"/>
      <c r="HO261" s="11"/>
      <c r="HP261" s="11"/>
      <c r="HQ261" s="11"/>
      <c r="HR261" s="11"/>
      <c r="HS261" s="11"/>
      <c r="HT261" s="11"/>
      <c r="HU261" s="11"/>
      <c r="HV261" s="11"/>
      <c r="HW261" s="11"/>
      <c r="HX261" s="11"/>
      <c r="HY261" s="11"/>
      <c r="HZ261" s="11"/>
      <c r="IA261" s="11"/>
      <c r="IB261" s="11"/>
      <c r="IC261" s="11"/>
      <c r="ID261" s="11"/>
      <c r="IE261" s="11"/>
      <c r="IF261" s="11"/>
      <c r="IG261" s="11"/>
      <c r="IH261" s="11"/>
      <c r="II261" s="11"/>
      <c r="IJ261" s="11"/>
      <c r="IK261" s="11"/>
      <c r="IL261" s="11"/>
      <c r="IM261" s="11"/>
      <c r="IN261" s="11"/>
      <c r="IO261" s="11"/>
      <c r="IP261" s="11"/>
      <c r="IQ261" s="11"/>
      <c r="IR261" s="11"/>
      <c r="IS261" s="11"/>
      <c r="IT261" s="11"/>
    </row>
    <row r="262" spans="1:254" s="10" customFormat="1" ht="21" customHeight="1" x14ac:dyDescent="0.25">
      <c r="A262" s="23">
        <v>257</v>
      </c>
      <c r="B262" s="82" t="s">
        <v>413</v>
      </c>
      <c r="C262" s="82" t="s">
        <v>413</v>
      </c>
      <c r="D262" s="83">
        <v>2383033.21</v>
      </c>
      <c r="E262" s="24" t="str">
        <f t="shared" si="12"/>
        <v>否</v>
      </c>
      <c r="F262" s="24" t="str">
        <f t="shared" si="13"/>
        <v>否</v>
      </c>
      <c r="G262" s="51" t="str">
        <f t="shared" si="14"/>
        <v>是</v>
      </c>
      <c r="H262" s="25"/>
      <c r="I262" s="25"/>
      <c r="J262" s="26"/>
      <c r="K262" s="17"/>
      <c r="L262" s="25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  <c r="EZ262" s="11"/>
      <c r="FA262" s="11"/>
      <c r="FB262" s="11"/>
      <c r="FC262" s="11"/>
      <c r="FD262" s="11"/>
      <c r="FE262" s="11"/>
      <c r="FF262" s="11"/>
      <c r="FG262" s="11"/>
      <c r="FH262" s="11"/>
      <c r="FI262" s="11"/>
      <c r="FJ262" s="11"/>
      <c r="FK262" s="11"/>
      <c r="FL262" s="11"/>
      <c r="FM262" s="11"/>
      <c r="FN262" s="11"/>
      <c r="FO262" s="11"/>
      <c r="FP262" s="11"/>
      <c r="FQ262" s="11"/>
      <c r="FR262" s="11"/>
      <c r="FS262" s="11"/>
      <c r="FT262" s="11"/>
      <c r="FU262" s="11"/>
      <c r="FV262" s="11"/>
      <c r="FW262" s="11"/>
      <c r="FX262" s="11"/>
      <c r="FY262" s="11"/>
      <c r="FZ262" s="11"/>
      <c r="GA262" s="11"/>
      <c r="GB262" s="11"/>
      <c r="GC262" s="11"/>
      <c r="GD262" s="11"/>
      <c r="GE262" s="11"/>
      <c r="GF262" s="11"/>
      <c r="GG262" s="11"/>
      <c r="GH262" s="11"/>
      <c r="GI262" s="11"/>
      <c r="GJ262" s="11"/>
      <c r="GK262" s="11"/>
      <c r="GL262" s="11"/>
      <c r="GM262" s="11"/>
      <c r="GN262" s="11"/>
      <c r="GO262" s="11"/>
      <c r="GP262" s="11"/>
      <c r="GQ262" s="11"/>
      <c r="GR262" s="11"/>
      <c r="GS262" s="11"/>
      <c r="GT262" s="11"/>
      <c r="GU262" s="11"/>
      <c r="GV262" s="11"/>
      <c r="GW262" s="11"/>
      <c r="GX262" s="11"/>
      <c r="GY262" s="11"/>
      <c r="GZ262" s="11"/>
      <c r="HA262" s="11"/>
      <c r="HB262" s="11"/>
      <c r="HC262" s="11"/>
      <c r="HD262" s="11"/>
      <c r="HE262" s="11"/>
      <c r="HF262" s="11"/>
      <c r="HG262" s="11"/>
      <c r="HH262" s="11"/>
      <c r="HI262" s="11"/>
      <c r="HJ262" s="11"/>
      <c r="HK262" s="11"/>
      <c r="HL262" s="11"/>
      <c r="HM262" s="11"/>
      <c r="HN262" s="11"/>
      <c r="HO262" s="11"/>
      <c r="HP262" s="11"/>
      <c r="HQ262" s="11"/>
      <c r="HR262" s="11"/>
      <c r="HS262" s="11"/>
      <c r="HT262" s="11"/>
      <c r="HU262" s="11"/>
      <c r="HV262" s="11"/>
      <c r="HW262" s="11"/>
      <c r="HX262" s="11"/>
      <c r="HY262" s="11"/>
      <c r="HZ262" s="11"/>
      <c r="IA262" s="11"/>
      <c r="IB262" s="11"/>
      <c r="IC262" s="11"/>
      <c r="ID262" s="11"/>
      <c r="IE262" s="11"/>
      <c r="IF262" s="11"/>
      <c r="IG262" s="11"/>
      <c r="IH262" s="11"/>
      <c r="II262" s="11"/>
      <c r="IJ262" s="11"/>
      <c r="IK262" s="11"/>
      <c r="IL262" s="11"/>
      <c r="IM262" s="11"/>
      <c r="IN262" s="11"/>
      <c r="IO262" s="11"/>
      <c r="IP262" s="11"/>
      <c r="IQ262" s="11"/>
      <c r="IR262" s="11"/>
      <c r="IS262" s="11"/>
      <c r="IT262" s="11"/>
    </row>
    <row r="263" spans="1:254" s="10" customFormat="1" ht="21" customHeight="1" x14ac:dyDescent="0.25">
      <c r="A263" s="23">
        <v>258</v>
      </c>
      <c r="B263" s="82" t="s">
        <v>414</v>
      </c>
      <c r="C263" s="82" t="s">
        <v>414</v>
      </c>
      <c r="D263" s="83">
        <v>2414959.25</v>
      </c>
      <c r="E263" s="24" t="str">
        <f t="shared" si="12"/>
        <v>否</v>
      </c>
      <c r="F263" s="24" t="str">
        <f t="shared" si="13"/>
        <v>否</v>
      </c>
      <c r="G263" s="51" t="str">
        <f t="shared" si="14"/>
        <v>是</v>
      </c>
      <c r="H263" s="25"/>
      <c r="I263" s="25"/>
      <c r="J263" s="26"/>
      <c r="K263" s="17"/>
      <c r="L263" s="25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  <c r="EW263" s="11"/>
      <c r="EX263" s="11"/>
      <c r="EY263" s="11"/>
      <c r="EZ263" s="11"/>
      <c r="FA263" s="11"/>
      <c r="FB263" s="11"/>
      <c r="FC263" s="11"/>
      <c r="FD263" s="11"/>
      <c r="FE263" s="11"/>
      <c r="FF263" s="11"/>
      <c r="FG263" s="11"/>
      <c r="FH263" s="11"/>
      <c r="FI263" s="11"/>
      <c r="FJ263" s="11"/>
      <c r="FK263" s="11"/>
      <c r="FL263" s="11"/>
      <c r="FM263" s="11"/>
      <c r="FN263" s="11"/>
      <c r="FO263" s="11"/>
      <c r="FP263" s="11"/>
      <c r="FQ263" s="11"/>
      <c r="FR263" s="11"/>
      <c r="FS263" s="11"/>
      <c r="FT263" s="11"/>
      <c r="FU263" s="11"/>
      <c r="FV263" s="11"/>
      <c r="FW263" s="11"/>
      <c r="FX263" s="11"/>
      <c r="FY263" s="11"/>
      <c r="FZ263" s="11"/>
      <c r="GA263" s="11"/>
      <c r="GB263" s="11"/>
      <c r="GC263" s="11"/>
      <c r="GD263" s="11"/>
      <c r="GE263" s="11"/>
      <c r="GF263" s="11"/>
      <c r="GG263" s="11"/>
      <c r="GH263" s="11"/>
      <c r="GI263" s="11"/>
      <c r="GJ263" s="11"/>
      <c r="GK263" s="11"/>
      <c r="GL263" s="11"/>
      <c r="GM263" s="11"/>
      <c r="GN263" s="11"/>
      <c r="GO263" s="11"/>
      <c r="GP263" s="11"/>
      <c r="GQ263" s="11"/>
      <c r="GR263" s="11"/>
      <c r="GS263" s="11"/>
      <c r="GT263" s="11"/>
      <c r="GU263" s="11"/>
      <c r="GV263" s="11"/>
      <c r="GW263" s="11"/>
      <c r="GX263" s="11"/>
      <c r="GY263" s="11"/>
      <c r="GZ263" s="11"/>
      <c r="HA263" s="11"/>
      <c r="HB263" s="11"/>
      <c r="HC263" s="11"/>
      <c r="HD263" s="11"/>
      <c r="HE263" s="11"/>
      <c r="HF263" s="11"/>
      <c r="HG263" s="11"/>
      <c r="HH263" s="11"/>
      <c r="HI263" s="11"/>
      <c r="HJ263" s="11"/>
      <c r="HK263" s="11"/>
      <c r="HL263" s="11"/>
      <c r="HM263" s="11"/>
      <c r="HN263" s="11"/>
      <c r="HO263" s="11"/>
      <c r="HP263" s="11"/>
      <c r="HQ263" s="11"/>
      <c r="HR263" s="11"/>
      <c r="HS263" s="11"/>
      <c r="HT263" s="11"/>
      <c r="HU263" s="11"/>
      <c r="HV263" s="11"/>
      <c r="HW263" s="11"/>
      <c r="HX263" s="11"/>
      <c r="HY263" s="11"/>
      <c r="HZ263" s="11"/>
      <c r="IA263" s="11"/>
      <c r="IB263" s="11"/>
      <c r="IC263" s="11"/>
      <c r="ID263" s="11"/>
      <c r="IE263" s="11"/>
      <c r="IF263" s="11"/>
      <c r="IG263" s="11"/>
      <c r="IH263" s="11"/>
      <c r="II263" s="11"/>
      <c r="IJ263" s="11"/>
      <c r="IK263" s="11"/>
      <c r="IL263" s="11"/>
      <c r="IM263" s="11"/>
      <c r="IN263" s="11"/>
      <c r="IO263" s="11"/>
      <c r="IP263" s="11"/>
      <c r="IQ263" s="11"/>
      <c r="IR263" s="11"/>
      <c r="IS263" s="11"/>
      <c r="IT263" s="11"/>
    </row>
    <row r="264" spans="1:254" s="10" customFormat="1" ht="21" customHeight="1" x14ac:dyDescent="0.25">
      <c r="A264" s="23">
        <v>259</v>
      </c>
      <c r="B264" s="82" t="s">
        <v>415</v>
      </c>
      <c r="C264" s="82" t="s">
        <v>415</v>
      </c>
      <c r="D264" s="83">
        <v>2479690.0099999998</v>
      </c>
      <c r="E264" s="24" t="str">
        <f t="shared" si="12"/>
        <v>超上限</v>
      </c>
      <c r="F264" s="24" t="str">
        <f t="shared" si="13"/>
        <v>否</v>
      </c>
      <c r="G264" s="51" t="str">
        <f t="shared" si="14"/>
        <v>否</v>
      </c>
      <c r="H264" s="25"/>
      <c r="I264" s="25"/>
      <c r="J264" s="26"/>
      <c r="K264" s="17"/>
      <c r="L264" s="25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  <c r="EW264" s="11"/>
      <c r="EX264" s="11"/>
      <c r="EY264" s="11"/>
      <c r="EZ264" s="11"/>
      <c r="FA264" s="11"/>
      <c r="FB264" s="11"/>
      <c r="FC264" s="11"/>
      <c r="FD264" s="11"/>
      <c r="FE264" s="11"/>
      <c r="FF264" s="11"/>
      <c r="FG264" s="11"/>
      <c r="FH264" s="11"/>
      <c r="FI264" s="11"/>
      <c r="FJ264" s="11"/>
      <c r="FK264" s="11"/>
      <c r="FL264" s="11"/>
      <c r="FM264" s="11"/>
      <c r="FN264" s="11"/>
      <c r="FO264" s="11"/>
      <c r="FP264" s="11"/>
      <c r="FQ264" s="11"/>
      <c r="FR264" s="11"/>
      <c r="FS264" s="11"/>
      <c r="FT264" s="11"/>
      <c r="FU264" s="11"/>
      <c r="FV264" s="11"/>
      <c r="FW264" s="11"/>
      <c r="FX264" s="11"/>
      <c r="FY264" s="11"/>
      <c r="FZ264" s="11"/>
      <c r="GA264" s="11"/>
      <c r="GB264" s="11"/>
      <c r="GC264" s="11"/>
      <c r="GD264" s="11"/>
      <c r="GE264" s="11"/>
      <c r="GF264" s="11"/>
      <c r="GG264" s="11"/>
      <c r="GH264" s="11"/>
      <c r="GI264" s="11"/>
      <c r="GJ264" s="11"/>
      <c r="GK264" s="11"/>
      <c r="GL264" s="11"/>
      <c r="GM264" s="11"/>
      <c r="GN264" s="11"/>
      <c r="GO264" s="11"/>
      <c r="GP264" s="11"/>
      <c r="GQ264" s="11"/>
      <c r="GR264" s="11"/>
      <c r="GS264" s="11"/>
      <c r="GT264" s="11"/>
      <c r="GU264" s="11"/>
      <c r="GV264" s="11"/>
      <c r="GW264" s="11"/>
      <c r="GX264" s="11"/>
      <c r="GY264" s="11"/>
      <c r="GZ264" s="11"/>
      <c r="HA264" s="11"/>
      <c r="HB264" s="11"/>
      <c r="HC264" s="11"/>
      <c r="HD264" s="11"/>
      <c r="HE264" s="11"/>
      <c r="HF264" s="11"/>
      <c r="HG264" s="11"/>
      <c r="HH264" s="11"/>
      <c r="HI264" s="11"/>
      <c r="HJ264" s="11"/>
      <c r="HK264" s="11"/>
      <c r="HL264" s="11"/>
      <c r="HM264" s="11"/>
      <c r="HN264" s="11"/>
      <c r="HO264" s="11"/>
      <c r="HP264" s="11"/>
      <c r="HQ264" s="11"/>
      <c r="HR264" s="11"/>
      <c r="HS264" s="11"/>
      <c r="HT264" s="11"/>
      <c r="HU264" s="11"/>
      <c r="HV264" s="11"/>
      <c r="HW264" s="11"/>
      <c r="HX264" s="11"/>
      <c r="HY264" s="11"/>
      <c r="HZ264" s="11"/>
      <c r="IA264" s="11"/>
      <c r="IB264" s="11"/>
      <c r="IC264" s="11"/>
      <c r="ID264" s="11"/>
      <c r="IE264" s="11"/>
      <c r="IF264" s="11"/>
      <c r="IG264" s="11"/>
      <c r="IH264" s="11"/>
      <c r="II264" s="11"/>
      <c r="IJ264" s="11"/>
      <c r="IK264" s="11"/>
      <c r="IL264" s="11"/>
      <c r="IM264" s="11"/>
      <c r="IN264" s="11"/>
      <c r="IO264" s="11"/>
      <c r="IP264" s="11"/>
      <c r="IQ264" s="11"/>
      <c r="IR264" s="11"/>
      <c r="IS264" s="11"/>
      <c r="IT264" s="11"/>
    </row>
    <row r="265" spans="1:254" s="10" customFormat="1" ht="21" customHeight="1" x14ac:dyDescent="0.25">
      <c r="A265" s="23">
        <v>260</v>
      </c>
      <c r="B265" s="82" t="s">
        <v>151</v>
      </c>
      <c r="C265" s="82" t="s">
        <v>151</v>
      </c>
      <c r="D265" s="83">
        <v>2440019.61</v>
      </c>
      <c r="E265" s="24" t="str">
        <f t="shared" si="12"/>
        <v>否</v>
      </c>
      <c r="F265" s="24" t="str">
        <f t="shared" si="13"/>
        <v>否</v>
      </c>
      <c r="G265" s="51" t="str">
        <f t="shared" si="14"/>
        <v>是</v>
      </c>
      <c r="H265" s="25"/>
      <c r="I265" s="25"/>
      <c r="J265" s="26"/>
      <c r="K265" s="17"/>
      <c r="L265" s="25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  <c r="EW265" s="11"/>
      <c r="EX265" s="11"/>
      <c r="EY265" s="11"/>
      <c r="EZ265" s="11"/>
      <c r="FA265" s="11"/>
      <c r="FB265" s="11"/>
      <c r="FC265" s="11"/>
      <c r="FD265" s="11"/>
      <c r="FE265" s="11"/>
      <c r="FF265" s="11"/>
      <c r="FG265" s="11"/>
      <c r="FH265" s="11"/>
      <c r="FI265" s="11"/>
      <c r="FJ265" s="11"/>
      <c r="FK265" s="11"/>
      <c r="FL265" s="11"/>
      <c r="FM265" s="11"/>
      <c r="FN265" s="11"/>
      <c r="FO265" s="11"/>
      <c r="FP265" s="11"/>
      <c r="FQ265" s="11"/>
      <c r="FR265" s="11"/>
      <c r="FS265" s="11"/>
      <c r="FT265" s="11"/>
      <c r="FU265" s="11"/>
      <c r="FV265" s="11"/>
      <c r="FW265" s="11"/>
      <c r="FX265" s="11"/>
      <c r="FY265" s="11"/>
      <c r="FZ265" s="11"/>
      <c r="GA265" s="11"/>
      <c r="GB265" s="11"/>
      <c r="GC265" s="11"/>
      <c r="GD265" s="11"/>
      <c r="GE265" s="11"/>
      <c r="GF265" s="11"/>
      <c r="GG265" s="11"/>
      <c r="GH265" s="11"/>
      <c r="GI265" s="11"/>
      <c r="GJ265" s="11"/>
      <c r="GK265" s="11"/>
      <c r="GL265" s="11"/>
      <c r="GM265" s="11"/>
      <c r="GN265" s="11"/>
      <c r="GO265" s="11"/>
      <c r="GP265" s="11"/>
      <c r="GQ265" s="11"/>
      <c r="GR265" s="11"/>
      <c r="GS265" s="11"/>
      <c r="GT265" s="11"/>
      <c r="GU265" s="11"/>
      <c r="GV265" s="11"/>
      <c r="GW265" s="11"/>
      <c r="GX265" s="11"/>
      <c r="GY265" s="11"/>
      <c r="GZ265" s="11"/>
      <c r="HA265" s="11"/>
      <c r="HB265" s="11"/>
      <c r="HC265" s="11"/>
      <c r="HD265" s="11"/>
      <c r="HE265" s="11"/>
      <c r="HF265" s="11"/>
      <c r="HG265" s="11"/>
      <c r="HH265" s="11"/>
      <c r="HI265" s="11"/>
      <c r="HJ265" s="11"/>
      <c r="HK265" s="11"/>
      <c r="HL265" s="11"/>
      <c r="HM265" s="11"/>
      <c r="HN265" s="11"/>
      <c r="HO265" s="11"/>
      <c r="HP265" s="11"/>
      <c r="HQ265" s="11"/>
      <c r="HR265" s="11"/>
      <c r="HS265" s="11"/>
      <c r="HT265" s="11"/>
      <c r="HU265" s="11"/>
      <c r="HV265" s="11"/>
      <c r="HW265" s="11"/>
      <c r="HX265" s="11"/>
      <c r="HY265" s="11"/>
      <c r="HZ265" s="11"/>
      <c r="IA265" s="11"/>
      <c r="IB265" s="11"/>
      <c r="IC265" s="11"/>
      <c r="ID265" s="11"/>
      <c r="IE265" s="11"/>
      <c r="IF265" s="11"/>
      <c r="IG265" s="11"/>
      <c r="IH265" s="11"/>
      <c r="II265" s="11"/>
      <c r="IJ265" s="11"/>
      <c r="IK265" s="11"/>
      <c r="IL265" s="11"/>
      <c r="IM265" s="11"/>
      <c r="IN265" s="11"/>
      <c r="IO265" s="11"/>
      <c r="IP265" s="11"/>
      <c r="IQ265" s="11"/>
      <c r="IR265" s="11"/>
      <c r="IS265" s="11"/>
      <c r="IT265" s="11"/>
    </row>
    <row r="266" spans="1:254" s="10" customFormat="1" ht="21" customHeight="1" x14ac:dyDescent="0.25">
      <c r="A266" s="23">
        <v>261</v>
      </c>
      <c r="B266" s="82" t="s">
        <v>416</v>
      </c>
      <c r="C266" s="82" t="s">
        <v>416</v>
      </c>
      <c r="D266" s="83">
        <v>2459773.0099999998</v>
      </c>
      <c r="E266" s="24" t="str">
        <f t="shared" si="12"/>
        <v>否</v>
      </c>
      <c r="F266" s="24" t="str">
        <f t="shared" si="13"/>
        <v>否</v>
      </c>
      <c r="G266" s="51" t="str">
        <f t="shared" si="14"/>
        <v>是</v>
      </c>
      <c r="H266" s="25"/>
      <c r="I266" s="25"/>
      <c r="J266" s="26"/>
      <c r="K266" s="17"/>
      <c r="L266" s="25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  <c r="EW266" s="11"/>
      <c r="EX266" s="11"/>
      <c r="EY266" s="11"/>
      <c r="EZ266" s="11"/>
      <c r="FA266" s="11"/>
      <c r="FB266" s="11"/>
      <c r="FC266" s="11"/>
      <c r="FD266" s="11"/>
      <c r="FE266" s="11"/>
      <c r="FF266" s="11"/>
      <c r="FG266" s="11"/>
      <c r="FH266" s="11"/>
      <c r="FI266" s="11"/>
      <c r="FJ266" s="11"/>
      <c r="FK266" s="11"/>
      <c r="FL266" s="11"/>
      <c r="FM266" s="11"/>
      <c r="FN266" s="11"/>
      <c r="FO266" s="11"/>
      <c r="FP266" s="11"/>
      <c r="FQ266" s="11"/>
      <c r="FR266" s="11"/>
      <c r="FS266" s="11"/>
      <c r="FT266" s="11"/>
      <c r="FU266" s="11"/>
      <c r="FV266" s="11"/>
      <c r="FW266" s="11"/>
      <c r="FX266" s="11"/>
      <c r="FY266" s="11"/>
      <c r="FZ266" s="11"/>
      <c r="GA266" s="11"/>
      <c r="GB266" s="11"/>
      <c r="GC266" s="11"/>
      <c r="GD266" s="11"/>
      <c r="GE266" s="11"/>
      <c r="GF266" s="11"/>
      <c r="GG266" s="11"/>
      <c r="GH266" s="11"/>
      <c r="GI266" s="11"/>
      <c r="GJ266" s="11"/>
      <c r="GK266" s="11"/>
      <c r="GL266" s="11"/>
      <c r="GM266" s="11"/>
      <c r="GN266" s="11"/>
      <c r="GO266" s="11"/>
      <c r="GP266" s="11"/>
      <c r="GQ266" s="11"/>
      <c r="GR266" s="11"/>
      <c r="GS266" s="11"/>
      <c r="GT266" s="11"/>
      <c r="GU266" s="11"/>
      <c r="GV266" s="11"/>
      <c r="GW266" s="11"/>
      <c r="GX266" s="11"/>
      <c r="GY266" s="11"/>
      <c r="GZ266" s="11"/>
      <c r="HA266" s="11"/>
      <c r="HB266" s="11"/>
      <c r="HC266" s="11"/>
      <c r="HD266" s="11"/>
      <c r="HE266" s="11"/>
      <c r="HF266" s="11"/>
      <c r="HG266" s="11"/>
      <c r="HH266" s="11"/>
      <c r="HI266" s="11"/>
      <c r="HJ266" s="11"/>
      <c r="HK266" s="11"/>
      <c r="HL266" s="11"/>
      <c r="HM266" s="11"/>
      <c r="HN266" s="11"/>
      <c r="HO266" s="11"/>
      <c r="HP266" s="11"/>
      <c r="HQ266" s="11"/>
      <c r="HR266" s="11"/>
      <c r="HS266" s="11"/>
      <c r="HT266" s="11"/>
      <c r="HU266" s="11"/>
      <c r="HV266" s="11"/>
      <c r="HW266" s="11"/>
      <c r="HX266" s="11"/>
      <c r="HY266" s="11"/>
      <c r="HZ266" s="11"/>
      <c r="IA266" s="11"/>
      <c r="IB266" s="11"/>
      <c r="IC266" s="11"/>
      <c r="ID266" s="11"/>
      <c r="IE266" s="11"/>
      <c r="IF266" s="11"/>
      <c r="IG266" s="11"/>
      <c r="IH266" s="11"/>
      <c r="II266" s="11"/>
      <c r="IJ266" s="11"/>
      <c r="IK266" s="11"/>
      <c r="IL266" s="11"/>
      <c r="IM266" s="11"/>
      <c r="IN266" s="11"/>
      <c r="IO266" s="11"/>
      <c r="IP266" s="11"/>
      <c r="IQ266" s="11"/>
      <c r="IR266" s="11"/>
      <c r="IS266" s="11"/>
      <c r="IT266" s="11"/>
    </row>
    <row r="267" spans="1:254" s="10" customFormat="1" ht="21" customHeight="1" x14ac:dyDescent="0.25">
      <c r="A267" s="23">
        <v>262</v>
      </c>
      <c r="B267" s="82" t="s">
        <v>417</v>
      </c>
      <c r="C267" s="82" t="s">
        <v>417</v>
      </c>
      <c r="D267" s="83">
        <v>2445992.7000000002</v>
      </c>
      <c r="E267" s="24" t="str">
        <f t="shared" si="12"/>
        <v>否</v>
      </c>
      <c r="F267" s="24" t="str">
        <f t="shared" si="13"/>
        <v>否</v>
      </c>
      <c r="G267" s="51" t="str">
        <f t="shared" si="14"/>
        <v>是</v>
      </c>
      <c r="H267" s="25"/>
      <c r="I267" s="25"/>
      <c r="J267" s="26"/>
      <c r="K267" s="17"/>
      <c r="L267" s="25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  <c r="EZ267" s="11"/>
      <c r="FA267" s="11"/>
      <c r="FB267" s="11"/>
      <c r="FC267" s="11"/>
      <c r="FD267" s="11"/>
      <c r="FE267" s="11"/>
      <c r="FF267" s="11"/>
      <c r="FG267" s="11"/>
      <c r="FH267" s="11"/>
      <c r="FI267" s="11"/>
      <c r="FJ267" s="11"/>
      <c r="FK267" s="11"/>
      <c r="FL267" s="11"/>
      <c r="FM267" s="11"/>
      <c r="FN267" s="11"/>
      <c r="FO267" s="11"/>
      <c r="FP267" s="11"/>
      <c r="FQ267" s="11"/>
      <c r="FR267" s="11"/>
      <c r="FS267" s="11"/>
      <c r="FT267" s="11"/>
      <c r="FU267" s="11"/>
      <c r="FV267" s="11"/>
      <c r="FW267" s="11"/>
      <c r="FX267" s="11"/>
      <c r="FY267" s="11"/>
      <c r="FZ267" s="11"/>
      <c r="GA267" s="11"/>
      <c r="GB267" s="11"/>
      <c r="GC267" s="11"/>
      <c r="GD267" s="11"/>
      <c r="GE267" s="11"/>
      <c r="GF267" s="11"/>
      <c r="GG267" s="11"/>
      <c r="GH267" s="11"/>
      <c r="GI267" s="11"/>
      <c r="GJ267" s="11"/>
      <c r="GK267" s="11"/>
      <c r="GL267" s="11"/>
      <c r="GM267" s="11"/>
      <c r="GN267" s="11"/>
      <c r="GO267" s="11"/>
      <c r="GP267" s="11"/>
      <c r="GQ267" s="11"/>
      <c r="GR267" s="11"/>
      <c r="GS267" s="11"/>
      <c r="GT267" s="11"/>
      <c r="GU267" s="11"/>
      <c r="GV267" s="11"/>
      <c r="GW267" s="11"/>
      <c r="GX267" s="11"/>
      <c r="GY267" s="11"/>
      <c r="GZ267" s="11"/>
      <c r="HA267" s="11"/>
      <c r="HB267" s="11"/>
      <c r="HC267" s="11"/>
      <c r="HD267" s="11"/>
      <c r="HE267" s="11"/>
      <c r="HF267" s="11"/>
      <c r="HG267" s="11"/>
      <c r="HH267" s="11"/>
      <c r="HI267" s="11"/>
      <c r="HJ267" s="11"/>
      <c r="HK267" s="11"/>
      <c r="HL267" s="11"/>
      <c r="HM267" s="11"/>
      <c r="HN267" s="11"/>
      <c r="HO267" s="11"/>
      <c r="HP267" s="11"/>
      <c r="HQ267" s="11"/>
      <c r="HR267" s="11"/>
      <c r="HS267" s="11"/>
      <c r="HT267" s="11"/>
      <c r="HU267" s="11"/>
      <c r="HV267" s="11"/>
      <c r="HW267" s="11"/>
      <c r="HX267" s="11"/>
      <c r="HY267" s="11"/>
      <c r="HZ267" s="11"/>
      <c r="IA267" s="11"/>
      <c r="IB267" s="11"/>
      <c r="IC267" s="11"/>
      <c r="ID267" s="11"/>
      <c r="IE267" s="11"/>
      <c r="IF267" s="11"/>
      <c r="IG267" s="11"/>
      <c r="IH267" s="11"/>
      <c r="II267" s="11"/>
      <c r="IJ267" s="11"/>
      <c r="IK267" s="11"/>
      <c r="IL267" s="11"/>
      <c r="IM267" s="11"/>
      <c r="IN267" s="11"/>
      <c r="IO267" s="11"/>
      <c r="IP267" s="11"/>
      <c r="IQ267" s="11"/>
      <c r="IR267" s="11"/>
      <c r="IS267" s="11"/>
      <c r="IT267" s="11"/>
    </row>
    <row r="268" spans="1:254" s="10" customFormat="1" ht="21" customHeight="1" x14ac:dyDescent="0.25">
      <c r="A268" s="23">
        <v>263</v>
      </c>
      <c r="B268" s="82" t="s">
        <v>147</v>
      </c>
      <c r="C268" s="82" t="s">
        <v>147</v>
      </c>
      <c r="D268" s="83">
        <v>2442345.88</v>
      </c>
      <c r="E268" s="24" t="str">
        <f t="shared" si="12"/>
        <v>否</v>
      </c>
      <c r="F268" s="24" t="str">
        <f t="shared" si="13"/>
        <v>否</v>
      </c>
      <c r="G268" s="51" t="str">
        <f t="shared" si="14"/>
        <v>是</v>
      </c>
      <c r="H268" s="25"/>
      <c r="I268" s="25"/>
      <c r="J268" s="26"/>
      <c r="K268" s="17"/>
      <c r="L268" s="25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  <c r="EZ268" s="11"/>
      <c r="FA268" s="11"/>
      <c r="FB268" s="11"/>
      <c r="FC268" s="11"/>
      <c r="FD268" s="11"/>
      <c r="FE268" s="11"/>
      <c r="FF268" s="11"/>
      <c r="FG268" s="11"/>
      <c r="FH268" s="11"/>
      <c r="FI268" s="11"/>
      <c r="FJ268" s="11"/>
      <c r="FK268" s="11"/>
      <c r="FL268" s="11"/>
      <c r="FM268" s="11"/>
      <c r="FN268" s="11"/>
      <c r="FO268" s="11"/>
      <c r="FP268" s="11"/>
      <c r="FQ268" s="11"/>
      <c r="FR268" s="11"/>
      <c r="FS268" s="11"/>
      <c r="FT268" s="11"/>
      <c r="FU268" s="11"/>
      <c r="FV268" s="11"/>
      <c r="FW268" s="11"/>
      <c r="FX268" s="11"/>
      <c r="FY268" s="11"/>
      <c r="FZ268" s="11"/>
      <c r="GA268" s="11"/>
      <c r="GB268" s="11"/>
      <c r="GC268" s="11"/>
      <c r="GD268" s="11"/>
      <c r="GE268" s="11"/>
      <c r="GF268" s="11"/>
      <c r="GG268" s="11"/>
      <c r="GH268" s="11"/>
      <c r="GI268" s="11"/>
      <c r="GJ268" s="11"/>
      <c r="GK268" s="11"/>
      <c r="GL268" s="11"/>
      <c r="GM268" s="11"/>
      <c r="GN268" s="11"/>
      <c r="GO268" s="11"/>
      <c r="GP268" s="11"/>
      <c r="GQ268" s="11"/>
      <c r="GR268" s="11"/>
      <c r="GS268" s="11"/>
      <c r="GT268" s="11"/>
      <c r="GU268" s="11"/>
      <c r="GV268" s="11"/>
      <c r="GW268" s="11"/>
      <c r="GX268" s="11"/>
      <c r="GY268" s="11"/>
      <c r="GZ268" s="11"/>
      <c r="HA268" s="11"/>
      <c r="HB268" s="11"/>
      <c r="HC268" s="11"/>
      <c r="HD268" s="11"/>
      <c r="HE268" s="11"/>
      <c r="HF268" s="11"/>
      <c r="HG268" s="11"/>
      <c r="HH268" s="11"/>
      <c r="HI268" s="11"/>
      <c r="HJ268" s="11"/>
      <c r="HK268" s="11"/>
      <c r="HL268" s="11"/>
      <c r="HM268" s="11"/>
      <c r="HN268" s="11"/>
      <c r="HO268" s="11"/>
      <c r="HP268" s="11"/>
      <c r="HQ268" s="11"/>
      <c r="HR268" s="11"/>
      <c r="HS268" s="11"/>
      <c r="HT268" s="11"/>
      <c r="HU268" s="11"/>
      <c r="HV268" s="11"/>
      <c r="HW268" s="11"/>
      <c r="HX268" s="11"/>
      <c r="HY268" s="11"/>
      <c r="HZ268" s="11"/>
      <c r="IA268" s="11"/>
      <c r="IB268" s="11"/>
      <c r="IC268" s="11"/>
      <c r="ID268" s="11"/>
      <c r="IE268" s="11"/>
      <c r="IF268" s="11"/>
      <c r="IG268" s="11"/>
      <c r="IH268" s="11"/>
      <c r="II268" s="11"/>
      <c r="IJ268" s="11"/>
      <c r="IK268" s="11"/>
      <c r="IL268" s="11"/>
      <c r="IM268" s="11"/>
      <c r="IN268" s="11"/>
      <c r="IO268" s="11"/>
      <c r="IP268" s="11"/>
      <c r="IQ268" s="11"/>
      <c r="IR268" s="11"/>
      <c r="IS268" s="11"/>
      <c r="IT268" s="11"/>
    </row>
    <row r="269" spans="1:254" s="10" customFormat="1" ht="21" customHeight="1" x14ac:dyDescent="0.25">
      <c r="A269" s="23">
        <v>264</v>
      </c>
      <c r="B269" s="82" t="s">
        <v>418</v>
      </c>
      <c r="C269" s="82" t="s">
        <v>418</v>
      </c>
      <c r="D269" s="83">
        <v>2460642.7200000002</v>
      </c>
      <c r="E269" s="24" t="str">
        <f t="shared" si="12"/>
        <v>否</v>
      </c>
      <c r="F269" s="24" t="str">
        <f t="shared" si="13"/>
        <v>否</v>
      </c>
      <c r="G269" s="51" t="str">
        <f t="shared" si="14"/>
        <v>是</v>
      </c>
      <c r="H269" s="25"/>
      <c r="I269" s="25"/>
      <c r="J269" s="26"/>
      <c r="K269" s="17"/>
      <c r="L269" s="25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  <c r="EZ269" s="11"/>
      <c r="FA269" s="11"/>
      <c r="FB269" s="11"/>
      <c r="FC269" s="11"/>
      <c r="FD269" s="11"/>
      <c r="FE269" s="11"/>
      <c r="FF269" s="11"/>
      <c r="FG269" s="11"/>
      <c r="FH269" s="11"/>
      <c r="FI269" s="11"/>
      <c r="FJ269" s="11"/>
      <c r="FK269" s="11"/>
      <c r="FL269" s="11"/>
      <c r="FM269" s="11"/>
      <c r="FN269" s="11"/>
      <c r="FO269" s="11"/>
      <c r="FP269" s="11"/>
      <c r="FQ269" s="11"/>
      <c r="FR269" s="11"/>
      <c r="FS269" s="11"/>
      <c r="FT269" s="11"/>
      <c r="FU269" s="11"/>
      <c r="FV269" s="11"/>
      <c r="FW269" s="11"/>
      <c r="FX269" s="11"/>
      <c r="FY269" s="11"/>
      <c r="FZ269" s="11"/>
      <c r="GA269" s="11"/>
      <c r="GB269" s="11"/>
      <c r="GC269" s="11"/>
      <c r="GD269" s="11"/>
      <c r="GE269" s="11"/>
      <c r="GF269" s="11"/>
      <c r="GG269" s="11"/>
      <c r="GH269" s="11"/>
      <c r="GI269" s="11"/>
      <c r="GJ269" s="11"/>
      <c r="GK269" s="11"/>
      <c r="GL269" s="11"/>
      <c r="GM269" s="11"/>
      <c r="GN269" s="11"/>
      <c r="GO269" s="11"/>
      <c r="GP269" s="11"/>
      <c r="GQ269" s="11"/>
      <c r="GR269" s="11"/>
      <c r="GS269" s="11"/>
      <c r="GT269" s="11"/>
      <c r="GU269" s="11"/>
      <c r="GV269" s="11"/>
      <c r="GW269" s="11"/>
      <c r="GX269" s="11"/>
      <c r="GY269" s="11"/>
      <c r="GZ269" s="11"/>
      <c r="HA269" s="11"/>
      <c r="HB269" s="11"/>
      <c r="HC269" s="11"/>
      <c r="HD269" s="11"/>
      <c r="HE269" s="11"/>
      <c r="HF269" s="11"/>
      <c r="HG269" s="11"/>
      <c r="HH269" s="11"/>
      <c r="HI269" s="11"/>
      <c r="HJ269" s="11"/>
      <c r="HK269" s="11"/>
      <c r="HL269" s="11"/>
      <c r="HM269" s="11"/>
      <c r="HN269" s="11"/>
      <c r="HO269" s="11"/>
      <c r="HP269" s="11"/>
      <c r="HQ269" s="11"/>
      <c r="HR269" s="11"/>
      <c r="HS269" s="11"/>
      <c r="HT269" s="11"/>
      <c r="HU269" s="11"/>
      <c r="HV269" s="11"/>
      <c r="HW269" s="11"/>
      <c r="HX269" s="11"/>
      <c r="HY269" s="11"/>
      <c r="HZ269" s="11"/>
      <c r="IA269" s="11"/>
      <c r="IB269" s="11"/>
      <c r="IC269" s="11"/>
      <c r="ID269" s="11"/>
      <c r="IE269" s="11"/>
      <c r="IF269" s="11"/>
      <c r="IG269" s="11"/>
      <c r="IH269" s="11"/>
      <c r="II269" s="11"/>
      <c r="IJ269" s="11"/>
      <c r="IK269" s="11"/>
      <c r="IL269" s="11"/>
      <c r="IM269" s="11"/>
      <c r="IN269" s="11"/>
      <c r="IO269" s="11"/>
      <c r="IP269" s="11"/>
      <c r="IQ269" s="11"/>
      <c r="IR269" s="11"/>
      <c r="IS269" s="11"/>
      <c r="IT269" s="11"/>
    </row>
    <row r="270" spans="1:254" s="10" customFormat="1" ht="21" customHeight="1" x14ac:dyDescent="0.25">
      <c r="A270" s="23">
        <v>265</v>
      </c>
      <c r="B270" s="82" t="s">
        <v>419</v>
      </c>
      <c r="C270" s="82" t="s">
        <v>419</v>
      </c>
      <c r="D270" s="83">
        <v>2464751.7599999998</v>
      </c>
      <c r="E270" s="24" t="str">
        <f t="shared" si="12"/>
        <v>否</v>
      </c>
      <c r="F270" s="24" t="str">
        <f t="shared" si="13"/>
        <v>否</v>
      </c>
      <c r="G270" s="51" t="str">
        <f t="shared" si="14"/>
        <v>是</v>
      </c>
      <c r="H270" s="25"/>
      <c r="I270" s="25"/>
      <c r="J270" s="26"/>
      <c r="K270" s="17"/>
      <c r="L270" s="25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  <c r="EZ270" s="11"/>
      <c r="FA270" s="11"/>
      <c r="FB270" s="11"/>
      <c r="FC270" s="11"/>
      <c r="FD270" s="11"/>
      <c r="FE270" s="11"/>
      <c r="FF270" s="11"/>
      <c r="FG270" s="11"/>
      <c r="FH270" s="11"/>
      <c r="FI270" s="11"/>
      <c r="FJ270" s="11"/>
      <c r="FK270" s="11"/>
      <c r="FL270" s="11"/>
      <c r="FM270" s="11"/>
      <c r="FN270" s="11"/>
      <c r="FO270" s="11"/>
      <c r="FP270" s="11"/>
      <c r="FQ270" s="11"/>
      <c r="FR270" s="11"/>
      <c r="FS270" s="11"/>
      <c r="FT270" s="11"/>
      <c r="FU270" s="11"/>
      <c r="FV270" s="11"/>
      <c r="FW270" s="11"/>
      <c r="FX270" s="11"/>
      <c r="FY270" s="11"/>
      <c r="FZ270" s="11"/>
      <c r="GA270" s="11"/>
      <c r="GB270" s="11"/>
      <c r="GC270" s="11"/>
      <c r="GD270" s="11"/>
      <c r="GE270" s="11"/>
      <c r="GF270" s="11"/>
      <c r="GG270" s="11"/>
      <c r="GH270" s="11"/>
      <c r="GI270" s="11"/>
      <c r="GJ270" s="11"/>
      <c r="GK270" s="11"/>
      <c r="GL270" s="11"/>
      <c r="GM270" s="11"/>
      <c r="GN270" s="11"/>
      <c r="GO270" s="11"/>
      <c r="GP270" s="11"/>
      <c r="GQ270" s="11"/>
      <c r="GR270" s="11"/>
      <c r="GS270" s="11"/>
      <c r="GT270" s="11"/>
      <c r="GU270" s="11"/>
      <c r="GV270" s="11"/>
      <c r="GW270" s="11"/>
      <c r="GX270" s="11"/>
      <c r="GY270" s="11"/>
      <c r="GZ270" s="11"/>
      <c r="HA270" s="11"/>
      <c r="HB270" s="11"/>
      <c r="HC270" s="11"/>
      <c r="HD270" s="11"/>
      <c r="HE270" s="11"/>
      <c r="HF270" s="11"/>
      <c r="HG270" s="11"/>
      <c r="HH270" s="11"/>
      <c r="HI270" s="11"/>
      <c r="HJ270" s="11"/>
      <c r="HK270" s="11"/>
      <c r="HL270" s="11"/>
      <c r="HM270" s="11"/>
      <c r="HN270" s="11"/>
      <c r="HO270" s="11"/>
      <c r="HP270" s="11"/>
      <c r="HQ270" s="11"/>
      <c r="HR270" s="11"/>
      <c r="HS270" s="11"/>
      <c r="HT270" s="11"/>
      <c r="HU270" s="11"/>
      <c r="HV270" s="11"/>
      <c r="HW270" s="11"/>
      <c r="HX270" s="11"/>
      <c r="HY270" s="11"/>
      <c r="HZ270" s="11"/>
      <c r="IA270" s="11"/>
      <c r="IB270" s="11"/>
      <c r="IC270" s="11"/>
      <c r="ID270" s="11"/>
      <c r="IE270" s="11"/>
      <c r="IF270" s="11"/>
      <c r="IG270" s="11"/>
      <c r="IH270" s="11"/>
      <c r="II270" s="11"/>
      <c r="IJ270" s="11"/>
      <c r="IK270" s="11"/>
      <c r="IL270" s="11"/>
      <c r="IM270" s="11"/>
      <c r="IN270" s="11"/>
      <c r="IO270" s="11"/>
      <c r="IP270" s="11"/>
      <c r="IQ270" s="11"/>
      <c r="IR270" s="11"/>
      <c r="IS270" s="11"/>
      <c r="IT270" s="11"/>
    </row>
    <row r="271" spans="1:254" s="10" customFormat="1" ht="21" customHeight="1" x14ac:dyDescent="0.25">
      <c r="A271" s="23">
        <v>266</v>
      </c>
      <c r="B271" s="82" t="s">
        <v>166</v>
      </c>
      <c r="C271" s="82" t="s">
        <v>166</v>
      </c>
      <c r="D271" s="83">
        <v>2332456.3199999998</v>
      </c>
      <c r="E271" s="24" t="str">
        <f t="shared" si="12"/>
        <v>否</v>
      </c>
      <c r="F271" s="24" t="str">
        <f t="shared" si="13"/>
        <v>否</v>
      </c>
      <c r="G271" s="51" t="str">
        <f t="shared" si="14"/>
        <v>是</v>
      </c>
      <c r="H271" s="25"/>
      <c r="I271" s="25"/>
      <c r="J271" s="26"/>
      <c r="K271" s="17"/>
      <c r="L271" s="25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  <c r="EZ271" s="11"/>
      <c r="FA271" s="11"/>
      <c r="FB271" s="11"/>
      <c r="FC271" s="11"/>
      <c r="FD271" s="11"/>
      <c r="FE271" s="11"/>
      <c r="FF271" s="11"/>
      <c r="FG271" s="11"/>
      <c r="FH271" s="11"/>
      <c r="FI271" s="11"/>
      <c r="FJ271" s="11"/>
      <c r="FK271" s="11"/>
      <c r="FL271" s="11"/>
      <c r="FM271" s="11"/>
      <c r="FN271" s="11"/>
      <c r="FO271" s="11"/>
      <c r="FP271" s="11"/>
      <c r="FQ271" s="11"/>
      <c r="FR271" s="11"/>
      <c r="FS271" s="11"/>
      <c r="FT271" s="11"/>
      <c r="FU271" s="11"/>
      <c r="FV271" s="11"/>
      <c r="FW271" s="11"/>
      <c r="FX271" s="11"/>
      <c r="FY271" s="11"/>
      <c r="FZ271" s="11"/>
      <c r="GA271" s="11"/>
      <c r="GB271" s="11"/>
      <c r="GC271" s="11"/>
      <c r="GD271" s="11"/>
      <c r="GE271" s="11"/>
      <c r="GF271" s="11"/>
      <c r="GG271" s="11"/>
      <c r="GH271" s="11"/>
      <c r="GI271" s="11"/>
      <c r="GJ271" s="11"/>
      <c r="GK271" s="11"/>
      <c r="GL271" s="11"/>
      <c r="GM271" s="11"/>
      <c r="GN271" s="11"/>
      <c r="GO271" s="11"/>
      <c r="GP271" s="11"/>
      <c r="GQ271" s="11"/>
      <c r="GR271" s="11"/>
      <c r="GS271" s="11"/>
      <c r="GT271" s="11"/>
      <c r="GU271" s="11"/>
      <c r="GV271" s="11"/>
      <c r="GW271" s="11"/>
      <c r="GX271" s="11"/>
      <c r="GY271" s="11"/>
      <c r="GZ271" s="11"/>
      <c r="HA271" s="11"/>
      <c r="HB271" s="11"/>
      <c r="HC271" s="11"/>
      <c r="HD271" s="11"/>
      <c r="HE271" s="11"/>
      <c r="HF271" s="11"/>
      <c r="HG271" s="11"/>
      <c r="HH271" s="11"/>
      <c r="HI271" s="11"/>
      <c r="HJ271" s="11"/>
      <c r="HK271" s="11"/>
      <c r="HL271" s="11"/>
      <c r="HM271" s="11"/>
      <c r="HN271" s="11"/>
      <c r="HO271" s="11"/>
      <c r="HP271" s="11"/>
      <c r="HQ271" s="11"/>
      <c r="HR271" s="11"/>
      <c r="HS271" s="11"/>
      <c r="HT271" s="11"/>
      <c r="HU271" s="11"/>
      <c r="HV271" s="11"/>
      <c r="HW271" s="11"/>
      <c r="HX271" s="11"/>
      <c r="HY271" s="11"/>
      <c r="HZ271" s="11"/>
      <c r="IA271" s="11"/>
      <c r="IB271" s="11"/>
      <c r="IC271" s="11"/>
      <c r="ID271" s="11"/>
      <c r="IE271" s="11"/>
      <c r="IF271" s="11"/>
      <c r="IG271" s="11"/>
      <c r="IH271" s="11"/>
      <c r="II271" s="11"/>
      <c r="IJ271" s="11"/>
      <c r="IK271" s="11"/>
      <c r="IL271" s="11"/>
      <c r="IM271" s="11"/>
      <c r="IN271" s="11"/>
      <c r="IO271" s="11"/>
      <c r="IP271" s="11"/>
      <c r="IQ271" s="11"/>
      <c r="IR271" s="11"/>
      <c r="IS271" s="11"/>
      <c r="IT271" s="11"/>
    </row>
    <row r="272" spans="1:254" s="10" customFormat="1" ht="21" customHeight="1" x14ac:dyDescent="0.25">
      <c r="A272" s="23">
        <v>267</v>
      </c>
      <c r="B272" s="82" t="s">
        <v>420</v>
      </c>
      <c r="C272" s="82" t="s">
        <v>420</v>
      </c>
      <c r="D272" s="83">
        <v>2359451.2200000002</v>
      </c>
      <c r="E272" s="24" t="str">
        <f t="shared" si="12"/>
        <v>否</v>
      </c>
      <c r="F272" s="24" t="str">
        <f t="shared" si="13"/>
        <v>否</v>
      </c>
      <c r="G272" s="51" t="str">
        <f t="shared" si="14"/>
        <v>是</v>
      </c>
      <c r="H272" s="25"/>
      <c r="I272" s="25"/>
      <c r="J272" s="26"/>
      <c r="K272" s="17"/>
      <c r="L272" s="25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  <c r="EZ272" s="11"/>
      <c r="FA272" s="11"/>
      <c r="FB272" s="11"/>
      <c r="FC272" s="11"/>
      <c r="FD272" s="11"/>
      <c r="FE272" s="11"/>
      <c r="FF272" s="11"/>
      <c r="FG272" s="11"/>
      <c r="FH272" s="11"/>
      <c r="FI272" s="11"/>
      <c r="FJ272" s="11"/>
      <c r="FK272" s="11"/>
      <c r="FL272" s="11"/>
      <c r="FM272" s="11"/>
      <c r="FN272" s="11"/>
      <c r="FO272" s="11"/>
      <c r="FP272" s="11"/>
      <c r="FQ272" s="11"/>
      <c r="FR272" s="11"/>
      <c r="FS272" s="11"/>
      <c r="FT272" s="11"/>
      <c r="FU272" s="11"/>
      <c r="FV272" s="11"/>
      <c r="FW272" s="11"/>
      <c r="FX272" s="11"/>
      <c r="FY272" s="11"/>
      <c r="FZ272" s="11"/>
      <c r="GA272" s="11"/>
      <c r="GB272" s="11"/>
      <c r="GC272" s="11"/>
      <c r="GD272" s="11"/>
      <c r="GE272" s="11"/>
      <c r="GF272" s="11"/>
      <c r="GG272" s="11"/>
      <c r="GH272" s="11"/>
      <c r="GI272" s="11"/>
      <c r="GJ272" s="11"/>
      <c r="GK272" s="11"/>
      <c r="GL272" s="11"/>
      <c r="GM272" s="11"/>
      <c r="GN272" s="11"/>
      <c r="GO272" s="11"/>
      <c r="GP272" s="11"/>
      <c r="GQ272" s="11"/>
      <c r="GR272" s="11"/>
      <c r="GS272" s="11"/>
      <c r="GT272" s="11"/>
      <c r="GU272" s="11"/>
      <c r="GV272" s="11"/>
      <c r="GW272" s="11"/>
      <c r="GX272" s="11"/>
      <c r="GY272" s="11"/>
      <c r="GZ272" s="11"/>
      <c r="HA272" s="11"/>
      <c r="HB272" s="11"/>
      <c r="HC272" s="11"/>
      <c r="HD272" s="11"/>
      <c r="HE272" s="11"/>
      <c r="HF272" s="11"/>
      <c r="HG272" s="11"/>
      <c r="HH272" s="11"/>
      <c r="HI272" s="11"/>
      <c r="HJ272" s="11"/>
      <c r="HK272" s="11"/>
      <c r="HL272" s="11"/>
      <c r="HM272" s="11"/>
      <c r="HN272" s="11"/>
      <c r="HO272" s="11"/>
      <c r="HP272" s="11"/>
      <c r="HQ272" s="11"/>
      <c r="HR272" s="11"/>
      <c r="HS272" s="11"/>
      <c r="HT272" s="11"/>
      <c r="HU272" s="11"/>
      <c r="HV272" s="11"/>
      <c r="HW272" s="11"/>
      <c r="HX272" s="11"/>
      <c r="HY272" s="11"/>
      <c r="HZ272" s="11"/>
      <c r="IA272" s="11"/>
      <c r="IB272" s="11"/>
      <c r="IC272" s="11"/>
      <c r="ID272" s="11"/>
      <c r="IE272" s="11"/>
      <c r="IF272" s="11"/>
      <c r="IG272" s="11"/>
      <c r="IH272" s="11"/>
      <c r="II272" s="11"/>
      <c r="IJ272" s="11"/>
      <c r="IK272" s="11"/>
      <c r="IL272" s="11"/>
      <c r="IM272" s="11"/>
      <c r="IN272" s="11"/>
      <c r="IO272" s="11"/>
      <c r="IP272" s="11"/>
      <c r="IQ272" s="11"/>
      <c r="IR272" s="11"/>
      <c r="IS272" s="11"/>
      <c r="IT272" s="11"/>
    </row>
    <row r="273" spans="1:254" s="10" customFormat="1" ht="21" customHeight="1" x14ac:dyDescent="0.25">
      <c r="A273" s="23">
        <v>268</v>
      </c>
      <c r="B273" s="82" t="s">
        <v>421</v>
      </c>
      <c r="C273" s="82" t="s">
        <v>421</v>
      </c>
      <c r="D273" s="83">
        <v>2469855.1</v>
      </c>
      <c r="E273" s="24" t="str">
        <f t="shared" si="12"/>
        <v>否</v>
      </c>
      <c r="F273" s="24" t="str">
        <f t="shared" si="13"/>
        <v>否</v>
      </c>
      <c r="G273" s="51" t="str">
        <f t="shared" si="14"/>
        <v>是</v>
      </c>
      <c r="H273" s="25"/>
      <c r="I273" s="25"/>
      <c r="J273" s="26"/>
      <c r="K273" s="17"/>
      <c r="L273" s="25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  <c r="EZ273" s="11"/>
      <c r="FA273" s="11"/>
      <c r="FB273" s="11"/>
      <c r="FC273" s="11"/>
      <c r="FD273" s="11"/>
      <c r="FE273" s="11"/>
      <c r="FF273" s="11"/>
      <c r="FG273" s="11"/>
      <c r="FH273" s="11"/>
      <c r="FI273" s="11"/>
      <c r="FJ273" s="11"/>
      <c r="FK273" s="11"/>
      <c r="FL273" s="11"/>
      <c r="FM273" s="11"/>
      <c r="FN273" s="11"/>
      <c r="FO273" s="11"/>
      <c r="FP273" s="11"/>
      <c r="FQ273" s="11"/>
      <c r="FR273" s="11"/>
      <c r="FS273" s="11"/>
      <c r="FT273" s="11"/>
      <c r="FU273" s="11"/>
      <c r="FV273" s="11"/>
      <c r="FW273" s="11"/>
      <c r="FX273" s="11"/>
      <c r="FY273" s="11"/>
      <c r="FZ273" s="11"/>
      <c r="GA273" s="11"/>
      <c r="GB273" s="11"/>
      <c r="GC273" s="11"/>
      <c r="GD273" s="11"/>
      <c r="GE273" s="11"/>
      <c r="GF273" s="11"/>
      <c r="GG273" s="11"/>
      <c r="GH273" s="11"/>
      <c r="GI273" s="11"/>
      <c r="GJ273" s="11"/>
      <c r="GK273" s="11"/>
      <c r="GL273" s="11"/>
      <c r="GM273" s="11"/>
      <c r="GN273" s="11"/>
      <c r="GO273" s="11"/>
      <c r="GP273" s="11"/>
      <c r="GQ273" s="11"/>
      <c r="GR273" s="11"/>
      <c r="GS273" s="11"/>
      <c r="GT273" s="11"/>
      <c r="GU273" s="11"/>
      <c r="GV273" s="11"/>
      <c r="GW273" s="11"/>
      <c r="GX273" s="11"/>
      <c r="GY273" s="11"/>
      <c r="GZ273" s="11"/>
      <c r="HA273" s="11"/>
      <c r="HB273" s="11"/>
      <c r="HC273" s="11"/>
      <c r="HD273" s="11"/>
      <c r="HE273" s="11"/>
      <c r="HF273" s="11"/>
      <c r="HG273" s="11"/>
      <c r="HH273" s="11"/>
      <c r="HI273" s="11"/>
      <c r="HJ273" s="11"/>
      <c r="HK273" s="11"/>
      <c r="HL273" s="11"/>
      <c r="HM273" s="11"/>
      <c r="HN273" s="11"/>
      <c r="HO273" s="11"/>
      <c r="HP273" s="11"/>
      <c r="HQ273" s="11"/>
      <c r="HR273" s="11"/>
      <c r="HS273" s="11"/>
      <c r="HT273" s="11"/>
      <c r="HU273" s="11"/>
      <c r="HV273" s="11"/>
      <c r="HW273" s="11"/>
      <c r="HX273" s="11"/>
      <c r="HY273" s="11"/>
      <c r="HZ273" s="11"/>
      <c r="IA273" s="11"/>
      <c r="IB273" s="11"/>
      <c r="IC273" s="11"/>
      <c r="ID273" s="11"/>
      <c r="IE273" s="11"/>
      <c r="IF273" s="11"/>
      <c r="IG273" s="11"/>
      <c r="IH273" s="11"/>
      <c r="II273" s="11"/>
      <c r="IJ273" s="11"/>
      <c r="IK273" s="11"/>
      <c r="IL273" s="11"/>
      <c r="IM273" s="11"/>
      <c r="IN273" s="11"/>
      <c r="IO273" s="11"/>
      <c r="IP273" s="11"/>
      <c r="IQ273" s="11"/>
      <c r="IR273" s="11"/>
      <c r="IS273" s="11"/>
      <c r="IT273" s="11"/>
    </row>
    <row r="274" spans="1:254" s="10" customFormat="1" ht="21" customHeight="1" x14ac:dyDescent="0.25">
      <c r="A274" s="23">
        <v>269</v>
      </c>
      <c r="B274" s="82" t="s">
        <v>177</v>
      </c>
      <c r="C274" s="82" t="s">
        <v>177</v>
      </c>
      <c r="D274" s="83">
        <v>2480246.4700000002</v>
      </c>
      <c r="E274" s="24" t="str">
        <f t="shared" si="12"/>
        <v>超上限</v>
      </c>
      <c r="F274" s="24" t="str">
        <f t="shared" si="13"/>
        <v>否</v>
      </c>
      <c r="G274" s="51" t="str">
        <f t="shared" si="14"/>
        <v>否</v>
      </c>
      <c r="H274" s="25"/>
      <c r="I274" s="25"/>
      <c r="J274" s="26"/>
      <c r="K274" s="17"/>
      <c r="L274" s="25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  <c r="EZ274" s="11"/>
      <c r="FA274" s="11"/>
      <c r="FB274" s="11"/>
      <c r="FC274" s="11"/>
      <c r="FD274" s="11"/>
      <c r="FE274" s="11"/>
      <c r="FF274" s="11"/>
      <c r="FG274" s="11"/>
      <c r="FH274" s="11"/>
      <c r="FI274" s="11"/>
      <c r="FJ274" s="11"/>
      <c r="FK274" s="11"/>
      <c r="FL274" s="11"/>
      <c r="FM274" s="11"/>
      <c r="FN274" s="11"/>
      <c r="FO274" s="11"/>
      <c r="FP274" s="11"/>
      <c r="FQ274" s="11"/>
      <c r="FR274" s="11"/>
      <c r="FS274" s="11"/>
      <c r="FT274" s="11"/>
      <c r="FU274" s="11"/>
      <c r="FV274" s="11"/>
      <c r="FW274" s="11"/>
      <c r="FX274" s="11"/>
      <c r="FY274" s="11"/>
      <c r="FZ274" s="11"/>
      <c r="GA274" s="11"/>
      <c r="GB274" s="11"/>
      <c r="GC274" s="11"/>
      <c r="GD274" s="11"/>
      <c r="GE274" s="11"/>
      <c r="GF274" s="11"/>
      <c r="GG274" s="11"/>
      <c r="GH274" s="11"/>
      <c r="GI274" s="11"/>
      <c r="GJ274" s="11"/>
      <c r="GK274" s="11"/>
      <c r="GL274" s="11"/>
      <c r="GM274" s="11"/>
      <c r="GN274" s="11"/>
      <c r="GO274" s="11"/>
      <c r="GP274" s="11"/>
      <c r="GQ274" s="11"/>
      <c r="GR274" s="11"/>
      <c r="GS274" s="11"/>
      <c r="GT274" s="11"/>
      <c r="GU274" s="11"/>
      <c r="GV274" s="11"/>
      <c r="GW274" s="11"/>
      <c r="GX274" s="11"/>
      <c r="GY274" s="11"/>
      <c r="GZ274" s="11"/>
      <c r="HA274" s="11"/>
      <c r="HB274" s="11"/>
      <c r="HC274" s="11"/>
      <c r="HD274" s="11"/>
      <c r="HE274" s="11"/>
      <c r="HF274" s="11"/>
      <c r="HG274" s="11"/>
      <c r="HH274" s="11"/>
      <c r="HI274" s="11"/>
      <c r="HJ274" s="11"/>
      <c r="HK274" s="11"/>
      <c r="HL274" s="11"/>
      <c r="HM274" s="11"/>
      <c r="HN274" s="11"/>
      <c r="HO274" s="11"/>
      <c r="HP274" s="11"/>
      <c r="HQ274" s="11"/>
      <c r="HR274" s="11"/>
      <c r="HS274" s="11"/>
      <c r="HT274" s="11"/>
      <c r="HU274" s="11"/>
      <c r="HV274" s="11"/>
      <c r="HW274" s="11"/>
      <c r="HX274" s="11"/>
      <c r="HY274" s="11"/>
      <c r="HZ274" s="11"/>
      <c r="IA274" s="11"/>
      <c r="IB274" s="11"/>
      <c r="IC274" s="11"/>
      <c r="ID274" s="11"/>
      <c r="IE274" s="11"/>
      <c r="IF274" s="11"/>
      <c r="IG274" s="11"/>
      <c r="IH274" s="11"/>
      <c r="II274" s="11"/>
      <c r="IJ274" s="11"/>
      <c r="IK274" s="11"/>
      <c r="IL274" s="11"/>
      <c r="IM274" s="11"/>
      <c r="IN274" s="11"/>
      <c r="IO274" s="11"/>
      <c r="IP274" s="11"/>
      <c r="IQ274" s="11"/>
      <c r="IR274" s="11"/>
      <c r="IS274" s="11"/>
      <c r="IT274" s="11"/>
    </row>
    <row r="275" spans="1:254" s="10" customFormat="1" ht="21" customHeight="1" x14ac:dyDescent="0.25">
      <c r="A275" s="23">
        <v>270</v>
      </c>
      <c r="B275" s="82" t="s">
        <v>175</v>
      </c>
      <c r="C275" s="82" t="s">
        <v>175</v>
      </c>
      <c r="D275" s="83">
        <v>2440321.67</v>
      </c>
      <c r="E275" s="24" t="str">
        <f t="shared" si="12"/>
        <v>否</v>
      </c>
      <c r="F275" s="24" t="str">
        <f t="shared" si="13"/>
        <v>否</v>
      </c>
      <c r="G275" s="51" t="str">
        <f t="shared" si="14"/>
        <v>是</v>
      </c>
      <c r="H275" s="25"/>
      <c r="I275" s="25"/>
      <c r="J275" s="26"/>
      <c r="K275" s="17"/>
      <c r="L275" s="25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  <c r="EZ275" s="11"/>
      <c r="FA275" s="11"/>
      <c r="FB275" s="11"/>
      <c r="FC275" s="11"/>
      <c r="FD275" s="11"/>
      <c r="FE275" s="11"/>
      <c r="FF275" s="11"/>
      <c r="FG275" s="11"/>
      <c r="FH275" s="11"/>
      <c r="FI275" s="11"/>
      <c r="FJ275" s="11"/>
      <c r="FK275" s="11"/>
      <c r="FL275" s="11"/>
      <c r="FM275" s="11"/>
      <c r="FN275" s="11"/>
      <c r="FO275" s="11"/>
      <c r="FP275" s="11"/>
      <c r="FQ275" s="11"/>
      <c r="FR275" s="11"/>
      <c r="FS275" s="11"/>
      <c r="FT275" s="11"/>
      <c r="FU275" s="11"/>
      <c r="FV275" s="11"/>
      <c r="FW275" s="11"/>
      <c r="FX275" s="11"/>
      <c r="FY275" s="11"/>
      <c r="FZ275" s="11"/>
      <c r="GA275" s="11"/>
      <c r="GB275" s="11"/>
      <c r="GC275" s="11"/>
      <c r="GD275" s="11"/>
      <c r="GE275" s="11"/>
      <c r="GF275" s="11"/>
      <c r="GG275" s="11"/>
      <c r="GH275" s="11"/>
      <c r="GI275" s="11"/>
      <c r="GJ275" s="11"/>
      <c r="GK275" s="11"/>
      <c r="GL275" s="11"/>
      <c r="GM275" s="11"/>
      <c r="GN275" s="11"/>
      <c r="GO275" s="11"/>
      <c r="GP275" s="11"/>
      <c r="GQ275" s="11"/>
      <c r="GR275" s="11"/>
      <c r="GS275" s="11"/>
      <c r="GT275" s="11"/>
      <c r="GU275" s="11"/>
      <c r="GV275" s="11"/>
      <c r="GW275" s="11"/>
      <c r="GX275" s="11"/>
      <c r="GY275" s="11"/>
      <c r="GZ275" s="11"/>
      <c r="HA275" s="11"/>
      <c r="HB275" s="11"/>
      <c r="HC275" s="11"/>
      <c r="HD275" s="11"/>
      <c r="HE275" s="11"/>
      <c r="HF275" s="11"/>
      <c r="HG275" s="11"/>
      <c r="HH275" s="11"/>
      <c r="HI275" s="11"/>
      <c r="HJ275" s="11"/>
      <c r="HK275" s="11"/>
      <c r="HL275" s="11"/>
      <c r="HM275" s="11"/>
      <c r="HN275" s="11"/>
      <c r="HO275" s="11"/>
      <c r="HP275" s="11"/>
      <c r="HQ275" s="11"/>
      <c r="HR275" s="11"/>
      <c r="HS275" s="11"/>
      <c r="HT275" s="11"/>
      <c r="HU275" s="11"/>
      <c r="HV275" s="11"/>
      <c r="HW275" s="11"/>
      <c r="HX275" s="11"/>
      <c r="HY275" s="11"/>
      <c r="HZ275" s="11"/>
      <c r="IA275" s="11"/>
      <c r="IB275" s="11"/>
      <c r="IC275" s="11"/>
      <c r="ID275" s="11"/>
      <c r="IE275" s="11"/>
      <c r="IF275" s="11"/>
      <c r="IG275" s="11"/>
      <c r="IH275" s="11"/>
      <c r="II275" s="11"/>
      <c r="IJ275" s="11"/>
      <c r="IK275" s="11"/>
      <c r="IL275" s="11"/>
      <c r="IM275" s="11"/>
      <c r="IN275" s="11"/>
      <c r="IO275" s="11"/>
      <c r="IP275" s="11"/>
      <c r="IQ275" s="11"/>
      <c r="IR275" s="11"/>
      <c r="IS275" s="11"/>
      <c r="IT275" s="11"/>
    </row>
    <row r="276" spans="1:254" s="10" customFormat="1" ht="21" customHeight="1" x14ac:dyDescent="0.25">
      <c r="A276" s="23">
        <v>271</v>
      </c>
      <c r="B276" s="82" t="s">
        <v>422</v>
      </c>
      <c r="C276" s="82" t="s">
        <v>422</v>
      </c>
      <c r="D276" s="83">
        <v>2457283.13</v>
      </c>
      <c r="E276" s="24" t="str">
        <f t="shared" si="12"/>
        <v>否</v>
      </c>
      <c r="F276" s="24" t="str">
        <f t="shared" si="13"/>
        <v>否</v>
      </c>
      <c r="G276" s="51" t="str">
        <f t="shared" si="14"/>
        <v>是</v>
      </c>
      <c r="H276" s="25"/>
      <c r="I276" s="25"/>
      <c r="J276" s="26"/>
      <c r="K276" s="17"/>
      <c r="L276" s="25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  <c r="EZ276" s="11"/>
      <c r="FA276" s="11"/>
      <c r="FB276" s="11"/>
      <c r="FC276" s="11"/>
      <c r="FD276" s="11"/>
      <c r="FE276" s="11"/>
      <c r="FF276" s="11"/>
      <c r="FG276" s="11"/>
      <c r="FH276" s="11"/>
      <c r="FI276" s="11"/>
      <c r="FJ276" s="11"/>
      <c r="FK276" s="11"/>
      <c r="FL276" s="11"/>
      <c r="FM276" s="11"/>
      <c r="FN276" s="11"/>
      <c r="FO276" s="11"/>
      <c r="FP276" s="11"/>
      <c r="FQ276" s="11"/>
      <c r="FR276" s="11"/>
      <c r="FS276" s="11"/>
      <c r="FT276" s="11"/>
      <c r="FU276" s="11"/>
      <c r="FV276" s="11"/>
      <c r="FW276" s="11"/>
      <c r="FX276" s="11"/>
      <c r="FY276" s="11"/>
      <c r="FZ276" s="11"/>
      <c r="GA276" s="11"/>
      <c r="GB276" s="11"/>
      <c r="GC276" s="11"/>
      <c r="GD276" s="11"/>
      <c r="GE276" s="11"/>
      <c r="GF276" s="11"/>
      <c r="GG276" s="11"/>
      <c r="GH276" s="11"/>
      <c r="GI276" s="11"/>
      <c r="GJ276" s="11"/>
      <c r="GK276" s="11"/>
      <c r="GL276" s="11"/>
      <c r="GM276" s="11"/>
      <c r="GN276" s="11"/>
      <c r="GO276" s="11"/>
      <c r="GP276" s="11"/>
      <c r="GQ276" s="11"/>
      <c r="GR276" s="11"/>
      <c r="GS276" s="11"/>
      <c r="GT276" s="11"/>
      <c r="GU276" s="11"/>
      <c r="GV276" s="11"/>
      <c r="GW276" s="11"/>
      <c r="GX276" s="11"/>
      <c r="GY276" s="11"/>
      <c r="GZ276" s="11"/>
      <c r="HA276" s="11"/>
      <c r="HB276" s="11"/>
      <c r="HC276" s="11"/>
      <c r="HD276" s="11"/>
      <c r="HE276" s="11"/>
      <c r="HF276" s="11"/>
      <c r="HG276" s="11"/>
      <c r="HH276" s="11"/>
      <c r="HI276" s="11"/>
      <c r="HJ276" s="11"/>
      <c r="HK276" s="11"/>
      <c r="HL276" s="11"/>
      <c r="HM276" s="11"/>
      <c r="HN276" s="11"/>
      <c r="HO276" s="11"/>
      <c r="HP276" s="11"/>
      <c r="HQ276" s="11"/>
      <c r="HR276" s="11"/>
      <c r="HS276" s="11"/>
      <c r="HT276" s="11"/>
      <c r="HU276" s="11"/>
      <c r="HV276" s="11"/>
      <c r="HW276" s="11"/>
      <c r="HX276" s="11"/>
      <c r="HY276" s="11"/>
      <c r="HZ276" s="11"/>
      <c r="IA276" s="11"/>
      <c r="IB276" s="11"/>
      <c r="IC276" s="11"/>
      <c r="ID276" s="11"/>
      <c r="IE276" s="11"/>
      <c r="IF276" s="11"/>
      <c r="IG276" s="11"/>
      <c r="IH276" s="11"/>
      <c r="II276" s="11"/>
      <c r="IJ276" s="11"/>
      <c r="IK276" s="11"/>
      <c r="IL276" s="11"/>
      <c r="IM276" s="11"/>
      <c r="IN276" s="11"/>
      <c r="IO276" s="11"/>
      <c r="IP276" s="11"/>
      <c r="IQ276" s="11"/>
      <c r="IR276" s="11"/>
      <c r="IS276" s="11"/>
      <c r="IT276" s="11"/>
    </row>
    <row r="277" spans="1:254" s="10" customFormat="1" ht="21" customHeight="1" x14ac:dyDescent="0.25">
      <c r="A277" s="23">
        <v>272</v>
      </c>
      <c r="B277" s="82" t="s">
        <v>423</v>
      </c>
      <c r="C277" s="82" t="s">
        <v>423</v>
      </c>
      <c r="D277" s="83">
        <v>2485291.92</v>
      </c>
      <c r="E277" s="24" t="str">
        <f t="shared" si="12"/>
        <v>超上限</v>
      </c>
      <c r="F277" s="24" t="str">
        <f t="shared" si="13"/>
        <v>否</v>
      </c>
      <c r="G277" s="51" t="str">
        <f t="shared" si="14"/>
        <v>否</v>
      </c>
      <c r="H277" s="25"/>
      <c r="I277" s="25"/>
      <c r="J277" s="26"/>
      <c r="K277" s="17"/>
      <c r="L277" s="25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  <c r="EZ277" s="11"/>
      <c r="FA277" s="11"/>
      <c r="FB277" s="11"/>
      <c r="FC277" s="11"/>
      <c r="FD277" s="11"/>
      <c r="FE277" s="11"/>
      <c r="FF277" s="11"/>
      <c r="FG277" s="11"/>
      <c r="FH277" s="11"/>
      <c r="FI277" s="11"/>
      <c r="FJ277" s="11"/>
      <c r="FK277" s="11"/>
      <c r="FL277" s="11"/>
      <c r="FM277" s="11"/>
      <c r="FN277" s="11"/>
      <c r="FO277" s="11"/>
      <c r="FP277" s="11"/>
      <c r="FQ277" s="11"/>
      <c r="FR277" s="11"/>
      <c r="FS277" s="11"/>
      <c r="FT277" s="11"/>
      <c r="FU277" s="11"/>
      <c r="FV277" s="11"/>
      <c r="FW277" s="11"/>
      <c r="FX277" s="11"/>
      <c r="FY277" s="11"/>
      <c r="FZ277" s="11"/>
      <c r="GA277" s="11"/>
      <c r="GB277" s="11"/>
      <c r="GC277" s="11"/>
      <c r="GD277" s="11"/>
      <c r="GE277" s="11"/>
      <c r="GF277" s="11"/>
      <c r="GG277" s="11"/>
      <c r="GH277" s="11"/>
      <c r="GI277" s="11"/>
      <c r="GJ277" s="11"/>
      <c r="GK277" s="11"/>
      <c r="GL277" s="11"/>
      <c r="GM277" s="11"/>
      <c r="GN277" s="11"/>
      <c r="GO277" s="11"/>
      <c r="GP277" s="11"/>
      <c r="GQ277" s="11"/>
      <c r="GR277" s="11"/>
      <c r="GS277" s="11"/>
      <c r="GT277" s="11"/>
      <c r="GU277" s="11"/>
      <c r="GV277" s="11"/>
      <c r="GW277" s="11"/>
      <c r="GX277" s="11"/>
      <c r="GY277" s="11"/>
      <c r="GZ277" s="11"/>
      <c r="HA277" s="11"/>
      <c r="HB277" s="11"/>
      <c r="HC277" s="11"/>
      <c r="HD277" s="11"/>
      <c r="HE277" s="11"/>
      <c r="HF277" s="11"/>
      <c r="HG277" s="11"/>
      <c r="HH277" s="11"/>
      <c r="HI277" s="11"/>
      <c r="HJ277" s="11"/>
      <c r="HK277" s="11"/>
      <c r="HL277" s="11"/>
      <c r="HM277" s="11"/>
      <c r="HN277" s="11"/>
      <c r="HO277" s="11"/>
      <c r="HP277" s="11"/>
      <c r="HQ277" s="11"/>
      <c r="HR277" s="11"/>
      <c r="HS277" s="11"/>
      <c r="HT277" s="11"/>
      <c r="HU277" s="11"/>
      <c r="HV277" s="11"/>
      <c r="HW277" s="11"/>
      <c r="HX277" s="11"/>
      <c r="HY277" s="11"/>
      <c r="HZ277" s="11"/>
      <c r="IA277" s="11"/>
      <c r="IB277" s="11"/>
      <c r="IC277" s="11"/>
      <c r="ID277" s="11"/>
      <c r="IE277" s="11"/>
      <c r="IF277" s="11"/>
      <c r="IG277" s="11"/>
      <c r="IH277" s="11"/>
      <c r="II277" s="11"/>
      <c r="IJ277" s="11"/>
      <c r="IK277" s="11"/>
      <c r="IL277" s="11"/>
      <c r="IM277" s="11"/>
      <c r="IN277" s="11"/>
      <c r="IO277" s="11"/>
      <c r="IP277" s="11"/>
      <c r="IQ277" s="11"/>
      <c r="IR277" s="11"/>
      <c r="IS277" s="11"/>
      <c r="IT277" s="11"/>
    </row>
    <row r="278" spans="1:254" s="10" customFormat="1" ht="21" customHeight="1" x14ac:dyDescent="0.25">
      <c r="A278" s="23">
        <v>273</v>
      </c>
      <c r="B278" s="82" t="s">
        <v>424</v>
      </c>
      <c r="C278" s="82" t="s">
        <v>424</v>
      </c>
      <c r="D278" s="83">
        <v>2461781.89</v>
      </c>
      <c r="E278" s="24" t="str">
        <f t="shared" si="12"/>
        <v>否</v>
      </c>
      <c r="F278" s="24" t="str">
        <f t="shared" si="13"/>
        <v>否</v>
      </c>
      <c r="G278" s="51" t="str">
        <f t="shared" si="14"/>
        <v>是</v>
      </c>
      <c r="H278" s="25"/>
      <c r="I278" s="25"/>
      <c r="J278" s="26"/>
      <c r="K278" s="17"/>
      <c r="L278" s="25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  <c r="EZ278" s="11"/>
      <c r="FA278" s="11"/>
      <c r="FB278" s="11"/>
      <c r="FC278" s="11"/>
      <c r="FD278" s="11"/>
      <c r="FE278" s="11"/>
      <c r="FF278" s="11"/>
      <c r="FG278" s="11"/>
      <c r="FH278" s="11"/>
      <c r="FI278" s="11"/>
      <c r="FJ278" s="11"/>
      <c r="FK278" s="11"/>
      <c r="FL278" s="11"/>
      <c r="FM278" s="11"/>
      <c r="FN278" s="11"/>
      <c r="FO278" s="11"/>
      <c r="FP278" s="11"/>
      <c r="FQ278" s="11"/>
      <c r="FR278" s="11"/>
      <c r="FS278" s="11"/>
      <c r="FT278" s="11"/>
      <c r="FU278" s="11"/>
      <c r="FV278" s="11"/>
      <c r="FW278" s="11"/>
      <c r="FX278" s="11"/>
      <c r="FY278" s="11"/>
      <c r="FZ278" s="11"/>
      <c r="GA278" s="11"/>
      <c r="GB278" s="11"/>
      <c r="GC278" s="11"/>
      <c r="GD278" s="11"/>
      <c r="GE278" s="11"/>
      <c r="GF278" s="11"/>
      <c r="GG278" s="11"/>
      <c r="GH278" s="11"/>
      <c r="GI278" s="11"/>
      <c r="GJ278" s="11"/>
      <c r="GK278" s="11"/>
      <c r="GL278" s="11"/>
      <c r="GM278" s="11"/>
      <c r="GN278" s="11"/>
      <c r="GO278" s="11"/>
      <c r="GP278" s="11"/>
      <c r="GQ278" s="11"/>
      <c r="GR278" s="11"/>
      <c r="GS278" s="11"/>
      <c r="GT278" s="11"/>
      <c r="GU278" s="11"/>
      <c r="GV278" s="11"/>
      <c r="GW278" s="11"/>
      <c r="GX278" s="11"/>
      <c r="GY278" s="11"/>
      <c r="GZ278" s="11"/>
      <c r="HA278" s="11"/>
      <c r="HB278" s="11"/>
      <c r="HC278" s="11"/>
      <c r="HD278" s="11"/>
      <c r="HE278" s="11"/>
      <c r="HF278" s="11"/>
      <c r="HG278" s="11"/>
      <c r="HH278" s="11"/>
      <c r="HI278" s="11"/>
      <c r="HJ278" s="11"/>
      <c r="HK278" s="11"/>
      <c r="HL278" s="11"/>
      <c r="HM278" s="11"/>
      <c r="HN278" s="11"/>
      <c r="HO278" s="11"/>
      <c r="HP278" s="11"/>
      <c r="HQ278" s="11"/>
      <c r="HR278" s="11"/>
      <c r="HS278" s="11"/>
      <c r="HT278" s="11"/>
      <c r="HU278" s="11"/>
      <c r="HV278" s="11"/>
      <c r="HW278" s="11"/>
      <c r="HX278" s="11"/>
      <c r="HY278" s="11"/>
      <c r="HZ278" s="11"/>
      <c r="IA278" s="11"/>
      <c r="IB278" s="11"/>
      <c r="IC278" s="11"/>
      <c r="ID278" s="11"/>
      <c r="IE278" s="11"/>
      <c r="IF278" s="11"/>
      <c r="IG278" s="11"/>
      <c r="IH278" s="11"/>
      <c r="II278" s="11"/>
      <c r="IJ278" s="11"/>
      <c r="IK278" s="11"/>
      <c r="IL278" s="11"/>
      <c r="IM278" s="11"/>
      <c r="IN278" s="11"/>
      <c r="IO278" s="11"/>
      <c r="IP278" s="11"/>
      <c r="IQ278" s="11"/>
      <c r="IR278" s="11"/>
      <c r="IS278" s="11"/>
      <c r="IT278" s="11"/>
    </row>
    <row r="279" spans="1:254" s="10" customFormat="1" ht="21" customHeight="1" x14ac:dyDescent="0.25">
      <c r="A279" s="23">
        <v>274</v>
      </c>
      <c r="B279" s="82" t="s">
        <v>425</v>
      </c>
      <c r="C279" s="82" t="s">
        <v>425</v>
      </c>
      <c r="D279" s="83">
        <v>2469731.5099999998</v>
      </c>
      <c r="E279" s="24" t="str">
        <f t="shared" si="12"/>
        <v>否</v>
      </c>
      <c r="F279" s="24" t="str">
        <f t="shared" si="13"/>
        <v>否</v>
      </c>
      <c r="G279" s="51" t="str">
        <f t="shared" si="14"/>
        <v>是</v>
      </c>
      <c r="H279" s="25"/>
      <c r="I279" s="25"/>
      <c r="J279" s="26"/>
      <c r="K279" s="17"/>
      <c r="L279" s="25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  <c r="EZ279" s="11"/>
      <c r="FA279" s="11"/>
      <c r="FB279" s="11"/>
      <c r="FC279" s="11"/>
      <c r="FD279" s="11"/>
      <c r="FE279" s="11"/>
      <c r="FF279" s="11"/>
      <c r="FG279" s="11"/>
      <c r="FH279" s="11"/>
      <c r="FI279" s="11"/>
      <c r="FJ279" s="11"/>
      <c r="FK279" s="11"/>
      <c r="FL279" s="11"/>
      <c r="FM279" s="11"/>
      <c r="FN279" s="11"/>
      <c r="FO279" s="11"/>
      <c r="FP279" s="11"/>
      <c r="FQ279" s="11"/>
      <c r="FR279" s="11"/>
      <c r="FS279" s="11"/>
      <c r="FT279" s="11"/>
      <c r="FU279" s="11"/>
      <c r="FV279" s="11"/>
      <c r="FW279" s="11"/>
      <c r="FX279" s="11"/>
      <c r="FY279" s="11"/>
      <c r="FZ279" s="11"/>
      <c r="GA279" s="11"/>
      <c r="GB279" s="11"/>
      <c r="GC279" s="11"/>
      <c r="GD279" s="11"/>
      <c r="GE279" s="11"/>
      <c r="GF279" s="11"/>
      <c r="GG279" s="11"/>
      <c r="GH279" s="11"/>
      <c r="GI279" s="11"/>
      <c r="GJ279" s="11"/>
      <c r="GK279" s="11"/>
      <c r="GL279" s="11"/>
      <c r="GM279" s="11"/>
      <c r="GN279" s="11"/>
      <c r="GO279" s="11"/>
      <c r="GP279" s="11"/>
      <c r="GQ279" s="11"/>
      <c r="GR279" s="11"/>
      <c r="GS279" s="11"/>
      <c r="GT279" s="11"/>
      <c r="GU279" s="11"/>
      <c r="GV279" s="11"/>
      <c r="GW279" s="11"/>
      <c r="GX279" s="11"/>
      <c r="GY279" s="11"/>
      <c r="GZ279" s="11"/>
      <c r="HA279" s="11"/>
      <c r="HB279" s="11"/>
      <c r="HC279" s="11"/>
      <c r="HD279" s="11"/>
      <c r="HE279" s="11"/>
      <c r="HF279" s="11"/>
      <c r="HG279" s="11"/>
      <c r="HH279" s="11"/>
      <c r="HI279" s="11"/>
      <c r="HJ279" s="11"/>
      <c r="HK279" s="11"/>
      <c r="HL279" s="11"/>
      <c r="HM279" s="11"/>
      <c r="HN279" s="11"/>
      <c r="HO279" s="11"/>
      <c r="HP279" s="11"/>
      <c r="HQ279" s="11"/>
      <c r="HR279" s="11"/>
      <c r="HS279" s="11"/>
      <c r="HT279" s="11"/>
      <c r="HU279" s="11"/>
      <c r="HV279" s="11"/>
      <c r="HW279" s="11"/>
      <c r="HX279" s="11"/>
      <c r="HY279" s="11"/>
      <c r="HZ279" s="11"/>
      <c r="IA279" s="11"/>
      <c r="IB279" s="11"/>
      <c r="IC279" s="11"/>
      <c r="ID279" s="11"/>
      <c r="IE279" s="11"/>
      <c r="IF279" s="11"/>
      <c r="IG279" s="11"/>
      <c r="IH279" s="11"/>
      <c r="II279" s="11"/>
      <c r="IJ279" s="11"/>
      <c r="IK279" s="11"/>
      <c r="IL279" s="11"/>
      <c r="IM279" s="11"/>
      <c r="IN279" s="11"/>
      <c r="IO279" s="11"/>
      <c r="IP279" s="11"/>
      <c r="IQ279" s="11"/>
      <c r="IR279" s="11"/>
      <c r="IS279" s="11"/>
      <c r="IT279" s="11"/>
    </row>
    <row r="280" spans="1:254" s="10" customFormat="1" ht="21" customHeight="1" x14ac:dyDescent="0.25">
      <c r="A280" s="23">
        <v>275</v>
      </c>
      <c r="B280" s="82" t="s">
        <v>426</v>
      </c>
      <c r="C280" s="82" t="s">
        <v>426</v>
      </c>
      <c r="D280" s="83">
        <v>2448743.56</v>
      </c>
      <c r="E280" s="24" t="str">
        <f t="shared" si="12"/>
        <v>否</v>
      </c>
      <c r="F280" s="24" t="str">
        <f t="shared" si="13"/>
        <v>否</v>
      </c>
      <c r="G280" s="51" t="str">
        <f t="shared" si="14"/>
        <v>是</v>
      </c>
      <c r="H280" s="25"/>
      <c r="I280" s="25"/>
      <c r="J280" s="26"/>
      <c r="K280" s="17"/>
      <c r="L280" s="25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  <c r="EZ280" s="11"/>
      <c r="FA280" s="11"/>
      <c r="FB280" s="11"/>
      <c r="FC280" s="11"/>
      <c r="FD280" s="11"/>
      <c r="FE280" s="11"/>
      <c r="FF280" s="11"/>
      <c r="FG280" s="11"/>
      <c r="FH280" s="11"/>
      <c r="FI280" s="11"/>
      <c r="FJ280" s="11"/>
      <c r="FK280" s="11"/>
      <c r="FL280" s="11"/>
      <c r="FM280" s="11"/>
      <c r="FN280" s="11"/>
      <c r="FO280" s="11"/>
      <c r="FP280" s="11"/>
      <c r="FQ280" s="11"/>
      <c r="FR280" s="11"/>
      <c r="FS280" s="11"/>
      <c r="FT280" s="11"/>
      <c r="FU280" s="11"/>
      <c r="FV280" s="11"/>
      <c r="FW280" s="11"/>
      <c r="FX280" s="11"/>
      <c r="FY280" s="11"/>
      <c r="FZ280" s="11"/>
      <c r="GA280" s="11"/>
      <c r="GB280" s="11"/>
      <c r="GC280" s="11"/>
      <c r="GD280" s="11"/>
      <c r="GE280" s="11"/>
      <c r="GF280" s="11"/>
      <c r="GG280" s="11"/>
      <c r="GH280" s="11"/>
      <c r="GI280" s="11"/>
      <c r="GJ280" s="11"/>
      <c r="GK280" s="11"/>
      <c r="GL280" s="11"/>
      <c r="GM280" s="11"/>
      <c r="GN280" s="11"/>
      <c r="GO280" s="11"/>
      <c r="GP280" s="11"/>
      <c r="GQ280" s="11"/>
      <c r="GR280" s="11"/>
      <c r="GS280" s="11"/>
      <c r="GT280" s="11"/>
      <c r="GU280" s="11"/>
      <c r="GV280" s="11"/>
      <c r="GW280" s="11"/>
      <c r="GX280" s="11"/>
      <c r="GY280" s="11"/>
      <c r="GZ280" s="11"/>
      <c r="HA280" s="11"/>
      <c r="HB280" s="11"/>
      <c r="HC280" s="11"/>
      <c r="HD280" s="11"/>
      <c r="HE280" s="11"/>
      <c r="HF280" s="11"/>
      <c r="HG280" s="11"/>
      <c r="HH280" s="11"/>
      <c r="HI280" s="11"/>
      <c r="HJ280" s="11"/>
      <c r="HK280" s="11"/>
      <c r="HL280" s="11"/>
      <c r="HM280" s="11"/>
      <c r="HN280" s="11"/>
      <c r="HO280" s="11"/>
      <c r="HP280" s="11"/>
      <c r="HQ280" s="11"/>
      <c r="HR280" s="11"/>
      <c r="HS280" s="11"/>
      <c r="HT280" s="11"/>
      <c r="HU280" s="11"/>
      <c r="HV280" s="11"/>
      <c r="HW280" s="11"/>
      <c r="HX280" s="11"/>
      <c r="HY280" s="11"/>
      <c r="HZ280" s="11"/>
      <c r="IA280" s="11"/>
      <c r="IB280" s="11"/>
      <c r="IC280" s="11"/>
      <c r="ID280" s="11"/>
      <c r="IE280" s="11"/>
      <c r="IF280" s="11"/>
      <c r="IG280" s="11"/>
      <c r="IH280" s="11"/>
      <c r="II280" s="11"/>
      <c r="IJ280" s="11"/>
      <c r="IK280" s="11"/>
      <c r="IL280" s="11"/>
      <c r="IM280" s="11"/>
      <c r="IN280" s="11"/>
      <c r="IO280" s="11"/>
      <c r="IP280" s="11"/>
      <c r="IQ280" s="11"/>
      <c r="IR280" s="11"/>
      <c r="IS280" s="11"/>
      <c r="IT280" s="11"/>
    </row>
    <row r="281" spans="1:254" s="10" customFormat="1" ht="21" customHeight="1" x14ac:dyDescent="0.25">
      <c r="A281" s="23">
        <v>276</v>
      </c>
      <c r="B281" s="82" t="s">
        <v>152</v>
      </c>
      <c r="C281" s="82" t="s">
        <v>152</v>
      </c>
      <c r="D281" s="83">
        <v>2459608.2200000002</v>
      </c>
      <c r="E281" s="24" t="str">
        <f t="shared" si="12"/>
        <v>否</v>
      </c>
      <c r="F281" s="24" t="str">
        <f t="shared" si="13"/>
        <v>否</v>
      </c>
      <c r="G281" s="51" t="str">
        <f t="shared" si="14"/>
        <v>是</v>
      </c>
      <c r="H281" s="25"/>
      <c r="I281" s="25"/>
      <c r="J281" s="26"/>
      <c r="K281" s="17"/>
      <c r="L281" s="25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  <c r="EZ281" s="11"/>
      <c r="FA281" s="11"/>
      <c r="FB281" s="11"/>
      <c r="FC281" s="11"/>
      <c r="FD281" s="11"/>
      <c r="FE281" s="11"/>
      <c r="FF281" s="11"/>
      <c r="FG281" s="11"/>
      <c r="FH281" s="11"/>
      <c r="FI281" s="11"/>
      <c r="FJ281" s="11"/>
      <c r="FK281" s="11"/>
      <c r="FL281" s="11"/>
      <c r="FM281" s="11"/>
      <c r="FN281" s="11"/>
      <c r="FO281" s="11"/>
      <c r="FP281" s="11"/>
      <c r="FQ281" s="11"/>
      <c r="FR281" s="11"/>
      <c r="FS281" s="11"/>
      <c r="FT281" s="11"/>
      <c r="FU281" s="11"/>
      <c r="FV281" s="11"/>
      <c r="FW281" s="11"/>
      <c r="FX281" s="11"/>
      <c r="FY281" s="11"/>
      <c r="FZ281" s="11"/>
      <c r="GA281" s="11"/>
      <c r="GB281" s="11"/>
      <c r="GC281" s="11"/>
      <c r="GD281" s="11"/>
      <c r="GE281" s="11"/>
      <c r="GF281" s="11"/>
      <c r="GG281" s="11"/>
      <c r="GH281" s="11"/>
      <c r="GI281" s="11"/>
      <c r="GJ281" s="11"/>
      <c r="GK281" s="11"/>
      <c r="GL281" s="11"/>
      <c r="GM281" s="11"/>
      <c r="GN281" s="11"/>
      <c r="GO281" s="11"/>
      <c r="GP281" s="11"/>
      <c r="GQ281" s="11"/>
      <c r="GR281" s="11"/>
      <c r="GS281" s="11"/>
      <c r="GT281" s="11"/>
      <c r="GU281" s="11"/>
      <c r="GV281" s="11"/>
      <c r="GW281" s="11"/>
      <c r="GX281" s="11"/>
      <c r="GY281" s="11"/>
      <c r="GZ281" s="11"/>
      <c r="HA281" s="11"/>
      <c r="HB281" s="11"/>
      <c r="HC281" s="11"/>
      <c r="HD281" s="11"/>
      <c r="HE281" s="11"/>
      <c r="HF281" s="11"/>
      <c r="HG281" s="11"/>
      <c r="HH281" s="11"/>
      <c r="HI281" s="11"/>
      <c r="HJ281" s="11"/>
      <c r="HK281" s="11"/>
      <c r="HL281" s="11"/>
      <c r="HM281" s="11"/>
      <c r="HN281" s="11"/>
      <c r="HO281" s="11"/>
      <c r="HP281" s="11"/>
      <c r="HQ281" s="11"/>
      <c r="HR281" s="11"/>
      <c r="HS281" s="11"/>
      <c r="HT281" s="11"/>
      <c r="HU281" s="11"/>
      <c r="HV281" s="11"/>
      <c r="HW281" s="11"/>
      <c r="HX281" s="11"/>
      <c r="HY281" s="11"/>
      <c r="HZ281" s="11"/>
      <c r="IA281" s="11"/>
      <c r="IB281" s="11"/>
      <c r="IC281" s="11"/>
      <c r="ID281" s="11"/>
      <c r="IE281" s="11"/>
      <c r="IF281" s="11"/>
      <c r="IG281" s="11"/>
      <c r="IH281" s="11"/>
      <c r="II281" s="11"/>
      <c r="IJ281" s="11"/>
      <c r="IK281" s="11"/>
      <c r="IL281" s="11"/>
      <c r="IM281" s="11"/>
      <c r="IN281" s="11"/>
      <c r="IO281" s="11"/>
      <c r="IP281" s="11"/>
      <c r="IQ281" s="11"/>
      <c r="IR281" s="11"/>
      <c r="IS281" s="11"/>
      <c r="IT281" s="11"/>
    </row>
    <row r="282" spans="1:254" s="10" customFormat="1" ht="21" customHeight="1" x14ac:dyDescent="0.25">
      <c r="A282" s="23">
        <v>277</v>
      </c>
      <c r="B282" s="82" t="s">
        <v>427</v>
      </c>
      <c r="C282" s="82" t="s">
        <v>427</v>
      </c>
      <c r="D282" s="83">
        <v>2398084.15</v>
      </c>
      <c r="E282" s="24" t="str">
        <f t="shared" si="12"/>
        <v>否</v>
      </c>
      <c r="F282" s="24" t="str">
        <f t="shared" si="13"/>
        <v>否</v>
      </c>
      <c r="G282" s="51" t="str">
        <f t="shared" si="14"/>
        <v>是</v>
      </c>
      <c r="H282" s="25"/>
      <c r="I282" s="25"/>
      <c r="J282" s="26"/>
      <c r="K282" s="17"/>
      <c r="L282" s="25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  <c r="EZ282" s="11"/>
      <c r="FA282" s="11"/>
      <c r="FB282" s="11"/>
      <c r="FC282" s="11"/>
      <c r="FD282" s="11"/>
      <c r="FE282" s="11"/>
      <c r="FF282" s="11"/>
      <c r="FG282" s="11"/>
      <c r="FH282" s="11"/>
      <c r="FI282" s="11"/>
      <c r="FJ282" s="11"/>
      <c r="FK282" s="11"/>
      <c r="FL282" s="11"/>
      <c r="FM282" s="11"/>
      <c r="FN282" s="11"/>
      <c r="FO282" s="11"/>
      <c r="FP282" s="11"/>
      <c r="FQ282" s="11"/>
      <c r="FR282" s="11"/>
      <c r="FS282" s="11"/>
      <c r="FT282" s="11"/>
      <c r="FU282" s="11"/>
      <c r="FV282" s="11"/>
      <c r="FW282" s="11"/>
      <c r="FX282" s="11"/>
      <c r="FY282" s="11"/>
      <c r="FZ282" s="11"/>
      <c r="GA282" s="11"/>
      <c r="GB282" s="11"/>
      <c r="GC282" s="11"/>
      <c r="GD282" s="11"/>
      <c r="GE282" s="11"/>
      <c r="GF282" s="11"/>
      <c r="GG282" s="11"/>
      <c r="GH282" s="11"/>
      <c r="GI282" s="11"/>
      <c r="GJ282" s="11"/>
      <c r="GK282" s="11"/>
      <c r="GL282" s="11"/>
      <c r="GM282" s="11"/>
      <c r="GN282" s="11"/>
      <c r="GO282" s="11"/>
      <c r="GP282" s="11"/>
      <c r="GQ282" s="11"/>
      <c r="GR282" s="11"/>
      <c r="GS282" s="11"/>
      <c r="GT282" s="11"/>
      <c r="GU282" s="11"/>
      <c r="GV282" s="11"/>
      <c r="GW282" s="11"/>
      <c r="GX282" s="11"/>
      <c r="GY282" s="11"/>
      <c r="GZ282" s="11"/>
      <c r="HA282" s="11"/>
      <c r="HB282" s="11"/>
      <c r="HC282" s="11"/>
      <c r="HD282" s="11"/>
      <c r="HE282" s="11"/>
      <c r="HF282" s="11"/>
      <c r="HG282" s="11"/>
      <c r="HH282" s="11"/>
      <c r="HI282" s="11"/>
      <c r="HJ282" s="11"/>
      <c r="HK282" s="11"/>
      <c r="HL282" s="11"/>
      <c r="HM282" s="11"/>
      <c r="HN282" s="11"/>
      <c r="HO282" s="11"/>
      <c r="HP282" s="11"/>
      <c r="HQ282" s="11"/>
      <c r="HR282" s="11"/>
      <c r="HS282" s="11"/>
      <c r="HT282" s="11"/>
      <c r="HU282" s="11"/>
      <c r="HV282" s="11"/>
      <c r="HW282" s="11"/>
      <c r="HX282" s="11"/>
      <c r="HY282" s="11"/>
      <c r="HZ282" s="11"/>
      <c r="IA282" s="11"/>
      <c r="IB282" s="11"/>
      <c r="IC282" s="11"/>
      <c r="ID282" s="11"/>
      <c r="IE282" s="11"/>
      <c r="IF282" s="11"/>
      <c r="IG282" s="11"/>
      <c r="IH282" s="11"/>
      <c r="II282" s="11"/>
      <c r="IJ282" s="11"/>
      <c r="IK282" s="11"/>
      <c r="IL282" s="11"/>
      <c r="IM282" s="11"/>
      <c r="IN282" s="11"/>
      <c r="IO282" s="11"/>
      <c r="IP282" s="11"/>
      <c r="IQ282" s="11"/>
      <c r="IR282" s="11"/>
      <c r="IS282" s="11"/>
      <c r="IT282" s="11"/>
    </row>
    <row r="283" spans="1:254" s="10" customFormat="1" ht="21" customHeight="1" x14ac:dyDescent="0.25">
      <c r="A283" s="23">
        <v>278</v>
      </c>
      <c r="B283" s="82" t="s">
        <v>428</v>
      </c>
      <c r="C283" s="82" t="s">
        <v>428</v>
      </c>
      <c r="D283" s="83">
        <v>2444834.7599999998</v>
      </c>
      <c r="E283" s="24" t="str">
        <f t="shared" si="12"/>
        <v>否</v>
      </c>
      <c r="F283" s="24" t="str">
        <f t="shared" si="13"/>
        <v>否</v>
      </c>
      <c r="G283" s="51" t="str">
        <f t="shared" si="14"/>
        <v>是</v>
      </c>
      <c r="H283" s="25"/>
      <c r="I283" s="25"/>
      <c r="J283" s="26"/>
      <c r="K283" s="17"/>
      <c r="L283" s="25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  <c r="EZ283" s="11"/>
      <c r="FA283" s="11"/>
      <c r="FB283" s="11"/>
      <c r="FC283" s="11"/>
      <c r="FD283" s="11"/>
      <c r="FE283" s="11"/>
      <c r="FF283" s="11"/>
      <c r="FG283" s="11"/>
      <c r="FH283" s="11"/>
      <c r="FI283" s="11"/>
      <c r="FJ283" s="11"/>
      <c r="FK283" s="11"/>
      <c r="FL283" s="11"/>
      <c r="FM283" s="11"/>
      <c r="FN283" s="11"/>
      <c r="FO283" s="11"/>
      <c r="FP283" s="11"/>
      <c r="FQ283" s="11"/>
      <c r="FR283" s="11"/>
      <c r="FS283" s="11"/>
      <c r="FT283" s="11"/>
      <c r="FU283" s="11"/>
      <c r="FV283" s="11"/>
      <c r="FW283" s="11"/>
      <c r="FX283" s="11"/>
      <c r="FY283" s="11"/>
      <c r="FZ283" s="11"/>
      <c r="GA283" s="11"/>
      <c r="GB283" s="11"/>
      <c r="GC283" s="11"/>
      <c r="GD283" s="11"/>
      <c r="GE283" s="11"/>
      <c r="GF283" s="11"/>
      <c r="GG283" s="11"/>
      <c r="GH283" s="11"/>
      <c r="GI283" s="11"/>
      <c r="GJ283" s="11"/>
      <c r="GK283" s="11"/>
      <c r="GL283" s="11"/>
      <c r="GM283" s="11"/>
      <c r="GN283" s="11"/>
      <c r="GO283" s="11"/>
      <c r="GP283" s="11"/>
      <c r="GQ283" s="11"/>
      <c r="GR283" s="11"/>
      <c r="GS283" s="11"/>
      <c r="GT283" s="11"/>
      <c r="GU283" s="11"/>
      <c r="GV283" s="11"/>
      <c r="GW283" s="11"/>
      <c r="GX283" s="11"/>
      <c r="GY283" s="11"/>
      <c r="GZ283" s="11"/>
      <c r="HA283" s="11"/>
      <c r="HB283" s="11"/>
      <c r="HC283" s="11"/>
      <c r="HD283" s="11"/>
      <c r="HE283" s="11"/>
      <c r="HF283" s="11"/>
      <c r="HG283" s="11"/>
      <c r="HH283" s="11"/>
      <c r="HI283" s="11"/>
      <c r="HJ283" s="11"/>
      <c r="HK283" s="11"/>
      <c r="HL283" s="11"/>
      <c r="HM283" s="11"/>
      <c r="HN283" s="11"/>
      <c r="HO283" s="11"/>
      <c r="HP283" s="11"/>
      <c r="HQ283" s="11"/>
      <c r="HR283" s="11"/>
      <c r="HS283" s="11"/>
      <c r="HT283" s="11"/>
      <c r="HU283" s="11"/>
      <c r="HV283" s="11"/>
      <c r="HW283" s="11"/>
      <c r="HX283" s="11"/>
      <c r="HY283" s="11"/>
      <c r="HZ283" s="11"/>
      <c r="IA283" s="11"/>
      <c r="IB283" s="11"/>
      <c r="IC283" s="11"/>
      <c r="ID283" s="11"/>
      <c r="IE283" s="11"/>
      <c r="IF283" s="11"/>
      <c r="IG283" s="11"/>
      <c r="IH283" s="11"/>
      <c r="II283" s="11"/>
      <c r="IJ283" s="11"/>
      <c r="IK283" s="11"/>
      <c r="IL283" s="11"/>
      <c r="IM283" s="11"/>
      <c r="IN283" s="11"/>
      <c r="IO283" s="11"/>
      <c r="IP283" s="11"/>
      <c r="IQ283" s="11"/>
      <c r="IR283" s="11"/>
      <c r="IS283" s="11"/>
      <c r="IT283" s="11"/>
    </row>
    <row r="284" spans="1:254" s="10" customFormat="1" ht="21" customHeight="1" x14ac:dyDescent="0.25">
      <c r="A284" s="23">
        <v>279</v>
      </c>
      <c r="B284" s="82" t="s">
        <v>429</v>
      </c>
      <c r="C284" s="82" t="s">
        <v>429</v>
      </c>
      <c r="D284" s="83">
        <v>2349240.89</v>
      </c>
      <c r="E284" s="24" t="str">
        <f t="shared" si="12"/>
        <v>否</v>
      </c>
      <c r="F284" s="24" t="str">
        <f t="shared" si="13"/>
        <v>否</v>
      </c>
      <c r="G284" s="51" t="str">
        <f t="shared" si="14"/>
        <v>是</v>
      </c>
      <c r="H284" s="25"/>
      <c r="I284" s="25"/>
      <c r="J284" s="26"/>
      <c r="K284" s="17"/>
      <c r="L284" s="25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  <c r="EZ284" s="11"/>
      <c r="FA284" s="11"/>
      <c r="FB284" s="11"/>
      <c r="FC284" s="11"/>
      <c r="FD284" s="11"/>
      <c r="FE284" s="11"/>
      <c r="FF284" s="11"/>
      <c r="FG284" s="11"/>
      <c r="FH284" s="11"/>
      <c r="FI284" s="11"/>
      <c r="FJ284" s="11"/>
      <c r="FK284" s="11"/>
      <c r="FL284" s="11"/>
      <c r="FM284" s="11"/>
      <c r="FN284" s="11"/>
      <c r="FO284" s="11"/>
      <c r="FP284" s="11"/>
      <c r="FQ284" s="11"/>
      <c r="FR284" s="11"/>
      <c r="FS284" s="11"/>
      <c r="FT284" s="11"/>
      <c r="FU284" s="11"/>
      <c r="FV284" s="11"/>
      <c r="FW284" s="11"/>
      <c r="FX284" s="11"/>
      <c r="FY284" s="11"/>
      <c r="FZ284" s="11"/>
      <c r="GA284" s="11"/>
      <c r="GB284" s="11"/>
      <c r="GC284" s="11"/>
      <c r="GD284" s="11"/>
      <c r="GE284" s="11"/>
      <c r="GF284" s="11"/>
      <c r="GG284" s="11"/>
      <c r="GH284" s="11"/>
      <c r="GI284" s="11"/>
      <c r="GJ284" s="11"/>
      <c r="GK284" s="11"/>
      <c r="GL284" s="11"/>
      <c r="GM284" s="11"/>
      <c r="GN284" s="11"/>
      <c r="GO284" s="11"/>
      <c r="GP284" s="11"/>
      <c r="GQ284" s="11"/>
      <c r="GR284" s="11"/>
      <c r="GS284" s="11"/>
      <c r="GT284" s="11"/>
      <c r="GU284" s="11"/>
      <c r="GV284" s="11"/>
      <c r="GW284" s="11"/>
      <c r="GX284" s="11"/>
      <c r="GY284" s="11"/>
      <c r="GZ284" s="11"/>
      <c r="HA284" s="11"/>
      <c r="HB284" s="11"/>
      <c r="HC284" s="11"/>
      <c r="HD284" s="11"/>
      <c r="HE284" s="11"/>
      <c r="HF284" s="11"/>
      <c r="HG284" s="11"/>
      <c r="HH284" s="11"/>
      <c r="HI284" s="11"/>
      <c r="HJ284" s="11"/>
      <c r="HK284" s="11"/>
      <c r="HL284" s="11"/>
      <c r="HM284" s="11"/>
      <c r="HN284" s="11"/>
      <c r="HO284" s="11"/>
      <c r="HP284" s="11"/>
      <c r="HQ284" s="11"/>
      <c r="HR284" s="11"/>
      <c r="HS284" s="11"/>
      <c r="HT284" s="11"/>
      <c r="HU284" s="11"/>
      <c r="HV284" s="11"/>
      <c r="HW284" s="11"/>
      <c r="HX284" s="11"/>
      <c r="HY284" s="11"/>
      <c r="HZ284" s="11"/>
      <c r="IA284" s="11"/>
      <c r="IB284" s="11"/>
      <c r="IC284" s="11"/>
      <c r="ID284" s="11"/>
      <c r="IE284" s="11"/>
      <c r="IF284" s="11"/>
      <c r="IG284" s="11"/>
      <c r="IH284" s="11"/>
      <c r="II284" s="11"/>
      <c r="IJ284" s="11"/>
      <c r="IK284" s="11"/>
      <c r="IL284" s="11"/>
      <c r="IM284" s="11"/>
      <c r="IN284" s="11"/>
      <c r="IO284" s="11"/>
      <c r="IP284" s="11"/>
      <c r="IQ284" s="11"/>
      <c r="IR284" s="11"/>
      <c r="IS284" s="11"/>
      <c r="IT284" s="11"/>
    </row>
    <row r="285" spans="1:254" s="10" customFormat="1" ht="21" customHeight="1" x14ac:dyDescent="0.25">
      <c r="A285" s="23">
        <v>280</v>
      </c>
      <c r="B285" s="82" t="s">
        <v>119</v>
      </c>
      <c r="C285" s="82" t="s">
        <v>119</v>
      </c>
      <c r="D285" s="83">
        <v>2450556.46</v>
      </c>
      <c r="E285" s="24" t="str">
        <f t="shared" si="12"/>
        <v>否</v>
      </c>
      <c r="F285" s="24" t="str">
        <f t="shared" si="13"/>
        <v>否</v>
      </c>
      <c r="G285" s="51" t="str">
        <f t="shared" si="14"/>
        <v>是</v>
      </c>
      <c r="H285" s="25"/>
      <c r="I285" s="25"/>
      <c r="J285" s="26"/>
      <c r="K285" s="17"/>
      <c r="L285" s="25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  <c r="EZ285" s="11"/>
      <c r="FA285" s="11"/>
      <c r="FB285" s="11"/>
      <c r="FC285" s="11"/>
      <c r="FD285" s="11"/>
      <c r="FE285" s="11"/>
      <c r="FF285" s="11"/>
      <c r="FG285" s="11"/>
      <c r="FH285" s="11"/>
      <c r="FI285" s="11"/>
      <c r="FJ285" s="11"/>
      <c r="FK285" s="11"/>
      <c r="FL285" s="11"/>
      <c r="FM285" s="11"/>
      <c r="FN285" s="11"/>
      <c r="FO285" s="11"/>
      <c r="FP285" s="11"/>
      <c r="FQ285" s="11"/>
      <c r="FR285" s="11"/>
      <c r="FS285" s="11"/>
      <c r="FT285" s="11"/>
      <c r="FU285" s="11"/>
      <c r="FV285" s="11"/>
      <c r="FW285" s="11"/>
      <c r="FX285" s="11"/>
      <c r="FY285" s="11"/>
      <c r="FZ285" s="11"/>
      <c r="GA285" s="11"/>
      <c r="GB285" s="11"/>
      <c r="GC285" s="11"/>
      <c r="GD285" s="11"/>
      <c r="GE285" s="11"/>
      <c r="GF285" s="11"/>
      <c r="GG285" s="11"/>
      <c r="GH285" s="11"/>
      <c r="GI285" s="11"/>
      <c r="GJ285" s="11"/>
      <c r="GK285" s="11"/>
      <c r="GL285" s="11"/>
      <c r="GM285" s="11"/>
      <c r="GN285" s="11"/>
      <c r="GO285" s="11"/>
      <c r="GP285" s="11"/>
      <c r="GQ285" s="11"/>
      <c r="GR285" s="11"/>
      <c r="GS285" s="11"/>
      <c r="GT285" s="11"/>
      <c r="GU285" s="11"/>
      <c r="GV285" s="11"/>
      <c r="GW285" s="11"/>
      <c r="GX285" s="11"/>
      <c r="GY285" s="11"/>
      <c r="GZ285" s="11"/>
      <c r="HA285" s="11"/>
      <c r="HB285" s="11"/>
      <c r="HC285" s="11"/>
      <c r="HD285" s="11"/>
      <c r="HE285" s="11"/>
      <c r="HF285" s="11"/>
      <c r="HG285" s="11"/>
      <c r="HH285" s="11"/>
      <c r="HI285" s="11"/>
      <c r="HJ285" s="11"/>
      <c r="HK285" s="11"/>
      <c r="HL285" s="11"/>
      <c r="HM285" s="11"/>
      <c r="HN285" s="11"/>
      <c r="HO285" s="11"/>
      <c r="HP285" s="11"/>
      <c r="HQ285" s="11"/>
      <c r="HR285" s="11"/>
      <c r="HS285" s="11"/>
      <c r="HT285" s="11"/>
      <c r="HU285" s="11"/>
      <c r="HV285" s="11"/>
      <c r="HW285" s="11"/>
      <c r="HX285" s="11"/>
      <c r="HY285" s="11"/>
      <c r="HZ285" s="11"/>
      <c r="IA285" s="11"/>
      <c r="IB285" s="11"/>
      <c r="IC285" s="11"/>
      <c r="ID285" s="11"/>
      <c r="IE285" s="11"/>
      <c r="IF285" s="11"/>
      <c r="IG285" s="11"/>
      <c r="IH285" s="11"/>
      <c r="II285" s="11"/>
      <c r="IJ285" s="11"/>
      <c r="IK285" s="11"/>
      <c r="IL285" s="11"/>
      <c r="IM285" s="11"/>
      <c r="IN285" s="11"/>
      <c r="IO285" s="11"/>
      <c r="IP285" s="11"/>
      <c r="IQ285" s="11"/>
      <c r="IR285" s="11"/>
      <c r="IS285" s="11"/>
      <c r="IT285" s="11"/>
    </row>
    <row r="286" spans="1:254" s="10" customFormat="1" ht="21" customHeight="1" x14ac:dyDescent="0.25">
      <c r="A286" s="23">
        <v>281</v>
      </c>
      <c r="B286" s="82" t="s">
        <v>430</v>
      </c>
      <c r="C286" s="82" t="s">
        <v>430</v>
      </c>
      <c r="D286" s="83">
        <v>2420385.98</v>
      </c>
      <c r="E286" s="24" t="str">
        <f t="shared" si="12"/>
        <v>否</v>
      </c>
      <c r="F286" s="24" t="str">
        <f t="shared" si="13"/>
        <v>否</v>
      </c>
      <c r="G286" s="51" t="str">
        <f t="shared" si="14"/>
        <v>是</v>
      </c>
      <c r="H286" s="25"/>
      <c r="I286" s="25"/>
      <c r="J286" s="26"/>
      <c r="K286" s="17"/>
      <c r="L286" s="25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  <c r="EZ286" s="11"/>
      <c r="FA286" s="11"/>
      <c r="FB286" s="11"/>
      <c r="FC286" s="11"/>
      <c r="FD286" s="11"/>
      <c r="FE286" s="11"/>
      <c r="FF286" s="11"/>
      <c r="FG286" s="11"/>
      <c r="FH286" s="11"/>
      <c r="FI286" s="11"/>
      <c r="FJ286" s="11"/>
      <c r="FK286" s="11"/>
      <c r="FL286" s="11"/>
      <c r="FM286" s="11"/>
      <c r="FN286" s="11"/>
      <c r="FO286" s="11"/>
      <c r="FP286" s="11"/>
      <c r="FQ286" s="11"/>
      <c r="FR286" s="11"/>
      <c r="FS286" s="11"/>
      <c r="FT286" s="11"/>
      <c r="FU286" s="11"/>
      <c r="FV286" s="11"/>
      <c r="FW286" s="11"/>
      <c r="FX286" s="11"/>
      <c r="FY286" s="11"/>
      <c r="FZ286" s="11"/>
      <c r="GA286" s="11"/>
      <c r="GB286" s="11"/>
      <c r="GC286" s="11"/>
      <c r="GD286" s="11"/>
      <c r="GE286" s="11"/>
      <c r="GF286" s="11"/>
      <c r="GG286" s="11"/>
      <c r="GH286" s="11"/>
      <c r="GI286" s="11"/>
      <c r="GJ286" s="11"/>
      <c r="GK286" s="11"/>
      <c r="GL286" s="11"/>
      <c r="GM286" s="11"/>
      <c r="GN286" s="11"/>
      <c r="GO286" s="11"/>
      <c r="GP286" s="11"/>
      <c r="GQ286" s="11"/>
      <c r="GR286" s="11"/>
      <c r="GS286" s="11"/>
      <c r="GT286" s="11"/>
      <c r="GU286" s="11"/>
      <c r="GV286" s="11"/>
      <c r="GW286" s="11"/>
      <c r="GX286" s="11"/>
      <c r="GY286" s="11"/>
      <c r="GZ286" s="11"/>
      <c r="HA286" s="11"/>
      <c r="HB286" s="11"/>
      <c r="HC286" s="11"/>
      <c r="HD286" s="11"/>
      <c r="HE286" s="11"/>
      <c r="HF286" s="11"/>
      <c r="HG286" s="11"/>
      <c r="HH286" s="11"/>
      <c r="HI286" s="11"/>
      <c r="HJ286" s="11"/>
      <c r="HK286" s="11"/>
      <c r="HL286" s="11"/>
      <c r="HM286" s="11"/>
      <c r="HN286" s="11"/>
      <c r="HO286" s="11"/>
      <c r="HP286" s="11"/>
      <c r="HQ286" s="11"/>
      <c r="HR286" s="11"/>
      <c r="HS286" s="11"/>
      <c r="HT286" s="11"/>
      <c r="HU286" s="11"/>
      <c r="HV286" s="11"/>
      <c r="HW286" s="11"/>
      <c r="HX286" s="11"/>
      <c r="HY286" s="11"/>
      <c r="HZ286" s="11"/>
      <c r="IA286" s="11"/>
      <c r="IB286" s="11"/>
      <c r="IC286" s="11"/>
      <c r="ID286" s="11"/>
      <c r="IE286" s="11"/>
      <c r="IF286" s="11"/>
      <c r="IG286" s="11"/>
      <c r="IH286" s="11"/>
      <c r="II286" s="11"/>
      <c r="IJ286" s="11"/>
      <c r="IK286" s="11"/>
      <c r="IL286" s="11"/>
      <c r="IM286" s="11"/>
      <c r="IN286" s="11"/>
      <c r="IO286" s="11"/>
      <c r="IP286" s="11"/>
      <c r="IQ286" s="11"/>
      <c r="IR286" s="11"/>
      <c r="IS286" s="11"/>
      <c r="IT286" s="11"/>
    </row>
    <row r="287" spans="1:254" s="10" customFormat="1" ht="21" customHeight="1" x14ac:dyDescent="0.25">
      <c r="A287" s="23">
        <v>282</v>
      </c>
      <c r="B287" s="82" t="s">
        <v>72</v>
      </c>
      <c r="C287" s="82" t="s">
        <v>72</v>
      </c>
      <c r="D287" s="83">
        <v>2474056.7200000002</v>
      </c>
      <c r="E287" s="24" t="str">
        <f t="shared" si="12"/>
        <v>超上限</v>
      </c>
      <c r="F287" s="24" t="str">
        <f t="shared" si="13"/>
        <v>否</v>
      </c>
      <c r="G287" s="51" t="str">
        <f t="shared" si="14"/>
        <v>否</v>
      </c>
      <c r="H287" s="25"/>
      <c r="I287" s="25"/>
      <c r="J287" s="26"/>
      <c r="K287" s="17"/>
      <c r="L287" s="25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  <c r="EZ287" s="11"/>
      <c r="FA287" s="11"/>
      <c r="FB287" s="11"/>
      <c r="FC287" s="11"/>
      <c r="FD287" s="11"/>
      <c r="FE287" s="11"/>
      <c r="FF287" s="11"/>
      <c r="FG287" s="11"/>
      <c r="FH287" s="11"/>
      <c r="FI287" s="11"/>
      <c r="FJ287" s="11"/>
      <c r="FK287" s="11"/>
      <c r="FL287" s="11"/>
      <c r="FM287" s="11"/>
      <c r="FN287" s="11"/>
      <c r="FO287" s="11"/>
      <c r="FP287" s="11"/>
      <c r="FQ287" s="11"/>
      <c r="FR287" s="11"/>
      <c r="FS287" s="11"/>
      <c r="FT287" s="11"/>
      <c r="FU287" s="11"/>
      <c r="FV287" s="11"/>
      <c r="FW287" s="11"/>
      <c r="FX287" s="11"/>
      <c r="FY287" s="11"/>
      <c r="FZ287" s="11"/>
      <c r="GA287" s="11"/>
      <c r="GB287" s="11"/>
      <c r="GC287" s="11"/>
      <c r="GD287" s="11"/>
      <c r="GE287" s="11"/>
      <c r="GF287" s="11"/>
      <c r="GG287" s="11"/>
      <c r="GH287" s="11"/>
      <c r="GI287" s="11"/>
      <c r="GJ287" s="11"/>
      <c r="GK287" s="11"/>
      <c r="GL287" s="11"/>
      <c r="GM287" s="11"/>
      <c r="GN287" s="11"/>
      <c r="GO287" s="11"/>
      <c r="GP287" s="11"/>
      <c r="GQ287" s="11"/>
      <c r="GR287" s="11"/>
      <c r="GS287" s="11"/>
      <c r="GT287" s="11"/>
      <c r="GU287" s="11"/>
      <c r="GV287" s="11"/>
      <c r="GW287" s="11"/>
      <c r="GX287" s="11"/>
      <c r="GY287" s="11"/>
      <c r="GZ287" s="11"/>
      <c r="HA287" s="11"/>
      <c r="HB287" s="11"/>
      <c r="HC287" s="11"/>
      <c r="HD287" s="11"/>
      <c r="HE287" s="11"/>
      <c r="HF287" s="11"/>
      <c r="HG287" s="11"/>
      <c r="HH287" s="11"/>
      <c r="HI287" s="11"/>
      <c r="HJ287" s="11"/>
      <c r="HK287" s="11"/>
      <c r="HL287" s="11"/>
      <c r="HM287" s="11"/>
      <c r="HN287" s="11"/>
      <c r="HO287" s="11"/>
      <c r="HP287" s="11"/>
      <c r="HQ287" s="11"/>
      <c r="HR287" s="11"/>
      <c r="HS287" s="11"/>
      <c r="HT287" s="11"/>
      <c r="HU287" s="11"/>
      <c r="HV287" s="11"/>
      <c r="HW287" s="11"/>
      <c r="HX287" s="11"/>
      <c r="HY287" s="11"/>
      <c r="HZ287" s="11"/>
      <c r="IA287" s="11"/>
      <c r="IB287" s="11"/>
      <c r="IC287" s="11"/>
      <c r="ID287" s="11"/>
      <c r="IE287" s="11"/>
      <c r="IF287" s="11"/>
      <c r="IG287" s="11"/>
      <c r="IH287" s="11"/>
      <c r="II287" s="11"/>
      <c r="IJ287" s="11"/>
      <c r="IK287" s="11"/>
      <c r="IL287" s="11"/>
      <c r="IM287" s="11"/>
      <c r="IN287" s="11"/>
      <c r="IO287" s="11"/>
      <c r="IP287" s="11"/>
      <c r="IQ287" s="11"/>
      <c r="IR287" s="11"/>
      <c r="IS287" s="11"/>
      <c r="IT287" s="11"/>
    </row>
    <row r="288" spans="1:254" s="10" customFormat="1" ht="21" customHeight="1" x14ac:dyDescent="0.25">
      <c r="A288" s="23">
        <v>283</v>
      </c>
      <c r="B288" s="82" t="s">
        <v>431</v>
      </c>
      <c r="C288" s="82" t="s">
        <v>431</v>
      </c>
      <c r="D288" s="83">
        <v>2432386.38</v>
      </c>
      <c r="E288" s="24" t="str">
        <f t="shared" si="12"/>
        <v>否</v>
      </c>
      <c r="F288" s="24" t="str">
        <f t="shared" si="13"/>
        <v>否</v>
      </c>
      <c r="G288" s="51" t="str">
        <f t="shared" si="14"/>
        <v>是</v>
      </c>
      <c r="H288" s="25"/>
      <c r="I288" s="25"/>
      <c r="J288" s="26"/>
      <c r="K288" s="17"/>
      <c r="L288" s="25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  <c r="EZ288" s="11"/>
      <c r="FA288" s="11"/>
      <c r="FB288" s="11"/>
      <c r="FC288" s="11"/>
      <c r="FD288" s="11"/>
      <c r="FE288" s="11"/>
      <c r="FF288" s="11"/>
      <c r="FG288" s="11"/>
      <c r="FH288" s="11"/>
      <c r="FI288" s="11"/>
      <c r="FJ288" s="11"/>
      <c r="FK288" s="11"/>
      <c r="FL288" s="11"/>
      <c r="FM288" s="11"/>
      <c r="FN288" s="11"/>
      <c r="FO288" s="11"/>
      <c r="FP288" s="11"/>
      <c r="FQ288" s="11"/>
      <c r="FR288" s="11"/>
      <c r="FS288" s="11"/>
      <c r="FT288" s="11"/>
      <c r="FU288" s="11"/>
      <c r="FV288" s="11"/>
      <c r="FW288" s="11"/>
      <c r="FX288" s="11"/>
      <c r="FY288" s="11"/>
      <c r="FZ288" s="11"/>
      <c r="GA288" s="11"/>
      <c r="GB288" s="11"/>
      <c r="GC288" s="11"/>
      <c r="GD288" s="11"/>
      <c r="GE288" s="11"/>
      <c r="GF288" s="11"/>
      <c r="GG288" s="11"/>
      <c r="GH288" s="11"/>
      <c r="GI288" s="11"/>
      <c r="GJ288" s="11"/>
      <c r="GK288" s="11"/>
      <c r="GL288" s="11"/>
      <c r="GM288" s="11"/>
      <c r="GN288" s="11"/>
      <c r="GO288" s="11"/>
      <c r="GP288" s="11"/>
      <c r="GQ288" s="11"/>
      <c r="GR288" s="11"/>
      <c r="GS288" s="11"/>
      <c r="GT288" s="11"/>
      <c r="GU288" s="11"/>
      <c r="GV288" s="11"/>
      <c r="GW288" s="11"/>
      <c r="GX288" s="11"/>
      <c r="GY288" s="11"/>
      <c r="GZ288" s="11"/>
      <c r="HA288" s="11"/>
      <c r="HB288" s="11"/>
      <c r="HC288" s="11"/>
      <c r="HD288" s="11"/>
      <c r="HE288" s="11"/>
      <c r="HF288" s="11"/>
      <c r="HG288" s="11"/>
      <c r="HH288" s="11"/>
      <c r="HI288" s="11"/>
      <c r="HJ288" s="11"/>
      <c r="HK288" s="11"/>
      <c r="HL288" s="11"/>
      <c r="HM288" s="11"/>
      <c r="HN288" s="11"/>
      <c r="HO288" s="11"/>
      <c r="HP288" s="11"/>
      <c r="HQ288" s="11"/>
      <c r="HR288" s="11"/>
      <c r="HS288" s="11"/>
      <c r="HT288" s="11"/>
      <c r="HU288" s="11"/>
      <c r="HV288" s="11"/>
      <c r="HW288" s="11"/>
      <c r="HX288" s="11"/>
      <c r="HY288" s="11"/>
      <c r="HZ288" s="11"/>
      <c r="IA288" s="11"/>
      <c r="IB288" s="11"/>
      <c r="IC288" s="11"/>
      <c r="ID288" s="11"/>
      <c r="IE288" s="11"/>
      <c r="IF288" s="11"/>
      <c r="IG288" s="11"/>
      <c r="IH288" s="11"/>
      <c r="II288" s="11"/>
      <c r="IJ288" s="11"/>
      <c r="IK288" s="11"/>
      <c r="IL288" s="11"/>
      <c r="IM288" s="11"/>
      <c r="IN288" s="11"/>
      <c r="IO288" s="11"/>
      <c r="IP288" s="11"/>
      <c r="IQ288" s="11"/>
      <c r="IR288" s="11"/>
      <c r="IS288" s="11"/>
      <c r="IT288" s="11"/>
    </row>
    <row r="289" spans="1:254" s="10" customFormat="1" ht="21" customHeight="1" x14ac:dyDescent="0.25">
      <c r="A289" s="23">
        <v>284</v>
      </c>
      <c r="B289" s="82" t="s">
        <v>432</v>
      </c>
      <c r="C289" s="82" t="s">
        <v>432</v>
      </c>
      <c r="D289" s="83">
        <v>2474711.2599999998</v>
      </c>
      <c r="E289" s="24" t="str">
        <f t="shared" si="12"/>
        <v>超上限</v>
      </c>
      <c r="F289" s="24" t="str">
        <f t="shared" si="13"/>
        <v>否</v>
      </c>
      <c r="G289" s="51" t="str">
        <f t="shared" si="14"/>
        <v>否</v>
      </c>
      <c r="H289" s="25"/>
      <c r="I289" s="25"/>
      <c r="J289" s="26"/>
      <c r="K289" s="17"/>
      <c r="L289" s="25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  <c r="EZ289" s="11"/>
      <c r="FA289" s="11"/>
      <c r="FB289" s="11"/>
      <c r="FC289" s="11"/>
      <c r="FD289" s="11"/>
      <c r="FE289" s="11"/>
      <c r="FF289" s="11"/>
      <c r="FG289" s="11"/>
      <c r="FH289" s="11"/>
      <c r="FI289" s="11"/>
      <c r="FJ289" s="11"/>
      <c r="FK289" s="11"/>
      <c r="FL289" s="11"/>
      <c r="FM289" s="11"/>
      <c r="FN289" s="11"/>
      <c r="FO289" s="11"/>
      <c r="FP289" s="11"/>
      <c r="FQ289" s="11"/>
      <c r="FR289" s="11"/>
      <c r="FS289" s="11"/>
      <c r="FT289" s="11"/>
      <c r="FU289" s="11"/>
      <c r="FV289" s="11"/>
      <c r="FW289" s="11"/>
      <c r="FX289" s="11"/>
      <c r="FY289" s="11"/>
      <c r="FZ289" s="11"/>
      <c r="GA289" s="11"/>
      <c r="GB289" s="11"/>
      <c r="GC289" s="11"/>
      <c r="GD289" s="11"/>
      <c r="GE289" s="11"/>
      <c r="GF289" s="11"/>
      <c r="GG289" s="11"/>
      <c r="GH289" s="11"/>
      <c r="GI289" s="11"/>
      <c r="GJ289" s="11"/>
      <c r="GK289" s="11"/>
      <c r="GL289" s="11"/>
      <c r="GM289" s="11"/>
      <c r="GN289" s="11"/>
      <c r="GO289" s="11"/>
      <c r="GP289" s="11"/>
      <c r="GQ289" s="11"/>
      <c r="GR289" s="11"/>
      <c r="GS289" s="11"/>
      <c r="GT289" s="11"/>
      <c r="GU289" s="11"/>
      <c r="GV289" s="11"/>
      <c r="GW289" s="11"/>
      <c r="GX289" s="11"/>
      <c r="GY289" s="11"/>
      <c r="GZ289" s="11"/>
      <c r="HA289" s="11"/>
      <c r="HB289" s="11"/>
      <c r="HC289" s="11"/>
      <c r="HD289" s="11"/>
      <c r="HE289" s="11"/>
      <c r="HF289" s="11"/>
      <c r="HG289" s="11"/>
      <c r="HH289" s="11"/>
      <c r="HI289" s="11"/>
      <c r="HJ289" s="11"/>
      <c r="HK289" s="11"/>
      <c r="HL289" s="11"/>
      <c r="HM289" s="11"/>
      <c r="HN289" s="11"/>
      <c r="HO289" s="11"/>
      <c r="HP289" s="11"/>
      <c r="HQ289" s="11"/>
      <c r="HR289" s="11"/>
      <c r="HS289" s="11"/>
      <c r="HT289" s="11"/>
      <c r="HU289" s="11"/>
      <c r="HV289" s="11"/>
      <c r="HW289" s="11"/>
      <c r="HX289" s="11"/>
      <c r="HY289" s="11"/>
      <c r="HZ289" s="11"/>
      <c r="IA289" s="11"/>
      <c r="IB289" s="11"/>
      <c r="IC289" s="11"/>
      <c r="ID289" s="11"/>
      <c r="IE289" s="11"/>
      <c r="IF289" s="11"/>
      <c r="IG289" s="11"/>
      <c r="IH289" s="11"/>
      <c r="II289" s="11"/>
      <c r="IJ289" s="11"/>
      <c r="IK289" s="11"/>
      <c r="IL289" s="11"/>
      <c r="IM289" s="11"/>
      <c r="IN289" s="11"/>
      <c r="IO289" s="11"/>
      <c r="IP289" s="11"/>
      <c r="IQ289" s="11"/>
      <c r="IR289" s="11"/>
      <c r="IS289" s="11"/>
      <c r="IT289" s="11"/>
    </row>
    <row r="290" spans="1:254" s="10" customFormat="1" ht="21" customHeight="1" x14ac:dyDescent="0.25">
      <c r="A290" s="23">
        <v>285</v>
      </c>
      <c r="B290" s="82" t="s">
        <v>433</v>
      </c>
      <c r="C290" s="82" t="s">
        <v>433</v>
      </c>
      <c r="D290" s="83">
        <v>2388417.5699999998</v>
      </c>
      <c r="E290" s="24" t="str">
        <f t="shared" si="12"/>
        <v>否</v>
      </c>
      <c r="F290" s="24" t="str">
        <f t="shared" si="13"/>
        <v>否</v>
      </c>
      <c r="G290" s="51" t="str">
        <f t="shared" si="14"/>
        <v>是</v>
      </c>
      <c r="H290" s="25"/>
      <c r="I290" s="25"/>
      <c r="J290" s="26"/>
      <c r="K290" s="17"/>
      <c r="L290" s="25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  <c r="EZ290" s="11"/>
      <c r="FA290" s="11"/>
      <c r="FB290" s="11"/>
      <c r="FC290" s="11"/>
      <c r="FD290" s="11"/>
      <c r="FE290" s="11"/>
      <c r="FF290" s="11"/>
      <c r="FG290" s="11"/>
      <c r="FH290" s="11"/>
      <c r="FI290" s="11"/>
      <c r="FJ290" s="11"/>
      <c r="FK290" s="11"/>
      <c r="FL290" s="11"/>
      <c r="FM290" s="11"/>
      <c r="FN290" s="11"/>
      <c r="FO290" s="11"/>
      <c r="FP290" s="11"/>
      <c r="FQ290" s="11"/>
      <c r="FR290" s="11"/>
      <c r="FS290" s="11"/>
      <c r="FT290" s="11"/>
      <c r="FU290" s="11"/>
      <c r="FV290" s="11"/>
      <c r="FW290" s="11"/>
      <c r="FX290" s="11"/>
      <c r="FY290" s="11"/>
      <c r="FZ290" s="11"/>
      <c r="GA290" s="11"/>
      <c r="GB290" s="11"/>
      <c r="GC290" s="11"/>
      <c r="GD290" s="11"/>
      <c r="GE290" s="11"/>
      <c r="GF290" s="11"/>
      <c r="GG290" s="11"/>
      <c r="GH290" s="11"/>
      <c r="GI290" s="11"/>
      <c r="GJ290" s="11"/>
      <c r="GK290" s="11"/>
      <c r="GL290" s="11"/>
      <c r="GM290" s="11"/>
      <c r="GN290" s="11"/>
      <c r="GO290" s="11"/>
      <c r="GP290" s="11"/>
      <c r="GQ290" s="11"/>
      <c r="GR290" s="11"/>
      <c r="GS290" s="11"/>
      <c r="GT290" s="11"/>
      <c r="GU290" s="11"/>
      <c r="GV290" s="11"/>
      <c r="GW290" s="11"/>
      <c r="GX290" s="11"/>
      <c r="GY290" s="11"/>
      <c r="GZ290" s="11"/>
      <c r="HA290" s="11"/>
      <c r="HB290" s="11"/>
      <c r="HC290" s="11"/>
      <c r="HD290" s="11"/>
      <c r="HE290" s="11"/>
      <c r="HF290" s="11"/>
      <c r="HG290" s="11"/>
      <c r="HH290" s="11"/>
      <c r="HI290" s="11"/>
      <c r="HJ290" s="11"/>
      <c r="HK290" s="11"/>
      <c r="HL290" s="11"/>
      <c r="HM290" s="11"/>
      <c r="HN290" s="11"/>
      <c r="HO290" s="11"/>
      <c r="HP290" s="11"/>
      <c r="HQ290" s="11"/>
      <c r="HR290" s="11"/>
      <c r="HS290" s="11"/>
      <c r="HT290" s="11"/>
      <c r="HU290" s="11"/>
      <c r="HV290" s="11"/>
      <c r="HW290" s="11"/>
      <c r="HX290" s="11"/>
      <c r="HY290" s="11"/>
      <c r="HZ290" s="11"/>
      <c r="IA290" s="11"/>
      <c r="IB290" s="11"/>
      <c r="IC290" s="11"/>
      <c r="ID290" s="11"/>
      <c r="IE290" s="11"/>
      <c r="IF290" s="11"/>
      <c r="IG290" s="11"/>
      <c r="IH290" s="11"/>
      <c r="II290" s="11"/>
      <c r="IJ290" s="11"/>
      <c r="IK290" s="11"/>
      <c r="IL290" s="11"/>
      <c r="IM290" s="11"/>
      <c r="IN290" s="11"/>
      <c r="IO290" s="11"/>
      <c r="IP290" s="11"/>
      <c r="IQ290" s="11"/>
      <c r="IR290" s="11"/>
      <c r="IS290" s="11"/>
      <c r="IT290" s="11"/>
    </row>
    <row r="291" spans="1:254" s="10" customFormat="1" ht="21" customHeight="1" x14ac:dyDescent="0.25">
      <c r="A291" s="23">
        <v>286</v>
      </c>
      <c r="B291" s="82" t="s">
        <v>165</v>
      </c>
      <c r="C291" s="82" t="s">
        <v>165</v>
      </c>
      <c r="D291" s="83">
        <v>2415773.56</v>
      </c>
      <c r="E291" s="24" t="str">
        <f t="shared" si="12"/>
        <v>否</v>
      </c>
      <c r="F291" s="24" t="str">
        <f t="shared" si="13"/>
        <v>否</v>
      </c>
      <c r="G291" s="51" t="str">
        <f t="shared" si="14"/>
        <v>是</v>
      </c>
      <c r="H291" s="25"/>
      <c r="I291" s="25"/>
      <c r="J291" s="26"/>
      <c r="K291" s="17"/>
      <c r="L291" s="25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  <c r="EZ291" s="11"/>
      <c r="FA291" s="11"/>
      <c r="FB291" s="11"/>
      <c r="FC291" s="11"/>
      <c r="FD291" s="11"/>
      <c r="FE291" s="11"/>
      <c r="FF291" s="11"/>
      <c r="FG291" s="11"/>
      <c r="FH291" s="11"/>
      <c r="FI291" s="11"/>
      <c r="FJ291" s="11"/>
      <c r="FK291" s="11"/>
      <c r="FL291" s="11"/>
      <c r="FM291" s="11"/>
      <c r="FN291" s="11"/>
      <c r="FO291" s="11"/>
      <c r="FP291" s="11"/>
      <c r="FQ291" s="11"/>
      <c r="FR291" s="11"/>
      <c r="FS291" s="11"/>
      <c r="FT291" s="11"/>
      <c r="FU291" s="11"/>
      <c r="FV291" s="11"/>
      <c r="FW291" s="11"/>
      <c r="FX291" s="11"/>
      <c r="FY291" s="11"/>
      <c r="FZ291" s="11"/>
      <c r="GA291" s="11"/>
      <c r="GB291" s="11"/>
      <c r="GC291" s="11"/>
      <c r="GD291" s="11"/>
      <c r="GE291" s="11"/>
      <c r="GF291" s="11"/>
      <c r="GG291" s="11"/>
      <c r="GH291" s="11"/>
      <c r="GI291" s="11"/>
      <c r="GJ291" s="11"/>
      <c r="GK291" s="11"/>
      <c r="GL291" s="11"/>
      <c r="GM291" s="11"/>
      <c r="GN291" s="11"/>
      <c r="GO291" s="11"/>
      <c r="GP291" s="11"/>
      <c r="GQ291" s="11"/>
      <c r="GR291" s="11"/>
      <c r="GS291" s="11"/>
      <c r="GT291" s="11"/>
      <c r="GU291" s="11"/>
      <c r="GV291" s="11"/>
      <c r="GW291" s="11"/>
      <c r="GX291" s="11"/>
      <c r="GY291" s="11"/>
      <c r="GZ291" s="11"/>
      <c r="HA291" s="11"/>
      <c r="HB291" s="11"/>
      <c r="HC291" s="11"/>
      <c r="HD291" s="11"/>
      <c r="HE291" s="11"/>
      <c r="HF291" s="11"/>
      <c r="HG291" s="11"/>
      <c r="HH291" s="11"/>
      <c r="HI291" s="11"/>
      <c r="HJ291" s="11"/>
      <c r="HK291" s="11"/>
      <c r="HL291" s="11"/>
      <c r="HM291" s="11"/>
      <c r="HN291" s="11"/>
      <c r="HO291" s="11"/>
      <c r="HP291" s="11"/>
      <c r="HQ291" s="11"/>
      <c r="HR291" s="11"/>
      <c r="HS291" s="11"/>
      <c r="HT291" s="11"/>
      <c r="HU291" s="11"/>
      <c r="HV291" s="11"/>
      <c r="HW291" s="11"/>
      <c r="HX291" s="11"/>
      <c r="HY291" s="11"/>
      <c r="HZ291" s="11"/>
      <c r="IA291" s="11"/>
      <c r="IB291" s="11"/>
      <c r="IC291" s="11"/>
      <c r="ID291" s="11"/>
      <c r="IE291" s="11"/>
      <c r="IF291" s="11"/>
      <c r="IG291" s="11"/>
      <c r="IH291" s="11"/>
      <c r="II291" s="11"/>
      <c r="IJ291" s="11"/>
      <c r="IK291" s="11"/>
      <c r="IL291" s="11"/>
      <c r="IM291" s="11"/>
      <c r="IN291" s="11"/>
      <c r="IO291" s="11"/>
      <c r="IP291" s="11"/>
      <c r="IQ291" s="11"/>
      <c r="IR291" s="11"/>
      <c r="IS291" s="11"/>
      <c r="IT291" s="11"/>
    </row>
    <row r="292" spans="1:254" s="10" customFormat="1" ht="21" customHeight="1" x14ac:dyDescent="0.25">
      <c r="A292" s="23">
        <v>287</v>
      </c>
      <c r="B292" s="82" t="s">
        <v>434</v>
      </c>
      <c r="C292" s="82" t="s">
        <v>434</v>
      </c>
      <c r="D292" s="83">
        <v>2462262.89</v>
      </c>
      <c r="E292" s="24" t="str">
        <f t="shared" si="12"/>
        <v>否</v>
      </c>
      <c r="F292" s="24" t="str">
        <f t="shared" si="13"/>
        <v>否</v>
      </c>
      <c r="G292" s="51" t="str">
        <f t="shared" si="14"/>
        <v>是</v>
      </c>
      <c r="H292" s="25"/>
      <c r="I292" s="25"/>
      <c r="J292" s="26"/>
      <c r="K292" s="17"/>
      <c r="L292" s="25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  <c r="EW292" s="11"/>
      <c r="EX292" s="11"/>
      <c r="EY292" s="11"/>
      <c r="EZ292" s="11"/>
      <c r="FA292" s="11"/>
      <c r="FB292" s="11"/>
      <c r="FC292" s="11"/>
      <c r="FD292" s="11"/>
      <c r="FE292" s="11"/>
      <c r="FF292" s="11"/>
      <c r="FG292" s="11"/>
      <c r="FH292" s="11"/>
      <c r="FI292" s="11"/>
      <c r="FJ292" s="11"/>
      <c r="FK292" s="11"/>
      <c r="FL292" s="11"/>
      <c r="FM292" s="11"/>
      <c r="FN292" s="11"/>
      <c r="FO292" s="11"/>
      <c r="FP292" s="11"/>
      <c r="FQ292" s="11"/>
      <c r="FR292" s="11"/>
      <c r="FS292" s="11"/>
      <c r="FT292" s="11"/>
      <c r="FU292" s="11"/>
      <c r="FV292" s="11"/>
      <c r="FW292" s="11"/>
      <c r="FX292" s="11"/>
      <c r="FY292" s="11"/>
      <c r="FZ292" s="11"/>
      <c r="GA292" s="11"/>
      <c r="GB292" s="11"/>
      <c r="GC292" s="11"/>
      <c r="GD292" s="11"/>
      <c r="GE292" s="11"/>
      <c r="GF292" s="11"/>
      <c r="GG292" s="11"/>
      <c r="GH292" s="11"/>
      <c r="GI292" s="11"/>
      <c r="GJ292" s="11"/>
      <c r="GK292" s="11"/>
      <c r="GL292" s="11"/>
      <c r="GM292" s="11"/>
      <c r="GN292" s="11"/>
      <c r="GO292" s="11"/>
      <c r="GP292" s="11"/>
      <c r="GQ292" s="11"/>
      <c r="GR292" s="11"/>
      <c r="GS292" s="11"/>
      <c r="GT292" s="11"/>
      <c r="GU292" s="11"/>
      <c r="GV292" s="11"/>
      <c r="GW292" s="11"/>
      <c r="GX292" s="11"/>
      <c r="GY292" s="11"/>
      <c r="GZ292" s="11"/>
      <c r="HA292" s="11"/>
      <c r="HB292" s="11"/>
      <c r="HC292" s="11"/>
      <c r="HD292" s="11"/>
      <c r="HE292" s="11"/>
      <c r="HF292" s="11"/>
      <c r="HG292" s="11"/>
      <c r="HH292" s="11"/>
      <c r="HI292" s="11"/>
      <c r="HJ292" s="11"/>
      <c r="HK292" s="11"/>
      <c r="HL292" s="11"/>
      <c r="HM292" s="11"/>
      <c r="HN292" s="11"/>
      <c r="HO292" s="11"/>
      <c r="HP292" s="11"/>
      <c r="HQ292" s="11"/>
      <c r="HR292" s="11"/>
      <c r="HS292" s="11"/>
      <c r="HT292" s="11"/>
      <c r="HU292" s="11"/>
      <c r="HV292" s="11"/>
      <c r="HW292" s="11"/>
      <c r="HX292" s="11"/>
      <c r="HY292" s="11"/>
      <c r="HZ292" s="11"/>
      <c r="IA292" s="11"/>
      <c r="IB292" s="11"/>
      <c r="IC292" s="11"/>
      <c r="ID292" s="11"/>
      <c r="IE292" s="11"/>
      <c r="IF292" s="11"/>
      <c r="IG292" s="11"/>
      <c r="IH292" s="11"/>
      <c r="II292" s="11"/>
      <c r="IJ292" s="11"/>
      <c r="IK292" s="11"/>
      <c r="IL292" s="11"/>
      <c r="IM292" s="11"/>
      <c r="IN292" s="11"/>
      <c r="IO292" s="11"/>
      <c r="IP292" s="11"/>
      <c r="IQ292" s="11"/>
      <c r="IR292" s="11"/>
      <c r="IS292" s="11"/>
      <c r="IT292" s="11"/>
    </row>
    <row r="293" spans="1:254" s="10" customFormat="1" ht="21" customHeight="1" x14ac:dyDescent="0.25">
      <c r="A293" s="23">
        <v>288</v>
      </c>
      <c r="B293" s="82" t="s">
        <v>77</v>
      </c>
      <c r="C293" s="82" t="s">
        <v>77</v>
      </c>
      <c r="D293" s="83">
        <v>2437366.13</v>
      </c>
      <c r="E293" s="24" t="str">
        <f t="shared" si="12"/>
        <v>否</v>
      </c>
      <c r="F293" s="24" t="str">
        <f t="shared" si="13"/>
        <v>否</v>
      </c>
      <c r="G293" s="51" t="str">
        <f t="shared" si="14"/>
        <v>是</v>
      </c>
      <c r="H293" s="25"/>
      <c r="I293" s="25"/>
      <c r="J293" s="26"/>
      <c r="K293" s="17"/>
      <c r="L293" s="25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  <c r="EZ293" s="11"/>
      <c r="FA293" s="11"/>
      <c r="FB293" s="11"/>
      <c r="FC293" s="11"/>
      <c r="FD293" s="11"/>
      <c r="FE293" s="11"/>
      <c r="FF293" s="11"/>
      <c r="FG293" s="11"/>
      <c r="FH293" s="11"/>
      <c r="FI293" s="11"/>
      <c r="FJ293" s="11"/>
      <c r="FK293" s="11"/>
      <c r="FL293" s="11"/>
      <c r="FM293" s="11"/>
      <c r="FN293" s="11"/>
      <c r="FO293" s="11"/>
      <c r="FP293" s="11"/>
      <c r="FQ293" s="11"/>
      <c r="FR293" s="11"/>
      <c r="FS293" s="11"/>
      <c r="FT293" s="11"/>
      <c r="FU293" s="11"/>
      <c r="FV293" s="11"/>
      <c r="FW293" s="11"/>
      <c r="FX293" s="11"/>
      <c r="FY293" s="11"/>
      <c r="FZ293" s="11"/>
      <c r="GA293" s="11"/>
      <c r="GB293" s="11"/>
      <c r="GC293" s="11"/>
      <c r="GD293" s="11"/>
      <c r="GE293" s="11"/>
      <c r="GF293" s="11"/>
      <c r="GG293" s="11"/>
      <c r="GH293" s="11"/>
      <c r="GI293" s="11"/>
      <c r="GJ293" s="11"/>
      <c r="GK293" s="11"/>
      <c r="GL293" s="11"/>
      <c r="GM293" s="11"/>
      <c r="GN293" s="11"/>
      <c r="GO293" s="11"/>
      <c r="GP293" s="11"/>
      <c r="GQ293" s="11"/>
      <c r="GR293" s="11"/>
      <c r="GS293" s="11"/>
      <c r="GT293" s="11"/>
      <c r="GU293" s="11"/>
      <c r="GV293" s="11"/>
      <c r="GW293" s="11"/>
      <c r="GX293" s="11"/>
      <c r="GY293" s="11"/>
      <c r="GZ293" s="11"/>
      <c r="HA293" s="11"/>
      <c r="HB293" s="11"/>
      <c r="HC293" s="11"/>
      <c r="HD293" s="11"/>
      <c r="HE293" s="11"/>
      <c r="HF293" s="11"/>
      <c r="HG293" s="11"/>
      <c r="HH293" s="11"/>
      <c r="HI293" s="11"/>
      <c r="HJ293" s="11"/>
      <c r="HK293" s="11"/>
      <c r="HL293" s="11"/>
      <c r="HM293" s="11"/>
      <c r="HN293" s="11"/>
      <c r="HO293" s="11"/>
      <c r="HP293" s="11"/>
      <c r="HQ293" s="11"/>
      <c r="HR293" s="11"/>
      <c r="HS293" s="11"/>
      <c r="HT293" s="11"/>
      <c r="HU293" s="11"/>
      <c r="HV293" s="11"/>
      <c r="HW293" s="11"/>
      <c r="HX293" s="11"/>
      <c r="HY293" s="11"/>
      <c r="HZ293" s="11"/>
      <c r="IA293" s="11"/>
      <c r="IB293" s="11"/>
      <c r="IC293" s="11"/>
      <c r="ID293" s="11"/>
      <c r="IE293" s="11"/>
      <c r="IF293" s="11"/>
      <c r="IG293" s="11"/>
      <c r="IH293" s="11"/>
      <c r="II293" s="11"/>
      <c r="IJ293" s="11"/>
      <c r="IK293" s="11"/>
      <c r="IL293" s="11"/>
      <c r="IM293" s="11"/>
      <c r="IN293" s="11"/>
      <c r="IO293" s="11"/>
      <c r="IP293" s="11"/>
      <c r="IQ293" s="11"/>
      <c r="IR293" s="11"/>
      <c r="IS293" s="11"/>
      <c r="IT293" s="11"/>
    </row>
    <row r="294" spans="1:254" s="10" customFormat="1" ht="21" customHeight="1" x14ac:dyDescent="0.25">
      <c r="A294" s="23">
        <v>289</v>
      </c>
      <c r="B294" s="82" t="s">
        <v>435</v>
      </c>
      <c r="C294" s="82" t="s">
        <v>435</v>
      </c>
      <c r="D294" s="83">
        <v>2410527.4700000002</v>
      </c>
      <c r="E294" s="24" t="str">
        <f t="shared" si="12"/>
        <v>否</v>
      </c>
      <c r="F294" s="24" t="str">
        <f t="shared" si="13"/>
        <v>否</v>
      </c>
      <c r="G294" s="51" t="str">
        <f t="shared" si="14"/>
        <v>是</v>
      </c>
      <c r="H294" s="25"/>
      <c r="I294" s="25"/>
      <c r="J294" s="26"/>
      <c r="K294" s="17"/>
      <c r="L294" s="25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  <c r="EW294" s="11"/>
      <c r="EX294" s="11"/>
      <c r="EY294" s="11"/>
      <c r="EZ294" s="11"/>
      <c r="FA294" s="11"/>
      <c r="FB294" s="11"/>
      <c r="FC294" s="11"/>
      <c r="FD294" s="11"/>
      <c r="FE294" s="11"/>
      <c r="FF294" s="11"/>
      <c r="FG294" s="11"/>
      <c r="FH294" s="11"/>
      <c r="FI294" s="11"/>
      <c r="FJ294" s="11"/>
      <c r="FK294" s="11"/>
      <c r="FL294" s="11"/>
      <c r="FM294" s="11"/>
      <c r="FN294" s="11"/>
      <c r="FO294" s="11"/>
      <c r="FP294" s="11"/>
      <c r="FQ294" s="11"/>
      <c r="FR294" s="11"/>
      <c r="FS294" s="11"/>
      <c r="FT294" s="11"/>
      <c r="FU294" s="11"/>
      <c r="FV294" s="11"/>
      <c r="FW294" s="11"/>
      <c r="FX294" s="11"/>
      <c r="FY294" s="11"/>
      <c r="FZ294" s="11"/>
      <c r="GA294" s="11"/>
      <c r="GB294" s="11"/>
      <c r="GC294" s="11"/>
      <c r="GD294" s="11"/>
      <c r="GE294" s="11"/>
      <c r="GF294" s="11"/>
      <c r="GG294" s="11"/>
      <c r="GH294" s="11"/>
      <c r="GI294" s="11"/>
      <c r="GJ294" s="11"/>
      <c r="GK294" s="11"/>
      <c r="GL294" s="11"/>
      <c r="GM294" s="11"/>
      <c r="GN294" s="11"/>
      <c r="GO294" s="11"/>
      <c r="GP294" s="11"/>
      <c r="GQ294" s="11"/>
      <c r="GR294" s="11"/>
      <c r="GS294" s="11"/>
      <c r="GT294" s="11"/>
      <c r="GU294" s="11"/>
      <c r="GV294" s="11"/>
      <c r="GW294" s="11"/>
      <c r="GX294" s="11"/>
      <c r="GY294" s="11"/>
      <c r="GZ294" s="11"/>
      <c r="HA294" s="11"/>
      <c r="HB294" s="11"/>
      <c r="HC294" s="11"/>
      <c r="HD294" s="11"/>
      <c r="HE294" s="11"/>
      <c r="HF294" s="11"/>
      <c r="HG294" s="11"/>
      <c r="HH294" s="11"/>
      <c r="HI294" s="11"/>
      <c r="HJ294" s="11"/>
      <c r="HK294" s="11"/>
      <c r="HL294" s="11"/>
      <c r="HM294" s="11"/>
      <c r="HN294" s="11"/>
      <c r="HO294" s="11"/>
      <c r="HP294" s="11"/>
      <c r="HQ294" s="11"/>
      <c r="HR294" s="11"/>
      <c r="HS294" s="11"/>
      <c r="HT294" s="11"/>
      <c r="HU294" s="11"/>
      <c r="HV294" s="11"/>
      <c r="HW294" s="11"/>
      <c r="HX294" s="11"/>
      <c r="HY294" s="11"/>
      <c r="HZ294" s="11"/>
      <c r="IA294" s="11"/>
      <c r="IB294" s="11"/>
      <c r="IC294" s="11"/>
      <c r="ID294" s="11"/>
      <c r="IE294" s="11"/>
      <c r="IF294" s="11"/>
      <c r="IG294" s="11"/>
      <c r="IH294" s="11"/>
      <c r="II294" s="11"/>
      <c r="IJ294" s="11"/>
      <c r="IK294" s="11"/>
      <c r="IL294" s="11"/>
      <c r="IM294" s="11"/>
      <c r="IN294" s="11"/>
      <c r="IO294" s="11"/>
      <c r="IP294" s="11"/>
      <c r="IQ294" s="11"/>
      <c r="IR294" s="11"/>
      <c r="IS294" s="11"/>
      <c r="IT294" s="11"/>
    </row>
    <row r="295" spans="1:254" s="10" customFormat="1" ht="21" customHeight="1" x14ac:dyDescent="0.25">
      <c r="A295" s="23">
        <v>290</v>
      </c>
      <c r="B295" s="82" t="s">
        <v>436</v>
      </c>
      <c r="C295" s="82" t="s">
        <v>436</v>
      </c>
      <c r="D295" s="83">
        <v>2419939</v>
      </c>
      <c r="E295" s="24" t="str">
        <f t="shared" si="12"/>
        <v>否</v>
      </c>
      <c r="F295" s="24" t="str">
        <f t="shared" si="13"/>
        <v>否</v>
      </c>
      <c r="G295" s="51" t="str">
        <f t="shared" si="14"/>
        <v>是</v>
      </c>
      <c r="H295" s="25"/>
      <c r="I295" s="25"/>
      <c r="J295" s="26"/>
      <c r="K295" s="17"/>
      <c r="L295" s="25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  <c r="EZ295" s="11"/>
      <c r="FA295" s="11"/>
      <c r="FB295" s="11"/>
      <c r="FC295" s="11"/>
      <c r="FD295" s="11"/>
      <c r="FE295" s="11"/>
      <c r="FF295" s="11"/>
      <c r="FG295" s="11"/>
      <c r="FH295" s="11"/>
      <c r="FI295" s="11"/>
      <c r="FJ295" s="11"/>
      <c r="FK295" s="11"/>
      <c r="FL295" s="11"/>
      <c r="FM295" s="11"/>
      <c r="FN295" s="11"/>
      <c r="FO295" s="11"/>
      <c r="FP295" s="11"/>
      <c r="FQ295" s="11"/>
      <c r="FR295" s="11"/>
      <c r="FS295" s="11"/>
      <c r="FT295" s="11"/>
      <c r="FU295" s="11"/>
      <c r="FV295" s="11"/>
      <c r="FW295" s="11"/>
      <c r="FX295" s="11"/>
      <c r="FY295" s="11"/>
      <c r="FZ295" s="11"/>
      <c r="GA295" s="11"/>
      <c r="GB295" s="11"/>
      <c r="GC295" s="11"/>
      <c r="GD295" s="11"/>
      <c r="GE295" s="11"/>
      <c r="GF295" s="11"/>
      <c r="GG295" s="11"/>
      <c r="GH295" s="11"/>
      <c r="GI295" s="11"/>
      <c r="GJ295" s="11"/>
      <c r="GK295" s="11"/>
      <c r="GL295" s="11"/>
      <c r="GM295" s="11"/>
      <c r="GN295" s="11"/>
      <c r="GO295" s="11"/>
      <c r="GP295" s="11"/>
      <c r="GQ295" s="11"/>
      <c r="GR295" s="11"/>
      <c r="GS295" s="11"/>
      <c r="GT295" s="11"/>
      <c r="GU295" s="11"/>
      <c r="GV295" s="11"/>
      <c r="GW295" s="11"/>
      <c r="GX295" s="11"/>
      <c r="GY295" s="11"/>
      <c r="GZ295" s="11"/>
      <c r="HA295" s="11"/>
      <c r="HB295" s="11"/>
      <c r="HC295" s="11"/>
      <c r="HD295" s="11"/>
      <c r="HE295" s="11"/>
      <c r="HF295" s="11"/>
      <c r="HG295" s="11"/>
      <c r="HH295" s="11"/>
      <c r="HI295" s="11"/>
      <c r="HJ295" s="11"/>
      <c r="HK295" s="11"/>
      <c r="HL295" s="11"/>
      <c r="HM295" s="11"/>
      <c r="HN295" s="11"/>
      <c r="HO295" s="11"/>
      <c r="HP295" s="11"/>
      <c r="HQ295" s="11"/>
      <c r="HR295" s="11"/>
      <c r="HS295" s="11"/>
      <c r="HT295" s="11"/>
      <c r="HU295" s="11"/>
      <c r="HV295" s="11"/>
      <c r="HW295" s="11"/>
      <c r="HX295" s="11"/>
      <c r="HY295" s="11"/>
      <c r="HZ295" s="11"/>
      <c r="IA295" s="11"/>
      <c r="IB295" s="11"/>
      <c r="IC295" s="11"/>
      <c r="ID295" s="11"/>
      <c r="IE295" s="11"/>
      <c r="IF295" s="11"/>
      <c r="IG295" s="11"/>
      <c r="IH295" s="11"/>
      <c r="II295" s="11"/>
      <c r="IJ295" s="11"/>
      <c r="IK295" s="11"/>
      <c r="IL295" s="11"/>
      <c r="IM295" s="11"/>
      <c r="IN295" s="11"/>
      <c r="IO295" s="11"/>
      <c r="IP295" s="11"/>
      <c r="IQ295" s="11"/>
      <c r="IR295" s="11"/>
      <c r="IS295" s="11"/>
      <c r="IT295" s="11"/>
    </row>
    <row r="296" spans="1:254" s="10" customFormat="1" ht="21" customHeight="1" x14ac:dyDescent="0.25">
      <c r="A296" s="23">
        <v>291</v>
      </c>
      <c r="B296" s="82" t="s">
        <v>437</v>
      </c>
      <c r="C296" s="82" t="s">
        <v>437</v>
      </c>
      <c r="D296" s="83">
        <v>2472221.39</v>
      </c>
      <c r="E296" s="24" t="str">
        <f t="shared" si="12"/>
        <v>否</v>
      </c>
      <c r="F296" s="24" t="str">
        <f t="shared" si="13"/>
        <v>否</v>
      </c>
      <c r="G296" s="51" t="str">
        <f t="shared" si="14"/>
        <v>是</v>
      </c>
      <c r="H296" s="25"/>
      <c r="I296" s="25"/>
      <c r="J296" s="26"/>
      <c r="K296" s="17"/>
      <c r="L296" s="25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  <c r="EZ296" s="11"/>
      <c r="FA296" s="11"/>
      <c r="FB296" s="11"/>
      <c r="FC296" s="11"/>
      <c r="FD296" s="11"/>
      <c r="FE296" s="11"/>
      <c r="FF296" s="11"/>
      <c r="FG296" s="11"/>
      <c r="FH296" s="11"/>
      <c r="FI296" s="11"/>
      <c r="FJ296" s="11"/>
      <c r="FK296" s="11"/>
      <c r="FL296" s="11"/>
      <c r="FM296" s="11"/>
      <c r="FN296" s="11"/>
      <c r="FO296" s="11"/>
      <c r="FP296" s="11"/>
      <c r="FQ296" s="11"/>
      <c r="FR296" s="11"/>
      <c r="FS296" s="11"/>
      <c r="FT296" s="11"/>
      <c r="FU296" s="11"/>
      <c r="FV296" s="11"/>
      <c r="FW296" s="11"/>
      <c r="FX296" s="11"/>
      <c r="FY296" s="11"/>
      <c r="FZ296" s="11"/>
      <c r="GA296" s="11"/>
      <c r="GB296" s="11"/>
      <c r="GC296" s="11"/>
      <c r="GD296" s="11"/>
      <c r="GE296" s="11"/>
      <c r="GF296" s="11"/>
      <c r="GG296" s="11"/>
      <c r="GH296" s="11"/>
      <c r="GI296" s="11"/>
      <c r="GJ296" s="11"/>
      <c r="GK296" s="11"/>
      <c r="GL296" s="11"/>
      <c r="GM296" s="11"/>
      <c r="GN296" s="11"/>
      <c r="GO296" s="11"/>
      <c r="GP296" s="11"/>
      <c r="GQ296" s="11"/>
      <c r="GR296" s="11"/>
      <c r="GS296" s="11"/>
      <c r="GT296" s="11"/>
      <c r="GU296" s="11"/>
      <c r="GV296" s="11"/>
      <c r="GW296" s="11"/>
      <c r="GX296" s="11"/>
      <c r="GY296" s="11"/>
      <c r="GZ296" s="11"/>
      <c r="HA296" s="11"/>
      <c r="HB296" s="11"/>
      <c r="HC296" s="11"/>
      <c r="HD296" s="11"/>
      <c r="HE296" s="11"/>
      <c r="HF296" s="11"/>
      <c r="HG296" s="11"/>
      <c r="HH296" s="11"/>
      <c r="HI296" s="11"/>
      <c r="HJ296" s="11"/>
      <c r="HK296" s="11"/>
      <c r="HL296" s="11"/>
      <c r="HM296" s="11"/>
      <c r="HN296" s="11"/>
      <c r="HO296" s="11"/>
      <c r="HP296" s="11"/>
      <c r="HQ296" s="11"/>
      <c r="HR296" s="11"/>
      <c r="HS296" s="11"/>
      <c r="HT296" s="11"/>
      <c r="HU296" s="11"/>
      <c r="HV296" s="11"/>
      <c r="HW296" s="11"/>
      <c r="HX296" s="11"/>
      <c r="HY296" s="11"/>
      <c r="HZ296" s="11"/>
      <c r="IA296" s="11"/>
      <c r="IB296" s="11"/>
      <c r="IC296" s="11"/>
      <c r="ID296" s="11"/>
      <c r="IE296" s="11"/>
      <c r="IF296" s="11"/>
      <c r="IG296" s="11"/>
      <c r="IH296" s="11"/>
      <c r="II296" s="11"/>
      <c r="IJ296" s="11"/>
      <c r="IK296" s="11"/>
      <c r="IL296" s="11"/>
      <c r="IM296" s="11"/>
      <c r="IN296" s="11"/>
      <c r="IO296" s="11"/>
      <c r="IP296" s="11"/>
      <c r="IQ296" s="11"/>
      <c r="IR296" s="11"/>
      <c r="IS296" s="11"/>
      <c r="IT296" s="11"/>
    </row>
    <row r="297" spans="1:254" s="10" customFormat="1" ht="21" customHeight="1" x14ac:dyDescent="0.25">
      <c r="A297" s="23">
        <v>292</v>
      </c>
      <c r="B297" s="82" t="s">
        <v>438</v>
      </c>
      <c r="C297" s="82" t="s">
        <v>438</v>
      </c>
      <c r="D297" s="83">
        <v>2468638.38</v>
      </c>
      <c r="E297" s="24" t="str">
        <f t="shared" si="12"/>
        <v>否</v>
      </c>
      <c r="F297" s="24" t="str">
        <f t="shared" si="13"/>
        <v>否</v>
      </c>
      <c r="G297" s="51" t="str">
        <f t="shared" si="14"/>
        <v>是</v>
      </c>
      <c r="H297" s="25"/>
      <c r="I297" s="25"/>
      <c r="J297" s="26"/>
      <c r="K297" s="17"/>
      <c r="L297" s="25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  <c r="EZ297" s="11"/>
      <c r="FA297" s="11"/>
      <c r="FB297" s="11"/>
      <c r="FC297" s="11"/>
      <c r="FD297" s="11"/>
      <c r="FE297" s="11"/>
      <c r="FF297" s="11"/>
      <c r="FG297" s="11"/>
      <c r="FH297" s="11"/>
      <c r="FI297" s="11"/>
      <c r="FJ297" s="11"/>
      <c r="FK297" s="11"/>
      <c r="FL297" s="11"/>
      <c r="FM297" s="11"/>
      <c r="FN297" s="11"/>
      <c r="FO297" s="11"/>
      <c r="FP297" s="11"/>
      <c r="FQ297" s="11"/>
      <c r="FR297" s="11"/>
      <c r="FS297" s="11"/>
      <c r="FT297" s="11"/>
      <c r="FU297" s="11"/>
      <c r="FV297" s="11"/>
      <c r="FW297" s="11"/>
      <c r="FX297" s="11"/>
      <c r="FY297" s="11"/>
      <c r="FZ297" s="11"/>
      <c r="GA297" s="11"/>
      <c r="GB297" s="11"/>
      <c r="GC297" s="11"/>
      <c r="GD297" s="11"/>
      <c r="GE297" s="11"/>
      <c r="GF297" s="11"/>
      <c r="GG297" s="11"/>
      <c r="GH297" s="11"/>
      <c r="GI297" s="11"/>
      <c r="GJ297" s="11"/>
      <c r="GK297" s="11"/>
      <c r="GL297" s="11"/>
      <c r="GM297" s="11"/>
      <c r="GN297" s="11"/>
      <c r="GO297" s="11"/>
      <c r="GP297" s="11"/>
      <c r="GQ297" s="11"/>
      <c r="GR297" s="11"/>
      <c r="GS297" s="11"/>
      <c r="GT297" s="11"/>
      <c r="GU297" s="11"/>
      <c r="GV297" s="11"/>
      <c r="GW297" s="11"/>
      <c r="GX297" s="11"/>
      <c r="GY297" s="11"/>
      <c r="GZ297" s="11"/>
      <c r="HA297" s="11"/>
      <c r="HB297" s="11"/>
      <c r="HC297" s="11"/>
      <c r="HD297" s="11"/>
      <c r="HE297" s="11"/>
      <c r="HF297" s="11"/>
      <c r="HG297" s="11"/>
      <c r="HH297" s="11"/>
      <c r="HI297" s="11"/>
      <c r="HJ297" s="11"/>
      <c r="HK297" s="11"/>
      <c r="HL297" s="11"/>
      <c r="HM297" s="11"/>
      <c r="HN297" s="11"/>
      <c r="HO297" s="11"/>
      <c r="HP297" s="11"/>
      <c r="HQ297" s="11"/>
      <c r="HR297" s="11"/>
      <c r="HS297" s="11"/>
      <c r="HT297" s="11"/>
      <c r="HU297" s="11"/>
      <c r="HV297" s="11"/>
      <c r="HW297" s="11"/>
      <c r="HX297" s="11"/>
      <c r="HY297" s="11"/>
      <c r="HZ297" s="11"/>
      <c r="IA297" s="11"/>
      <c r="IB297" s="11"/>
      <c r="IC297" s="11"/>
      <c r="ID297" s="11"/>
      <c r="IE297" s="11"/>
      <c r="IF297" s="11"/>
      <c r="IG297" s="11"/>
      <c r="IH297" s="11"/>
      <c r="II297" s="11"/>
      <c r="IJ297" s="11"/>
      <c r="IK297" s="11"/>
      <c r="IL297" s="11"/>
      <c r="IM297" s="11"/>
      <c r="IN297" s="11"/>
      <c r="IO297" s="11"/>
      <c r="IP297" s="11"/>
      <c r="IQ297" s="11"/>
      <c r="IR297" s="11"/>
      <c r="IS297" s="11"/>
      <c r="IT297" s="11"/>
    </row>
    <row r="298" spans="1:254" s="10" customFormat="1" ht="21" customHeight="1" x14ac:dyDescent="0.25">
      <c r="A298" s="23">
        <v>293</v>
      </c>
      <c r="B298" s="82" t="s">
        <v>439</v>
      </c>
      <c r="C298" s="82" t="s">
        <v>439</v>
      </c>
      <c r="D298" s="83">
        <v>2472221.39</v>
      </c>
      <c r="E298" s="24" t="str">
        <f t="shared" si="12"/>
        <v>否</v>
      </c>
      <c r="F298" s="24" t="str">
        <f t="shared" si="13"/>
        <v>否</v>
      </c>
      <c r="G298" s="51" t="str">
        <f t="shared" si="14"/>
        <v>是</v>
      </c>
      <c r="H298" s="25"/>
      <c r="I298" s="25"/>
      <c r="J298" s="26"/>
      <c r="K298" s="17"/>
      <c r="L298" s="25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  <c r="EZ298" s="11"/>
      <c r="FA298" s="11"/>
      <c r="FB298" s="11"/>
      <c r="FC298" s="11"/>
      <c r="FD298" s="11"/>
      <c r="FE298" s="11"/>
      <c r="FF298" s="11"/>
      <c r="FG298" s="11"/>
      <c r="FH298" s="11"/>
      <c r="FI298" s="11"/>
      <c r="FJ298" s="11"/>
      <c r="FK298" s="11"/>
      <c r="FL298" s="11"/>
      <c r="FM298" s="11"/>
      <c r="FN298" s="11"/>
      <c r="FO298" s="11"/>
      <c r="FP298" s="11"/>
      <c r="FQ298" s="11"/>
      <c r="FR298" s="11"/>
      <c r="FS298" s="11"/>
      <c r="FT298" s="11"/>
      <c r="FU298" s="11"/>
      <c r="FV298" s="11"/>
      <c r="FW298" s="11"/>
      <c r="FX298" s="11"/>
      <c r="FY298" s="11"/>
      <c r="FZ298" s="11"/>
      <c r="GA298" s="11"/>
      <c r="GB298" s="11"/>
      <c r="GC298" s="11"/>
      <c r="GD298" s="11"/>
      <c r="GE298" s="11"/>
      <c r="GF298" s="11"/>
      <c r="GG298" s="11"/>
      <c r="GH298" s="11"/>
      <c r="GI298" s="11"/>
      <c r="GJ298" s="11"/>
      <c r="GK298" s="11"/>
      <c r="GL298" s="11"/>
      <c r="GM298" s="11"/>
      <c r="GN298" s="11"/>
      <c r="GO298" s="11"/>
      <c r="GP298" s="11"/>
      <c r="GQ298" s="11"/>
      <c r="GR298" s="11"/>
      <c r="GS298" s="11"/>
      <c r="GT298" s="11"/>
      <c r="GU298" s="11"/>
      <c r="GV298" s="11"/>
      <c r="GW298" s="11"/>
      <c r="GX298" s="11"/>
      <c r="GY298" s="11"/>
      <c r="GZ298" s="11"/>
      <c r="HA298" s="11"/>
      <c r="HB298" s="11"/>
      <c r="HC298" s="11"/>
      <c r="HD298" s="11"/>
      <c r="HE298" s="11"/>
      <c r="HF298" s="11"/>
      <c r="HG298" s="11"/>
      <c r="HH298" s="11"/>
      <c r="HI298" s="11"/>
      <c r="HJ298" s="11"/>
      <c r="HK298" s="11"/>
      <c r="HL298" s="11"/>
      <c r="HM298" s="11"/>
      <c r="HN298" s="11"/>
      <c r="HO298" s="11"/>
      <c r="HP298" s="11"/>
      <c r="HQ298" s="11"/>
      <c r="HR298" s="11"/>
      <c r="HS298" s="11"/>
      <c r="HT298" s="11"/>
      <c r="HU298" s="11"/>
      <c r="HV298" s="11"/>
      <c r="HW298" s="11"/>
      <c r="HX298" s="11"/>
      <c r="HY298" s="11"/>
      <c r="HZ298" s="11"/>
      <c r="IA298" s="11"/>
      <c r="IB298" s="11"/>
      <c r="IC298" s="11"/>
      <c r="ID298" s="11"/>
      <c r="IE298" s="11"/>
      <c r="IF298" s="11"/>
      <c r="IG298" s="11"/>
      <c r="IH298" s="11"/>
      <c r="II298" s="11"/>
      <c r="IJ298" s="11"/>
      <c r="IK298" s="11"/>
      <c r="IL298" s="11"/>
      <c r="IM298" s="11"/>
      <c r="IN298" s="11"/>
      <c r="IO298" s="11"/>
      <c r="IP298" s="11"/>
      <c r="IQ298" s="11"/>
      <c r="IR298" s="11"/>
      <c r="IS298" s="11"/>
      <c r="IT298" s="11"/>
    </row>
    <row r="299" spans="1:254" s="10" customFormat="1" ht="21" customHeight="1" x14ac:dyDescent="0.25">
      <c r="A299" s="23">
        <v>294</v>
      </c>
      <c r="B299" s="82" t="s">
        <v>440</v>
      </c>
      <c r="C299" s="82" t="s">
        <v>440</v>
      </c>
      <c r="D299" s="83">
        <v>2417921.1</v>
      </c>
      <c r="E299" s="24" t="str">
        <f t="shared" si="12"/>
        <v>否</v>
      </c>
      <c r="F299" s="24" t="str">
        <f t="shared" si="13"/>
        <v>否</v>
      </c>
      <c r="G299" s="51" t="str">
        <f t="shared" si="14"/>
        <v>是</v>
      </c>
      <c r="H299" s="25"/>
      <c r="I299" s="25"/>
      <c r="J299" s="26"/>
      <c r="K299" s="17"/>
      <c r="L299" s="25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  <c r="EZ299" s="11"/>
      <c r="FA299" s="11"/>
      <c r="FB299" s="11"/>
      <c r="FC299" s="11"/>
      <c r="FD299" s="11"/>
      <c r="FE299" s="11"/>
      <c r="FF299" s="11"/>
      <c r="FG299" s="11"/>
      <c r="FH299" s="11"/>
      <c r="FI299" s="11"/>
      <c r="FJ299" s="11"/>
      <c r="FK299" s="11"/>
      <c r="FL299" s="11"/>
      <c r="FM299" s="11"/>
      <c r="FN299" s="11"/>
      <c r="FO299" s="11"/>
      <c r="FP299" s="11"/>
      <c r="FQ299" s="11"/>
      <c r="FR299" s="11"/>
      <c r="FS299" s="11"/>
      <c r="FT299" s="11"/>
      <c r="FU299" s="11"/>
      <c r="FV299" s="11"/>
      <c r="FW299" s="11"/>
      <c r="FX299" s="11"/>
      <c r="FY299" s="11"/>
      <c r="FZ299" s="11"/>
      <c r="GA299" s="11"/>
      <c r="GB299" s="11"/>
      <c r="GC299" s="11"/>
      <c r="GD299" s="11"/>
      <c r="GE299" s="11"/>
      <c r="GF299" s="11"/>
      <c r="GG299" s="11"/>
      <c r="GH299" s="11"/>
      <c r="GI299" s="11"/>
      <c r="GJ299" s="11"/>
      <c r="GK299" s="11"/>
      <c r="GL299" s="11"/>
      <c r="GM299" s="11"/>
      <c r="GN299" s="11"/>
      <c r="GO299" s="11"/>
      <c r="GP299" s="11"/>
      <c r="GQ299" s="11"/>
      <c r="GR299" s="11"/>
      <c r="GS299" s="11"/>
      <c r="GT299" s="11"/>
      <c r="GU299" s="11"/>
      <c r="GV299" s="11"/>
      <c r="GW299" s="11"/>
      <c r="GX299" s="11"/>
      <c r="GY299" s="11"/>
      <c r="GZ299" s="11"/>
      <c r="HA299" s="11"/>
      <c r="HB299" s="11"/>
      <c r="HC299" s="11"/>
      <c r="HD299" s="11"/>
      <c r="HE299" s="11"/>
      <c r="HF299" s="11"/>
      <c r="HG299" s="11"/>
      <c r="HH299" s="11"/>
      <c r="HI299" s="11"/>
      <c r="HJ299" s="11"/>
      <c r="HK299" s="11"/>
      <c r="HL299" s="11"/>
      <c r="HM299" s="11"/>
      <c r="HN299" s="11"/>
      <c r="HO299" s="11"/>
      <c r="HP299" s="11"/>
      <c r="HQ299" s="11"/>
      <c r="HR299" s="11"/>
      <c r="HS299" s="11"/>
      <c r="HT299" s="11"/>
      <c r="HU299" s="11"/>
      <c r="HV299" s="11"/>
      <c r="HW299" s="11"/>
      <c r="HX299" s="11"/>
      <c r="HY299" s="11"/>
      <c r="HZ299" s="11"/>
      <c r="IA299" s="11"/>
      <c r="IB299" s="11"/>
      <c r="IC299" s="11"/>
      <c r="ID299" s="11"/>
      <c r="IE299" s="11"/>
      <c r="IF299" s="11"/>
      <c r="IG299" s="11"/>
      <c r="IH299" s="11"/>
      <c r="II299" s="11"/>
      <c r="IJ299" s="11"/>
      <c r="IK299" s="11"/>
      <c r="IL299" s="11"/>
      <c r="IM299" s="11"/>
      <c r="IN299" s="11"/>
      <c r="IO299" s="11"/>
      <c r="IP299" s="11"/>
      <c r="IQ299" s="11"/>
      <c r="IR299" s="11"/>
      <c r="IS299" s="11"/>
      <c r="IT299" s="11"/>
    </row>
    <row r="300" spans="1:254" s="10" customFormat="1" ht="21" customHeight="1" x14ac:dyDescent="0.25">
      <c r="A300" s="23">
        <v>295</v>
      </c>
      <c r="B300" s="82" t="s">
        <v>441</v>
      </c>
      <c r="C300" s="82" t="s">
        <v>441</v>
      </c>
      <c r="D300" s="83">
        <v>2426148.27</v>
      </c>
      <c r="E300" s="24" t="str">
        <f t="shared" si="12"/>
        <v>否</v>
      </c>
      <c r="F300" s="24" t="str">
        <f t="shared" si="13"/>
        <v>否</v>
      </c>
      <c r="G300" s="51" t="str">
        <f t="shared" si="14"/>
        <v>是</v>
      </c>
      <c r="H300" s="25"/>
      <c r="I300" s="25"/>
      <c r="J300" s="26"/>
      <c r="K300" s="17"/>
      <c r="L300" s="25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  <c r="EW300" s="11"/>
      <c r="EX300" s="11"/>
      <c r="EY300" s="11"/>
      <c r="EZ300" s="11"/>
      <c r="FA300" s="11"/>
      <c r="FB300" s="11"/>
      <c r="FC300" s="11"/>
      <c r="FD300" s="11"/>
      <c r="FE300" s="11"/>
      <c r="FF300" s="11"/>
      <c r="FG300" s="11"/>
      <c r="FH300" s="11"/>
      <c r="FI300" s="11"/>
      <c r="FJ300" s="11"/>
      <c r="FK300" s="11"/>
      <c r="FL300" s="11"/>
      <c r="FM300" s="11"/>
      <c r="FN300" s="11"/>
      <c r="FO300" s="11"/>
      <c r="FP300" s="11"/>
      <c r="FQ300" s="11"/>
      <c r="FR300" s="11"/>
      <c r="FS300" s="11"/>
      <c r="FT300" s="11"/>
      <c r="FU300" s="11"/>
      <c r="FV300" s="11"/>
      <c r="FW300" s="11"/>
      <c r="FX300" s="11"/>
      <c r="FY300" s="11"/>
      <c r="FZ300" s="11"/>
      <c r="GA300" s="11"/>
      <c r="GB300" s="11"/>
      <c r="GC300" s="11"/>
      <c r="GD300" s="11"/>
      <c r="GE300" s="11"/>
      <c r="GF300" s="11"/>
      <c r="GG300" s="11"/>
      <c r="GH300" s="11"/>
      <c r="GI300" s="11"/>
      <c r="GJ300" s="11"/>
      <c r="GK300" s="11"/>
      <c r="GL300" s="11"/>
      <c r="GM300" s="11"/>
      <c r="GN300" s="11"/>
      <c r="GO300" s="11"/>
      <c r="GP300" s="11"/>
      <c r="GQ300" s="11"/>
      <c r="GR300" s="11"/>
      <c r="GS300" s="11"/>
      <c r="GT300" s="11"/>
      <c r="GU300" s="11"/>
      <c r="GV300" s="11"/>
      <c r="GW300" s="11"/>
      <c r="GX300" s="11"/>
      <c r="GY300" s="11"/>
      <c r="GZ300" s="11"/>
      <c r="HA300" s="11"/>
      <c r="HB300" s="11"/>
      <c r="HC300" s="11"/>
      <c r="HD300" s="11"/>
      <c r="HE300" s="11"/>
      <c r="HF300" s="11"/>
      <c r="HG300" s="11"/>
      <c r="HH300" s="11"/>
      <c r="HI300" s="11"/>
      <c r="HJ300" s="11"/>
      <c r="HK300" s="11"/>
      <c r="HL300" s="11"/>
      <c r="HM300" s="11"/>
      <c r="HN300" s="11"/>
      <c r="HO300" s="11"/>
      <c r="HP300" s="11"/>
      <c r="HQ300" s="11"/>
      <c r="HR300" s="11"/>
      <c r="HS300" s="11"/>
      <c r="HT300" s="11"/>
      <c r="HU300" s="11"/>
      <c r="HV300" s="11"/>
      <c r="HW300" s="11"/>
      <c r="HX300" s="11"/>
      <c r="HY300" s="11"/>
      <c r="HZ300" s="11"/>
      <c r="IA300" s="11"/>
      <c r="IB300" s="11"/>
      <c r="IC300" s="11"/>
      <c r="ID300" s="11"/>
      <c r="IE300" s="11"/>
      <c r="IF300" s="11"/>
      <c r="IG300" s="11"/>
      <c r="IH300" s="11"/>
      <c r="II300" s="11"/>
      <c r="IJ300" s="11"/>
      <c r="IK300" s="11"/>
      <c r="IL300" s="11"/>
      <c r="IM300" s="11"/>
      <c r="IN300" s="11"/>
      <c r="IO300" s="11"/>
      <c r="IP300" s="11"/>
      <c r="IQ300" s="11"/>
      <c r="IR300" s="11"/>
      <c r="IS300" s="11"/>
      <c r="IT300" s="11"/>
    </row>
    <row r="301" spans="1:254" s="10" customFormat="1" ht="21" customHeight="1" x14ac:dyDescent="0.25">
      <c r="A301" s="23">
        <v>296</v>
      </c>
      <c r="B301" s="82" t="s">
        <v>442</v>
      </c>
      <c r="C301" s="82" t="s">
        <v>442</v>
      </c>
      <c r="D301" s="83">
        <v>2424992.15</v>
      </c>
      <c r="E301" s="24" t="str">
        <f t="shared" si="12"/>
        <v>否</v>
      </c>
      <c r="F301" s="24" t="str">
        <f t="shared" si="13"/>
        <v>否</v>
      </c>
      <c r="G301" s="51" t="str">
        <f t="shared" si="14"/>
        <v>是</v>
      </c>
      <c r="H301" s="25"/>
      <c r="I301" s="25"/>
      <c r="J301" s="26"/>
      <c r="K301" s="17"/>
      <c r="L301" s="25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  <c r="EW301" s="11"/>
      <c r="EX301" s="11"/>
      <c r="EY301" s="11"/>
      <c r="EZ301" s="11"/>
      <c r="FA301" s="11"/>
      <c r="FB301" s="11"/>
      <c r="FC301" s="11"/>
      <c r="FD301" s="11"/>
      <c r="FE301" s="11"/>
      <c r="FF301" s="11"/>
      <c r="FG301" s="11"/>
      <c r="FH301" s="11"/>
      <c r="FI301" s="11"/>
      <c r="FJ301" s="11"/>
      <c r="FK301" s="11"/>
      <c r="FL301" s="11"/>
      <c r="FM301" s="11"/>
      <c r="FN301" s="11"/>
      <c r="FO301" s="11"/>
      <c r="FP301" s="11"/>
      <c r="FQ301" s="11"/>
      <c r="FR301" s="11"/>
      <c r="FS301" s="11"/>
      <c r="FT301" s="11"/>
      <c r="FU301" s="11"/>
      <c r="FV301" s="11"/>
      <c r="FW301" s="11"/>
      <c r="FX301" s="11"/>
      <c r="FY301" s="11"/>
      <c r="FZ301" s="11"/>
      <c r="GA301" s="11"/>
      <c r="GB301" s="11"/>
      <c r="GC301" s="11"/>
      <c r="GD301" s="11"/>
      <c r="GE301" s="11"/>
      <c r="GF301" s="11"/>
      <c r="GG301" s="11"/>
      <c r="GH301" s="11"/>
      <c r="GI301" s="11"/>
      <c r="GJ301" s="11"/>
      <c r="GK301" s="11"/>
      <c r="GL301" s="11"/>
      <c r="GM301" s="11"/>
      <c r="GN301" s="11"/>
      <c r="GO301" s="11"/>
      <c r="GP301" s="11"/>
      <c r="GQ301" s="11"/>
      <c r="GR301" s="11"/>
      <c r="GS301" s="11"/>
      <c r="GT301" s="11"/>
      <c r="GU301" s="11"/>
      <c r="GV301" s="11"/>
      <c r="GW301" s="11"/>
      <c r="GX301" s="11"/>
      <c r="GY301" s="11"/>
      <c r="GZ301" s="11"/>
      <c r="HA301" s="11"/>
      <c r="HB301" s="11"/>
      <c r="HC301" s="11"/>
      <c r="HD301" s="11"/>
      <c r="HE301" s="11"/>
      <c r="HF301" s="11"/>
      <c r="HG301" s="11"/>
      <c r="HH301" s="11"/>
      <c r="HI301" s="11"/>
      <c r="HJ301" s="11"/>
      <c r="HK301" s="11"/>
      <c r="HL301" s="11"/>
      <c r="HM301" s="11"/>
      <c r="HN301" s="11"/>
      <c r="HO301" s="11"/>
      <c r="HP301" s="11"/>
      <c r="HQ301" s="11"/>
      <c r="HR301" s="11"/>
      <c r="HS301" s="11"/>
      <c r="HT301" s="11"/>
      <c r="HU301" s="11"/>
      <c r="HV301" s="11"/>
      <c r="HW301" s="11"/>
      <c r="HX301" s="11"/>
      <c r="HY301" s="11"/>
      <c r="HZ301" s="11"/>
      <c r="IA301" s="11"/>
      <c r="IB301" s="11"/>
      <c r="IC301" s="11"/>
      <c r="ID301" s="11"/>
      <c r="IE301" s="11"/>
      <c r="IF301" s="11"/>
      <c r="IG301" s="11"/>
      <c r="IH301" s="11"/>
      <c r="II301" s="11"/>
      <c r="IJ301" s="11"/>
      <c r="IK301" s="11"/>
      <c r="IL301" s="11"/>
      <c r="IM301" s="11"/>
      <c r="IN301" s="11"/>
      <c r="IO301" s="11"/>
      <c r="IP301" s="11"/>
      <c r="IQ301" s="11"/>
      <c r="IR301" s="11"/>
      <c r="IS301" s="11"/>
      <c r="IT301" s="11"/>
    </row>
    <row r="302" spans="1:254" s="10" customFormat="1" ht="21" customHeight="1" x14ac:dyDescent="0.25">
      <c r="A302" s="23">
        <v>297</v>
      </c>
      <c r="B302" s="82" t="s">
        <v>443</v>
      </c>
      <c r="C302" s="82" t="s">
        <v>443</v>
      </c>
      <c r="D302" s="83">
        <v>2446235.5299999998</v>
      </c>
      <c r="E302" s="24" t="str">
        <f t="shared" si="12"/>
        <v>否</v>
      </c>
      <c r="F302" s="24" t="str">
        <f t="shared" si="13"/>
        <v>否</v>
      </c>
      <c r="G302" s="51" t="str">
        <f t="shared" si="14"/>
        <v>是</v>
      </c>
      <c r="H302" s="25"/>
      <c r="I302" s="25"/>
      <c r="J302" s="26"/>
      <c r="K302" s="17"/>
      <c r="L302" s="25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  <c r="EW302" s="11"/>
      <c r="EX302" s="11"/>
      <c r="EY302" s="11"/>
      <c r="EZ302" s="11"/>
      <c r="FA302" s="11"/>
      <c r="FB302" s="11"/>
      <c r="FC302" s="11"/>
      <c r="FD302" s="11"/>
      <c r="FE302" s="11"/>
      <c r="FF302" s="11"/>
      <c r="FG302" s="11"/>
      <c r="FH302" s="11"/>
      <c r="FI302" s="11"/>
      <c r="FJ302" s="11"/>
      <c r="FK302" s="11"/>
      <c r="FL302" s="11"/>
      <c r="FM302" s="11"/>
      <c r="FN302" s="11"/>
      <c r="FO302" s="11"/>
      <c r="FP302" s="11"/>
      <c r="FQ302" s="11"/>
      <c r="FR302" s="11"/>
      <c r="FS302" s="11"/>
      <c r="FT302" s="11"/>
      <c r="FU302" s="11"/>
      <c r="FV302" s="11"/>
      <c r="FW302" s="11"/>
      <c r="FX302" s="11"/>
      <c r="FY302" s="11"/>
      <c r="FZ302" s="11"/>
      <c r="GA302" s="11"/>
      <c r="GB302" s="11"/>
      <c r="GC302" s="11"/>
      <c r="GD302" s="11"/>
      <c r="GE302" s="11"/>
      <c r="GF302" s="11"/>
      <c r="GG302" s="11"/>
      <c r="GH302" s="11"/>
      <c r="GI302" s="11"/>
      <c r="GJ302" s="11"/>
      <c r="GK302" s="11"/>
      <c r="GL302" s="11"/>
      <c r="GM302" s="11"/>
      <c r="GN302" s="11"/>
      <c r="GO302" s="11"/>
      <c r="GP302" s="11"/>
      <c r="GQ302" s="11"/>
      <c r="GR302" s="11"/>
      <c r="GS302" s="11"/>
      <c r="GT302" s="11"/>
      <c r="GU302" s="11"/>
      <c r="GV302" s="11"/>
      <c r="GW302" s="11"/>
      <c r="GX302" s="11"/>
      <c r="GY302" s="11"/>
      <c r="GZ302" s="11"/>
      <c r="HA302" s="11"/>
      <c r="HB302" s="11"/>
      <c r="HC302" s="11"/>
      <c r="HD302" s="11"/>
      <c r="HE302" s="11"/>
      <c r="HF302" s="11"/>
      <c r="HG302" s="11"/>
      <c r="HH302" s="11"/>
      <c r="HI302" s="11"/>
      <c r="HJ302" s="11"/>
      <c r="HK302" s="11"/>
      <c r="HL302" s="11"/>
      <c r="HM302" s="11"/>
      <c r="HN302" s="11"/>
      <c r="HO302" s="11"/>
      <c r="HP302" s="11"/>
      <c r="HQ302" s="11"/>
      <c r="HR302" s="11"/>
      <c r="HS302" s="11"/>
      <c r="HT302" s="11"/>
      <c r="HU302" s="11"/>
      <c r="HV302" s="11"/>
      <c r="HW302" s="11"/>
      <c r="HX302" s="11"/>
      <c r="HY302" s="11"/>
      <c r="HZ302" s="11"/>
      <c r="IA302" s="11"/>
      <c r="IB302" s="11"/>
      <c r="IC302" s="11"/>
      <c r="ID302" s="11"/>
      <c r="IE302" s="11"/>
      <c r="IF302" s="11"/>
      <c r="IG302" s="11"/>
      <c r="IH302" s="11"/>
      <c r="II302" s="11"/>
      <c r="IJ302" s="11"/>
      <c r="IK302" s="11"/>
      <c r="IL302" s="11"/>
      <c r="IM302" s="11"/>
      <c r="IN302" s="11"/>
      <c r="IO302" s="11"/>
      <c r="IP302" s="11"/>
      <c r="IQ302" s="11"/>
      <c r="IR302" s="11"/>
      <c r="IS302" s="11"/>
      <c r="IT302" s="11"/>
    </row>
    <row r="303" spans="1:254" s="10" customFormat="1" ht="21" customHeight="1" x14ac:dyDescent="0.25">
      <c r="A303" s="23">
        <v>298</v>
      </c>
      <c r="B303" s="82" t="s">
        <v>444</v>
      </c>
      <c r="C303" s="82" t="s">
        <v>444</v>
      </c>
      <c r="D303" s="83">
        <v>2406652.67</v>
      </c>
      <c r="E303" s="24" t="str">
        <f t="shared" si="12"/>
        <v>否</v>
      </c>
      <c r="F303" s="24" t="str">
        <f t="shared" si="13"/>
        <v>否</v>
      </c>
      <c r="G303" s="51" t="str">
        <f t="shared" si="14"/>
        <v>是</v>
      </c>
      <c r="H303" s="25"/>
      <c r="I303" s="25"/>
      <c r="J303" s="26"/>
      <c r="K303" s="17"/>
      <c r="L303" s="25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  <c r="EW303" s="11"/>
      <c r="EX303" s="11"/>
      <c r="EY303" s="11"/>
      <c r="EZ303" s="11"/>
      <c r="FA303" s="11"/>
      <c r="FB303" s="11"/>
      <c r="FC303" s="11"/>
      <c r="FD303" s="11"/>
      <c r="FE303" s="11"/>
      <c r="FF303" s="11"/>
      <c r="FG303" s="11"/>
      <c r="FH303" s="11"/>
      <c r="FI303" s="11"/>
      <c r="FJ303" s="11"/>
      <c r="FK303" s="11"/>
      <c r="FL303" s="11"/>
      <c r="FM303" s="11"/>
      <c r="FN303" s="11"/>
      <c r="FO303" s="11"/>
      <c r="FP303" s="11"/>
      <c r="FQ303" s="11"/>
      <c r="FR303" s="11"/>
      <c r="FS303" s="11"/>
      <c r="FT303" s="11"/>
      <c r="FU303" s="11"/>
      <c r="FV303" s="11"/>
      <c r="FW303" s="11"/>
      <c r="FX303" s="11"/>
      <c r="FY303" s="11"/>
      <c r="FZ303" s="11"/>
      <c r="GA303" s="11"/>
      <c r="GB303" s="11"/>
      <c r="GC303" s="11"/>
      <c r="GD303" s="11"/>
      <c r="GE303" s="11"/>
      <c r="GF303" s="11"/>
      <c r="GG303" s="11"/>
      <c r="GH303" s="11"/>
      <c r="GI303" s="11"/>
      <c r="GJ303" s="11"/>
      <c r="GK303" s="11"/>
      <c r="GL303" s="11"/>
      <c r="GM303" s="11"/>
      <c r="GN303" s="11"/>
      <c r="GO303" s="11"/>
      <c r="GP303" s="11"/>
      <c r="GQ303" s="11"/>
      <c r="GR303" s="11"/>
      <c r="GS303" s="11"/>
      <c r="GT303" s="11"/>
      <c r="GU303" s="11"/>
      <c r="GV303" s="11"/>
      <c r="GW303" s="11"/>
      <c r="GX303" s="11"/>
      <c r="GY303" s="11"/>
      <c r="GZ303" s="11"/>
      <c r="HA303" s="11"/>
      <c r="HB303" s="11"/>
      <c r="HC303" s="11"/>
      <c r="HD303" s="11"/>
      <c r="HE303" s="11"/>
      <c r="HF303" s="11"/>
      <c r="HG303" s="11"/>
      <c r="HH303" s="11"/>
      <c r="HI303" s="11"/>
      <c r="HJ303" s="11"/>
      <c r="HK303" s="11"/>
      <c r="HL303" s="11"/>
      <c r="HM303" s="11"/>
      <c r="HN303" s="11"/>
      <c r="HO303" s="11"/>
      <c r="HP303" s="11"/>
      <c r="HQ303" s="11"/>
      <c r="HR303" s="11"/>
      <c r="HS303" s="11"/>
      <c r="HT303" s="11"/>
      <c r="HU303" s="11"/>
      <c r="HV303" s="11"/>
      <c r="HW303" s="11"/>
      <c r="HX303" s="11"/>
      <c r="HY303" s="11"/>
      <c r="HZ303" s="11"/>
      <c r="IA303" s="11"/>
      <c r="IB303" s="11"/>
      <c r="IC303" s="11"/>
      <c r="ID303" s="11"/>
      <c r="IE303" s="11"/>
      <c r="IF303" s="11"/>
      <c r="IG303" s="11"/>
      <c r="IH303" s="11"/>
      <c r="II303" s="11"/>
      <c r="IJ303" s="11"/>
      <c r="IK303" s="11"/>
      <c r="IL303" s="11"/>
      <c r="IM303" s="11"/>
      <c r="IN303" s="11"/>
      <c r="IO303" s="11"/>
      <c r="IP303" s="11"/>
      <c r="IQ303" s="11"/>
      <c r="IR303" s="11"/>
      <c r="IS303" s="11"/>
      <c r="IT303" s="11"/>
    </row>
    <row r="304" spans="1:254" s="10" customFormat="1" ht="21" customHeight="1" x14ac:dyDescent="0.25">
      <c r="A304" s="23">
        <v>299</v>
      </c>
      <c r="B304" s="82" t="s">
        <v>445</v>
      </c>
      <c r="C304" s="82" t="s">
        <v>445</v>
      </c>
      <c r="D304" s="83">
        <v>2478568.9300000002</v>
      </c>
      <c r="E304" s="24" t="str">
        <f t="shared" si="12"/>
        <v>超上限</v>
      </c>
      <c r="F304" s="24" t="str">
        <f t="shared" si="13"/>
        <v>否</v>
      </c>
      <c r="G304" s="51" t="str">
        <f t="shared" si="14"/>
        <v>否</v>
      </c>
      <c r="H304" s="25"/>
      <c r="I304" s="25"/>
      <c r="J304" s="26"/>
      <c r="K304" s="17"/>
      <c r="L304" s="25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  <c r="EZ304" s="11"/>
      <c r="FA304" s="11"/>
      <c r="FB304" s="11"/>
      <c r="FC304" s="11"/>
      <c r="FD304" s="11"/>
      <c r="FE304" s="11"/>
      <c r="FF304" s="11"/>
      <c r="FG304" s="11"/>
      <c r="FH304" s="11"/>
      <c r="FI304" s="11"/>
      <c r="FJ304" s="11"/>
      <c r="FK304" s="11"/>
      <c r="FL304" s="11"/>
      <c r="FM304" s="11"/>
      <c r="FN304" s="11"/>
      <c r="FO304" s="11"/>
      <c r="FP304" s="11"/>
      <c r="FQ304" s="11"/>
      <c r="FR304" s="11"/>
      <c r="FS304" s="11"/>
      <c r="FT304" s="11"/>
      <c r="FU304" s="11"/>
      <c r="FV304" s="11"/>
      <c r="FW304" s="11"/>
      <c r="FX304" s="11"/>
      <c r="FY304" s="11"/>
      <c r="FZ304" s="11"/>
      <c r="GA304" s="11"/>
      <c r="GB304" s="11"/>
      <c r="GC304" s="11"/>
      <c r="GD304" s="11"/>
      <c r="GE304" s="11"/>
      <c r="GF304" s="11"/>
      <c r="GG304" s="11"/>
      <c r="GH304" s="11"/>
      <c r="GI304" s="11"/>
      <c r="GJ304" s="11"/>
      <c r="GK304" s="11"/>
      <c r="GL304" s="11"/>
      <c r="GM304" s="11"/>
      <c r="GN304" s="11"/>
      <c r="GO304" s="11"/>
      <c r="GP304" s="11"/>
      <c r="GQ304" s="11"/>
      <c r="GR304" s="11"/>
      <c r="GS304" s="11"/>
      <c r="GT304" s="11"/>
      <c r="GU304" s="11"/>
      <c r="GV304" s="11"/>
      <c r="GW304" s="11"/>
      <c r="GX304" s="11"/>
      <c r="GY304" s="11"/>
      <c r="GZ304" s="11"/>
      <c r="HA304" s="11"/>
      <c r="HB304" s="11"/>
      <c r="HC304" s="11"/>
      <c r="HD304" s="11"/>
      <c r="HE304" s="11"/>
      <c r="HF304" s="11"/>
      <c r="HG304" s="11"/>
      <c r="HH304" s="11"/>
      <c r="HI304" s="11"/>
      <c r="HJ304" s="11"/>
      <c r="HK304" s="11"/>
      <c r="HL304" s="11"/>
      <c r="HM304" s="11"/>
      <c r="HN304" s="11"/>
      <c r="HO304" s="11"/>
      <c r="HP304" s="11"/>
      <c r="HQ304" s="11"/>
      <c r="HR304" s="11"/>
      <c r="HS304" s="11"/>
      <c r="HT304" s="11"/>
      <c r="HU304" s="11"/>
      <c r="HV304" s="11"/>
      <c r="HW304" s="11"/>
      <c r="HX304" s="11"/>
      <c r="HY304" s="11"/>
      <c r="HZ304" s="11"/>
      <c r="IA304" s="11"/>
      <c r="IB304" s="11"/>
      <c r="IC304" s="11"/>
      <c r="ID304" s="11"/>
      <c r="IE304" s="11"/>
      <c r="IF304" s="11"/>
      <c r="IG304" s="11"/>
      <c r="IH304" s="11"/>
      <c r="II304" s="11"/>
      <c r="IJ304" s="11"/>
      <c r="IK304" s="11"/>
      <c r="IL304" s="11"/>
      <c r="IM304" s="11"/>
      <c r="IN304" s="11"/>
      <c r="IO304" s="11"/>
      <c r="IP304" s="11"/>
      <c r="IQ304" s="11"/>
      <c r="IR304" s="11"/>
      <c r="IS304" s="11"/>
      <c r="IT304" s="11"/>
    </row>
    <row r="305" spans="1:254" s="10" customFormat="1" ht="21" customHeight="1" x14ac:dyDescent="0.25">
      <c r="A305" s="23">
        <v>300</v>
      </c>
      <c r="B305" s="82" t="s">
        <v>70</v>
      </c>
      <c r="C305" s="82" t="s">
        <v>70</v>
      </c>
      <c r="D305" s="83">
        <v>2349081.35</v>
      </c>
      <c r="E305" s="24" t="str">
        <f t="shared" si="12"/>
        <v>否</v>
      </c>
      <c r="F305" s="24" t="str">
        <f t="shared" si="13"/>
        <v>否</v>
      </c>
      <c r="G305" s="51" t="str">
        <f t="shared" si="14"/>
        <v>是</v>
      </c>
      <c r="H305" s="25"/>
      <c r="I305" s="25"/>
      <c r="J305" s="26"/>
      <c r="K305" s="17"/>
      <c r="L305" s="25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  <c r="EZ305" s="11"/>
      <c r="FA305" s="11"/>
      <c r="FB305" s="11"/>
      <c r="FC305" s="11"/>
      <c r="FD305" s="11"/>
      <c r="FE305" s="11"/>
      <c r="FF305" s="11"/>
      <c r="FG305" s="11"/>
      <c r="FH305" s="11"/>
      <c r="FI305" s="11"/>
      <c r="FJ305" s="11"/>
      <c r="FK305" s="11"/>
      <c r="FL305" s="11"/>
      <c r="FM305" s="11"/>
      <c r="FN305" s="11"/>
      <c r="FO305" s="11"/>
      <c r="FP305" s="11"/>
      <c r="FQ305" s="11"/>
      <c r="FR305" s="11"/>
      <c r="FS305" s="11"/>
      <c r="FT305" s="11"/>
      <c r="FU305" s="11"/>
      <c r="FV305" s="11"/>
      <c r="FW305" s="11"/>
      <c r="FX305" s="11"/>
      <c r="FY305" s="11"/>
      <c r="FZ305" s="11"/>
      <c r="GA305" s="11"/>
      <c r="GB305" s="11"/>
      <c r="GC305" s="11"/>
      <c r="GD305" s="11"/>
      <c r="GE305" s="11"/>
      <c r="GF305" s="11"/>
      <c r="GG305" s="11"/>
      <c r="GH305" s="11"/>
      <c r="GI305" s="11"/>
      <c r="GJ305" s="11"/>
      <c r="GK305" s="11"/>
      <c r="GL305" s="11"/>
      <c r="GM305" s="11"/>
      <c r="GN305" s="11"/>
      <c r="GO305" s="11"/>
      <c r="GP305" s="11"/>
      <c r="GQ305" s="11"/>
      <c r="GR305" s="11"/>
      <c r="GS305" s="11"/>
      <c r="GT305" s="11"/>
      <c r="GU305" s="11"/>
      <c r="GV305" s="11"/>
      <c r="GW305" s="11"/>
      <c r="GX305" s="11"/>
      <c r="GY305" s="11"/>
      <c r="GZ305" s="11"/>
      <c r="HA305" s="11"/>
      <c r="HB305" s="11"/>
      <c r="HC305" s="11"/>
      <c r="HD305" s="11"/>
      <c r="HE305" s="11"/>
      <c r="HF305" s="11"/>
      <c r="HG305" s="11"/>
      <c r="HH305" s="11"/>
      <c r="HI305" s="11"/>
      <c r="HJ305" s="11"/>
      <c r="HK305" s="11"/>
      <c r="HL305" s="11"/>
      <c r="HM305" s="11"/>
      <c r="HN305" s="11"/>
      <c r="HO305" s="11"/>
      <c r="HP305" s="11"/>
      <c r="HQ305" s="11"/>
      <c r="HR305" s="11"/>
      <c r="HS305" s="11"/>
      <c r="HT305" s="11"/>
      <c r="HU305" s="11"/>
      <c r="HV305" s="11"/>
      <c r="HW305" s="11"/>
      <c r="HX305" s="11"/>
      <c r="HY305" s="11"/>
      <c r="HZ305" s="11"/>
      <c r="IA305" s="11"/>
      <c r="IB305" s="11"/>
      <c r="IC305" s="11"/>
      <c r="ID305" s="11"/>
      <c r="IE305" s="11"/>
      <c r="IF305" s="11"/>
      <c r="IG305" s="11"/>
      <c r="IH305" s="11"/>
      <c r="II305" s="11"/>
      <c r="IJ305" s="11"/>
      <c r="IK305" s="11"/>
      <c r="IL305" s="11"/>
      <c r="IM305" s="11"/>
      <c r="IN305" s="11"/>
      <c r="IO305" s="11"/>
      <c r="IP305" s="11"/>
      <c r="IQ305" s="11"/>
      <c r="IR305" s="11"/>
      <c r="IS305" s="11"/>
      <c r="IT305" s="11"/>
    </row>
    <row r="306" spans="1:254" s="10" customFormat="1" ht="21" customHeight="1" x14ac:dyDescent="0.25">
      <c r="A306" s="23">
        <v>301</v>
      </c>
      <c r="B306" s="82" t="s">
        <v>446</v>
      </c>
      <c r="C306" s="82" t="s">
        <v>446</v>
      </c>
      <c r="D306" s="83">
        <v>2363464.8199999998</v>
      </c>
      <c r="E306" s="24" t="str">
        <f t="shared" ref="E306:E369" si="15">IF(D306&lt;=$G$3,"否","超上限")</f>
        <v>否</v>
      </c>
      <c r="F306" s="24" t="str">
        <f t="shared" ref="F306:F369" si="16">IF(D306&gt;=$G$4,"否","超下限")</f>
        <v>否</v>
      </c>
      <c r="G306" s="51" t="str">
        <f t="shared" ref="G306:G369" si="17">IF(AND(E306="否",F306="否"),"是","否")</f>
        <v>是</v>
      </c>
      <c r="H306" s="25"/>
      <c r="I306" s="25"/>
      <c r="J306" s="26"/>
      <c r="K306" s="17"/>
      <c r="L306" s="25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  <c r="EZ306" s="11"/>
      <c r="FA306" s="11"/>
      <c r="FB306" s="11"/>
      <c r="FC306" s="11"/>
      <c r="FD306" s="11"/>
      <c r="FE306" s="11"/>
      <c r="FF306" s="11"/>
      <c r="FG306" s="11"/>
      <c r="FH306" s="11"/>
      <c r="FI306" s="11"/>
      <c r="FJ306" s="11"/>
      <c r="FK306" s="11"/>
      <c r="FL306" s="11"/>
      <c r="FM306" s="11"/>
      <c r="FN306" s="11"/>
      <c r="FO306" s="11"/>
      <c r="FP306" s="11"/>
      <c r="FQ306" s="11"/>
      <c r="FR306" s="11"/>
      <c r="FS306" s="11"/>
      <c r="FT306" s="11"/>
      <c r="FU306" s="11"/>
      <c r="FV306" s="11"/>
      <c r="FW306" s="11"/>
      <c r="FX306" s="11"/>
      <c r="FY306" s="11"/>
      <c r="FZ306" s="11"/>
      <c r="GA306" s="11"/>
      <c r="GB306" s="11"/>
      <c r="GC306" s="11"/>
      <c r="GD306" s="11"/>
      <c r="GE306" s="11"/>
      <c r="GF306" s="11"/>
      <c r="GG306" s="11"/>
      <c r="GH306" s="11"/>
      <c r="GI306" s="11"/>
      <c r="GJ306" s="11"/>
      <c r="GK306" s="11"/>
      <c r="GL306" s="11"/>
      <c r="GM306" s="11"/>
      <c r="GN306" s="11"/>
      <c r="GO306" s="11"/>
      <c r="GP306" s="11"/>
      <c r="GQ306" s="11"/>
      <c r="GR306" s="11"/>
      <c r="GS306" s="11"/>
      <c r="GT306" s="11"/>
      <c r="GU306" s="11"/>
      <c r="GV306" s="11"/>
      <c r="GW306" s="11"/>
      <c r="GX306" s="11"/>
      <c r="GY306" s="11"/>
      <c r="GZ306" s="11"/>
      <c r="HA306" s="11"/>
      <c r="HB306" s="11"/>
      <c r="HC306" s="11"/>
      <c r="HD306" s="11"/>
      <c r="HE306" s="11"/>
      <c r="HF306" s="11"/>
      <c r="HG306" s="11"/>
      <c r="HH306" s="11"/>
      <c r="HI306" s="11"/>
      <c r="HJ306" s="11"/>
      <c r="HK306" s="11"/>
      <c r="HL306" s="11"/>
      <c r="HM306" s="11"/>
      <c r="HN306" s="11"/>
      <c r="HO306" s="11"/>
      <c r="HP306" s="11"/>
      <c r="HQ306" s="11"/>
      <c r="HR306" s="11"/>
      <c r="HS306" s="11"/>
      <c r="HT306" s="11"/>
      <c r="HU306" s="11"/>
      <c r="HV306" s="11"/>
      <c r="HW306" s="11"/>
      <c r="HX306" s="11"/>
      <c r="HY306" s="11"/>
      <c r="HZ306" s="11"/>
      <c r="IA306" s="11"/>
      <c r="IB306" s="11"/>
      <c r="IC306" s="11"/>
      <c r="ID306" s="11"/>
      <c r="IE306" s="11"/>
      <c r="IF306" s="11"/>
      <c r="IG306" s="11"/>
      <c r="IH306" s="11"/>
      <c r="II306" s="11"/>
      <c r="IJ306" s="11"/>
      <c r="IK306" s="11"/>
      <c r="IL306" s="11"/>
      <c r="IM306" s="11"/>
      <c r="IN306" s="11"/>
      <c r="IO306" s="11"/>
      <c r="IP306" s="11"/>
      <c r="IQ306" s="11"/>
      <c r="IR306" s="11"/>
      <c r="IS306" s="11"/>
      <c r="IT306" s="11"/>
    </row>
    <row r="307" spans="1:254" s="10" customFormat="1" ht="21" customHeight="1" x14ac:dyDescent="0.25">
      <c r="A307" s="23">
        <v>302</v>
      </c>
      <c r="B307" s="82" t="s">
        <v>447</v>
      </c>
      <c r="C307" s="82" t="s">
        <v>447</v>
      </c>
      <c r="D307" s="83">
        <v>2457313.14</v>
      </c>
      <c r="E307" s="24" t="str">
        <f t="shared" si="15"/>
        <v>否</v>
      </c>
      <c r="F307" s="24" t="str">
        <f t="shared" si="16"/>
        <v>否</v>
      </c>
      <c r="G307" s="51" t="str">
        <f t="shared" si="17"/>
        <v>是</v>
      </c>
      <c r="H307" s="25"/>
      <c r="I307" s="25"/>
      <c r="J307" s="26"/>
      <c r="K307" s="17"/>
      <c r="L307" s="25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  <c r="EZ307" s="11"/>
      <c r="FA307" s="11"/>
      <c r="FB307" s="11"/>
      <c r="FC307" s="11"/>
      <c r="FD307" s="11"/>
      <c r="FE307" s="11"/>
      <c r="FF307" s="11"/>
      <c r="FG307" s="11"/>
      <c r="FH307" s="11"/>
      <c r="FI307" s="11"/>
      <c r="FJ307" s="11"/>
      <c r="FK307" s="11"/>
      <c r="FL307" s="11"/>
      <c r="FM307" s="11"/>
      <c r="FN307" s="11"/>
      <c r="FO307" s="11"/>
      <c r="FP307" s="11"/>
      <c r="FQ307" s="11"/>
      <c r="FR307" s="11"/>
      <c r="FS307" s="11"/>
      <c r="FT307" s="11"/>
      <c r="FU307" s="11"/>
      <c r="FV307" s="11"/>
      <c r="FW307" s="11"/>
      <c r="FX307" s="11"/>
      <c r="FY307" s="11"/>
      <c r="FZ307" s="11"/>
      <c r="GA307" s="11"/>
      <c r="GB307" s="11"/>
      <c r="GC307" s="11"/>
      <c r="GD307" s="11"/>
      <c r="GE307" s="11"/>
      <c r="GF307" s="11"/>
      <c r="GG307" s="11"/>
      <c r="GH307" s="11"/>
      <c r="GI307" s="11"/>
      <c r="GJ307" s="11"/>
      <c r="GK307" s="11"/>
      <c r="GL307" s="11"/>
      <c r="GM307" s="11"/>
      <c r="GN307" s="11"/>
      <c r="GO307" s="11"/>
      <c r="GP307" s="11"/>
      <c r="GQ307" s="11"/>
      <c r="GR307" s="11"/>
      <c r="GS307" s="11"/>
      <c r="GT307" s="11"/>
      <c r="GU307" s="11"/>
      <c r="GV307" s="11"/>
      <c r="GW307" s="11"/>
      <c r="GX307" s="11"/>
      <c r="GY307" s="11"/>
      <c r="GZ307" s="11"/>
      <c r="HA307" s="11"/>
      <c r="HB307" s="11"/>
      <c r="HC307" s="11"/>
      <c r="HD307" s="11"/>
      <c r="HE307" s="11"/>
      <c r="HF307" s="11"/>
      <c r="HG307" s="11"/>
      <c r="HH307" s="11"/>
      <c r="HI307" s="11"/>
      <c r="HJ307" s="11"/>
      <c r="HK307" s="11"/>
      <c r="HL307" s="11"/>
      <c r="HM307" s="11"/>
      <c r="HN307" s="11"/>
      <c r="HO307" s="11"/>
      <c r="HP307" s="11"/>
      <c r="HQ307" s="11"/>
      <c r="HR307" s="11"/>
      <c r="HS307" s="11"/>
      <c r="HT307" s="11"/>
      <c r="HU307" s="11"/>
      <c r="HV307" s="11"/>
      <c r="HW307" s="11"/>
      <c r="HX307" s="11"/>
      <c r="HY307" s="11"/>
      <c r="HZ307" s="11"/>
      <c r="IA307" s="11"/>
      <c r="IB307" s="11"/>
      <c r="IC307" s="11"/>
      <c r="ID307" s="11"/>
      <c r="IE307" s="11"/>
      <c r="IF307" s="11"/>
      <c r="IG307" s="11"/>
      <c r="IH307" s="11"/>
      <c r="II307" s="11"/>
      <c r="IJ307" s="11"/>
      <c r="IK307" s="11"/>
      <c r="IL307" s="11"/>
      <c r="IM307" s="11"/>
      <c r="IN307" s="11"/>
      <c r="IO307" s="11"/>
      <c r="IP307" s="11"/>
      <c r="IQ307" s="11"/>
      <c r="IR307" s="11"/>
      <c r="IS307" s="11"/>
      <c r="IT307" s="11"/>
    </row>
    <row r="308" spans="1:254" s="10" customFormat="1" ht="21" customHeight="1" x14ac:dyDescent="0.25">
      <c r="A308" s="23">
        <v>303</v>
      </c>
      <c r="B308" s="82" t="s">
        <v>448</v>
      </c>
      <c r="C308" s="82" t="s">
        <v>448</v>
      </c>
      <c r="D308" s="83">
        <v>2472221.39</v>
      </c>
      <c r="E308" s="24" t="str">
        <f t="shared" si="15"/>
        <v>否</v>
      </c>
      <c r="F308" s="24" t="str">
        <f t="shared" si="16"/>
        <v>否</v>
      </c>
      <c r="G308" s="51" t="str">
        <f t="shared" si="17"/>
        <v>是</v>
      </c>
      <c r="H308" s="25"/>
      <c r="I308" s="25"/>
      <c r="J308" s="26"/>
      <c r="K308" s="17"/>
      <c r="L308" s="25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  <c r="EW308" s="11"/>
      <c r="EX308" s="11"/>
      <c r="EY308" s="11"/>
      <c r="EZ308" s="11"/>
      <c r="FA308" s="11"/>
      <c r="FB308" s="11"/>
      <c r="FC308" s="11"/>
      <c r="FD308" s="11"/>
      <c r="FE308" s="11"/>
      <c r="FF308" s="11"/>
      <c r="FG308" s="11"/>
      <c r="FH308" s="11"/>
      <c r="FI308" s="11"/>
      <c r="FJ308" s="11"/>
      <c r="FK308" s="11"/>
      <c r="FL308" s="11"/>
      <c r="FM308" s="11"/>
      <c r="FN308" s="11"/>
      <c r="FO308" s="11"/>
      <c r="FP308" s="11"/>
      <c r="FQ308" s="11"/>
      <c r="FR308" s="11"/>
      <c r="FS308" s="11"/>
      <c r="FT308" s="11"/>
      <c r="FU308" s="11"/>
      <c r="FV308" s="11"/>
      <c r="FW308" s="11"/>
      <c r="FX308" s="11"/>
      <c r="FY308" s="11"/>
      <c r="FZ308" s="11"/>
      <c r="GA308" s="11"/>
      <c r="GB308" s="11"/>
      <c r="GC308" s="11"/>
      <c r="GD308" s="11"/>
      <c r="GE308" s="11"/>
      <c r="GF308" s="11"/>
      <c r="GG308" s="11"/>
      <c r="GH308" s="11"/>
      <c r="GI308" s="11"/>
      <c r="GJ308" s="11"/>
      <c r="GK308" s="11"/>
      <c r="GL308" s="11"/>
      <c r="GM308" s="11"/>
      <c r="GN308" s="11"/>
      <c r="GO308" s="11"/>
      <c r="GP308" s="11"/>
      <c r="GQ308" s="11"/>
      <c r="GR308" s="11"/>
      <c r="GS308" s="11"/>
      <c r="GT308" s="11"/>
      <c r="GU308" s="11"/>
      <c r="GV308" s="11"/>
      <c r="GW308" s="11"/>
      <c r="GX308" s="11"/>
      <c r="GY308" s="11"/>
      <c r="GZ308" s="11"/>
      <c r="HA308" s="11"/>
      <c r="HB308" s="11"/>
      <c r="HC308" s="11"/>
      <c r="HD308" s="11"/>
      <c r="HE308" s="11"/>
      <c r="HF308" s="11"/>
      <c r="HG308" s="11"/>
      <c r="HH308" s="11"/>
      <c r="HI308" s="11"/>
      <c r="HJ308" s="11"/>
      <c r="HK308" s="11"/>
      <c r="HL308" s="11"/>
      <c r="HM308" s="11"/>
      <c r="HN308" s="11"/>
      <c r="HO308" s="11"/>
      <c r="HP308" s="11"/>
      <c r="HQ308" s="11"/>
      <c r="HR308" s="11"/>
      <c r="HS308" s="11"/>
      <c r="HT308" s="11"/>
      <c r="HU308" s="11"/>
      <c r="HV308" s="11"/>
      <c r="HW308" s="11"/>
      <c r="HX308" s="11"/>
      <c r="HY308" s="11"/>
      <c r="HZ308" s="11"/>
      <c r="IA308" s="11"/>
      <c r="IB308" s="11"/>
      <c r="IC308" s="11"/>
      <c r="ID308" s="11"/>
      <c r="IE308" s="11"/>
      <c r="IF308" s="11"/>
      <c r="IG308" s="11"/>
      <c r="IH308" s="11"/>
      <c r="II308" s="11"/>
      <c r="IJ308" s="11"/>
      <c r="IK308" s="11"/>
      <c r="IL308" s="11"/>
      <c r="IM308" s="11"/>
      <c r="IN308" s="11"/>
      <c r="IO308" s="11"/>
      <c r="IP308" s="11"/>
      <c r="IQ308" s="11"/>
      <c r="IR308" s="11"/>
      <c r="IS308" s="11"/>
      <c r="IT308" s="11"/>
    </row>
    <row r="309" spans="1:254" s="10" customFormat="1" ht="21" customHeight="1" x14ac:dyDescent="0.25">
      <c r="A309" s="23">
        <v>304</v>
      </c>
      <c r="B309" s="82" t="s">
        <v>449</v>
      </c>
      <c r="C309" s="82" t="s">
        <v>449</v>
      </c>
      <c r="D309" s="83">
        <v>2427407.63</v>
      </c>
      <c r="E309" s="24" t="str">
        <f t="shared" si="15"/>
        <v>否</v>
      </c>
      <c r="F309" s="24" t="str">
        <f t="shared" si="16"/>
        <v>否</v>
      </c>
      <c r="G309" s="51" t="str">
        <f t="shared" si="17"/>
        <v>是</v>
      </c>
      <c r="H309" s="25"/>
      <c r="I309" s="25"/>
      <c r="J309" s="26"/>
      <c r="K309" s="17"/>
      <c r="L309" s="25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  <c r="EZ309" s="11"/>
      <c r="FA309" s="11"/>
      <c r="FB309" s="11"/>
      <c r="FC309" s="11"/>
      <c r="FD309" s="11"/>
      <c r="FE309" s="11"/>
      <c r="FF309" s="11"/>
      <c r="FG309" s="11"/>
      <c r="FH309" s="11"/>
      <c r="FI309" s="11"/>
      <c r="FJ309" s="11"/>
      <c r="FK309" s="11"/>
      <c r="FL309" s="11"/>
      <c r="FM309" s="11"/>
      <c r="FN309" s="11"/>
      <c r="FO309" s="11"/>
      <c r="FP309" s="11"/>
      <c r="FQ309" s="11"/>
      <c r="FR309" s="11"/>
      <c r="FS309" s="11"/>
      <c r="FT309" s="11"/>
      <c r="FU309" s="11"/>
      <c r="FV309" s="11"/>
      <c r="FW309" s="11"/>
      <c r="FX309" s="11"/>
      <c r="FY309" s="11"/>
      <c r="FZ309" s="11"/>
      <c r="GA309" s="11"/>
      <c r="GB309" s="11"/>
      <c r="GC309" s="11"/>
      <c r="GD309" s="11"/>
      <c r="GE309" s="11"/>
      <c r="GF309" s="11"/>
      <c r="GG309" s="11"/>
      <c r="GH309" s="11"/>
      <c r="GI309" s="11"/>
      <c r="GJ309" s="11"/>
      <c r="GK309" s="11"/>
      <c r="GL309" s="11"/>
      <c r="GM309" s="11"/>
      <c r="GN309" s="11"/>
      <c r="GO309" s="11"/>
      <c r="GP309" s="11"/>
      <c r="GQ309" s="11"/>
      <c r="GR309" s="11"/>
      <c r="GS309" s="11"/>
      <c r="GT309" s="11"/>
      <c r="GU309" s="11"/>
      <c r="GV309" s="11"/>
      <c r="GW309" s="11"/>
      <c r="GX309" s="11"/>
      <c r="GY309" s="11"/>
      <c r="GZ309" s="11"/>
      <c r="HA309" s="11"/>
      <c r="HB309" s="11"/>
      <c r="HC309" s="11"/>
      <c r="HD309" s="11"/>
      <c r="HE309" s="11"/>
      <c r="HF309" s="11"/>
      <c r="HG309" s="11"/>
      <c r="HH309" s="11"/>
      <c r="HI309" s="11"/>
      <c r="HJ309" s="11"/>
      <c r="HK309" s="11"/>
      <c r="HL309" s="11"/>
      <c r="HM309" s="11"/>
      <c r="HN309" s="11"/>
      <c r="HO309" s="11"/>
      <c r="HP309" s="11"/>
      <c r="HQ309" s="11"/>
      <c r="HR309" s="11"/>
      <c r="HS309" s="11"/>
      <c r="HT309" s="11"/>
      <c r="HU309" s="11"/>
      <c r="HV309" s="11"/>
      <c r="HW309" s="11"/>
      <c r="HX309" s="11"/>
      <c r="HY309" s="11"/>
      <c r="HZ309" s="11"/>
      <c r="IA309" s="11"/>
      <c r="IB309" s="11"/>
      <c r="IC309" s="11"/>
      <c r="ID309" s="11"/>
      <c r="IE309" s="11"/>
      <c r="IF309" s="11"/>
      <c r="IG309" s="11"/>
      <c r="IH309" s="11"/>
      <c r="II309" s="11"/>
      <c r="IJ309" s="11"/>
      <c r="IK309" s="11"/>
      <c r="IL309" s="11"/>
      <c r="IM309" s="11"/>
      <c r="IN309" s="11"/>
      <c r="IO309" s="11"/>
      <c r="IP309" s="11"/>
      <c r="IQ309" s="11"/>
      <c r="IR309" s="11"/>
      <c r="IS309" s="11"/>
      <c r="IT309" s="11"/>
    </row>
    <row r="310" spans="1:254" s="10" customFormat="1" ht="21" customHeight="1" x14ac:dyDescent="0.25">
      <c r="A310" s="23">
        <v>305</v>
      </c>
      <c r="B310" s="82" t="s">
        <v>450</v>
      </c>
      <c r="C310" s="82" t="s">
        <v>450</v>
      </c>
      <c r="D310" s="83">
        <v>2447324.63</v>
      </c>
      <c r="E310" s="24" t="str">
        <f t="shared" si="15"/>
        <v>否</v>
      </c>
      <c r="F310" s="24" t="str">
        <f t="shared" si="16"/>
        <v>否</v>
      </c>
      <c r="G310" s="51" t="str">
        <f t="shared" si="17"/>
        <v>是</v>
      </c>
      <c r="H310" s="25"/>
      <c r="I310" s="25"/>
      <c r="J310" s="26"/>
      <c r="K310" s="17"/>
      <c r="L310" s="25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  <c r="EW310" s="11"/>
      <c r="EX310" s="11"/>
      <c r="EY310" s="11"/>
      <c r="EZ310" s="11"/>
      <c r="FA310" s="11"/>
      <c r="FB310" s="11"/>
      <c r="FC310" s="11"/>
      <c r="FD310" s="11"/>
      <c r="FE310" s="11"/>
      <c r="FF310" s="11"/>
      <c r="FG310" s="11"/>
      <c r="FH310" s="11"/>
      <c r="FI310" s="11"/>
      <c r="FJ310" s="11"/>
      <c r="FK310" s="11"/>
      <c r="FL310" s="11"/>
      <c r="FM310" s="11"/>
      <c r="FN310" s="11"/>
      <c r="FO310" s="11"/>
      <c r="FP310" s="11"/>
      <c r="FQ310" s="11"/>
      <c r="FR310" s="11"/>
      <c r="FS310" s="11"/>
      <c r="FT310" s="11"/>
      <c r="FU310" s="11"/>
      <c r="FV310" s="11"/>
      <c r="FW310" s="11"/>
      <c r="FX310" s="11"/>
      <c r="FY310" s="11"/>
      <c r="FZ310" s="11"/>
      <c r="GA310" s="11"/>
      <c r="GB310" s="11"/>
      <c r="GC310" s="11"/>
      <c r="GD310" s="11"/>
      <c r="GE310" s="11"/>
      <c r="GF310" s="11"/>
      <c r="GG310" s="11"/>
      <c r="GH310" s="11"/>
      <c r="GI310" s="11"/>
      <c r="GJ310" s="11"/>
      <c r="GK310" s="11"/>
      <c r="GL310" s="11"/>
      <c r="GM310" s="11"/>
      <c r="GN310" s="11"/>
      <c r="GO310" s="11"/>
      <c r="GP310" s="11"/>
      <c r="GQ310" s="11"/>
      <c r="GR310" s="11"/>
      <c r="GS310" s="11"/>
      <c r="GT310" s="11"/>
      <c r="GU310" s="11"/>
      <c r="GV310" s="11"/>
      <c r="GW310" s="11"/>
      <c r="GX310" s="11"/>
      <c r="GY310" s="11"/>
      <c r="GZ310" s="11"/>
      <c r="HA310" s="11"/>
      <c r="HB310" s="11"/>
      <c r="HC310" s="11"/>
      <c r="HD310" s="11"/>
      <c r="HE310" s="11"/>
      <c r="HF310" s="11"/>
      <c r="HG310" s="11"/>
      <c r="HH310" s="11"/>
      <c r="HI310" s="11"/>
      <c r="HJ310" s="11"/>
      <c r="HK310" s="11"/>
      <c r="HL310" s="11"/>
      <c r="HM310" s="11"/>
      <c r="HN310" s="11"/>
      <c r="HO310" s="11"/>
      <c r="HP310" s="11"/>
      <c r="HQ310" s="11"/>
      <c r="HR310" s="11"/>
      <c r="HS310" s="11"/>
      <c r="HT310" s="11"/>
      <c r="HU310" s="11"/>
      <c r="HV310" s="11"/>
      <c r="HW310" s="11"/>
      <c r="HX310" s="11"/>
      <c r="HY310" s="11"/>
      <c r="HZ310" s="11"/>
      <c r="IA310" s="11"/>
      <c r="IB310" s="11"/>
      <c r="IC310" s="11"/>
      <c r="ID310" s="11"/>
      <c r="IE310" s="11"/>
      <c r="IF310" s="11"/>
      <c r="IG310" s="11"/>
      <c r="IH310" s="11"/>
      <c r="II310" s="11"/>
      <c r="IJ310" s="11"/>
      <c r="IK310" s="11"/>
      <c r="IL310" s="11"/>
      <c r="IM310" s="11"/>
      <c r="IN310" s="11"/>
      <c r="IO310" s="11"/>
      <c r="IP310" s="11"/>
      <c r="IQ310" s="11"/>
      <c r="IR310" s="11"/>
      <c r="IS310" s="11"/>
      <c r="IT310" s="11"/>
    </row>
    <row r="311" spans="1:254" s="10" customFormat="1" ht="21" customHeight="1" x14ac:dyDescent="0.25">
      <c r="A311" s="23">
        <v>306</v>
      </c>
      <c r="B311" s="82" t="s">
        <v>451</v>
      </c>
      <c r="C311" s="82" t="s">
        <v>451</v>
      </c>
      <c r="D311" s="83">
        <v>2489648.52</v>
      </c>
      <c r="E311" s="24" t="str">
        <f t="shared" si="15"/>
        <v>超上限</v>
      </c>
      <c r="F311" s="24" t="str">
        <f t="shared" si="16"/>
        <v>否</v>
      </c>
      <c r="G311" s="51" t="str">
        <f t="shared" si="17"/>
        <v>否</v>
      </c>
      <c r="H311" s="25"/>
      <c r="I311" s="25"/>
      <c r="J311" s="26"/>
      <c r="K311" s="17"/>
      <c r="L311" s="25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  <c r="EW311" s="11"/>
      <c r="EX311" s="11"/>
      <c r="EY311" s="11"/>
      <c r="EZ311" s="11"/>
      <c r="FA311" s="11"/>
      <c r="FB311" s="11"/>
      <c r="FC311" s="11"/>
      <c r="FD311" s="11"/>
      <c r="FE311" s="11"/>
      <c r="FF311" s="11"/>
      <c r="FG311" s="11"/>
      <c r="FH311" s="11"/>
      <c r="FI311" s="11"/>
      <c r="FJ311" s="11"/>
      <c r="FK311" s="11"/>
      <c r="FL311" s="11"/>
      <c r="FM311" s="11"/>
      <c r="FN311" s="11"/>
      <c r="FO311" s="11"/>
      <c r="FP311" s="11"/>
      <c r="FQ311" s="11"/>
      <c r="FR311" s="11"/>
      <c r="FS311" s="11"/>
      <c r="FT311" s="11"/>
      <c r="FU311" s="11"/>
      <c r="FV311" s="11"/>
      <c r="FW311" s="11"/>
      <c r="FX311" s="11"/>
      <c r="FY311" s="11"/>
      <c r="FZ311" s="11"/>
      <c r="GA311" s="11"/>
      <c r="GB311" s="11"/>
      <c r="GC311" s="11"/>
      <c r="GD311" s="11"/>
      <c r="GE311" s="11"/>
      <c r="GF311" s="11"/>
      <c r="GG311" s="11"/>
      <c r="GH311" s="11"/>
      <c r="GI311" s="11"/>
      <c r="GJ311" s="11"/>
      <c r="GK311" s="11"/>
      <c r="GL311" s="11"/>
      <c r="GM311" s="11"/>
      <c r="GN311" s="11"/>
      <c r="GO311" s="11"/>
      <c r="GP311" s="11"/>
      <c r="GQ311" s="11"/>
      <c r="GR311" s="11"/>
      <c r="GS311" s="11"/>
      <c r="GT311" s="11"/>
      <c r="GU311" s="11"/>
      <c r="GV311" s="11"/>
      <c r="GW311" s="11"/>
      <c r="GX311" s="11"/>
      <c r="GY311" s="11"/>
      <c r="GZ311" s="11"/>
      <c r="HA311" s="11"/>
      <c r="HB311" s="11"/>
      <c r="HC311" s="11"/>
      <c r="HD311" s="11"/>
      <c r="HE311" s="11"/>
      <c r="HF311" s="11"/>
      <c r="HG311" s="11"/>
      <c r="HH311" s="11"/>
      <c r="HI311" s="11"/>
      <c r="HJ311" s="11"/>
      <c r="HK311" s="11"/>
      <c r="HL311" s="11"/>
      <c r="HM311" s="11"/>
      <c r="HN311" s="11"/>
      <c r="HO311" s="11"/>
      <c r="HP311" s="11"/>
      <c r="HQ311" s="11"/>
      <c r="HR311" s="11"/>
      <c r="HS311" s="11"/>
      <c r="HT311" s="11"/>
      <c r="HU311" s="11"/>
      <c r="HV311" s="11"/>
      <c r="HW311" s="11"/>
      <c r="HX311" s="11"/>
      <c r="HY311" s="11"/>
      <c r="HZ311" s="11"/>
      <c r="IA311" s="11"/>
      <c r="IB311" s="11"/>
      <c r="IC311" s="11"/>
      <c r="ID311" s="11"/>
      <c r="IE311" s="11"/>
      <c r="IF311" s="11"/>
      <c r="IG311" s="11"/>
      <c r="IH311" s="11"/>
      <c r="II311" s="11"/>
      <c r="IJ311" s="11"/>
      <c r="IK311" s="11"/>
      <c r="IL311" s="11"/>
      <c r="IM311" s="11"/>
      <c r="IN311" s="11"/>
      <c r="IO311" s="11"/>
      <c r="IP311" s="11"/>
      <c r="IQ311" s="11"/>
      <c r="IR311" s="11"/>
      <c r="IS311" s="11"/>
      <c r="IT311" s="11"/>
    </row>
    <row r="312" spans="1:254" s="10" customFormat="1" ht="21" customHeight="1" x14ac:dyDescent="0.25">
      <c r="A312" s="23">
        <v>307</v>
      </c>
      <c r="B312" s="82" t="s">
        <v>452</v>
      </c>
      <c r="C312" s="82" t="s">
        <v>452</v>
      </c>
      <c r="D312" s="83">
        <v>2361445.42</v>
      </c>
      <c r="E312" s="24" t="str">
        <f t="shared" si="15"/>
        <v>否</v>
      </c>
      <c r="F312" s="24" t="str">
        <f t="shared" si="16"/>
        <v>否</v>
      </c>
      <c r="G312" s="51" t="str">
        <f t="shared" si="17"/>
        <v>是</v>
      </c>
      <c r="H312" s="25"/>
      <c r="I312" s="25"/>
      <c r="J312" s="26"/>
      <c r="K312" s="17"/>
      <c r="L312" s="25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  <c r="EW312" s="11"/>
      <c r="EX312" s="11"/>
      <c r="EY312" s="11"/>
      <c r="EZ312" s="11"/>
      <c r="FA312" s="11"/>
      <c r="FB312" s="11"/>
      <c r="FC312" s="11"/>
      <c r="FD312" s="11"/>
      <c r="FE312" s="11"/>
      <c r="FF312" s="11"/>
      <c r="FG312" s="11"/>
      <c r="FH312" s="11"/>
      <c r="FI312" s="11"/>
      <c r="FJ312" s="11"/>
      <c r="FK312" s="11"/>
      <c r="FL312" s="11"/>
      <c r="FM312" s="11"/>
      <c r="FN312" s="11"/>
      <c r="FO312" s="11"/>
      <c r="FP312" s="11"/>
      <c r="FQ312" s="11"/>
      <c r="FR312" s="11"/>
      <c r="FS312" s="11"/>
      <c r="FT312" s="11"/>
      <c r="FU312" s="11"/>
      <c r="FV312" s="11"/>
      <c r="FW312" s="11"/>
      <c r="FX312" s="11"/>
      <c r="FY312" s="11"/>
      <c r="FZ312" s="11"/>
      <c r="GA312" s="11"/>
      <c r="GB312" s="11"/>
      <c r="GC312" s="11"/>
      <c r="GD312" s="11"/>
      <c r="GE312" s="11"/>
      <c r="GF312" s="11"/>
      <c r="GG312" s="11"/>
      <c r="GH312" s="11"/>
      <c r="GI312" s="11"/>
      <c r="GJ312" s="11"/>
      <c r="GK312" s="11"/>
      <c r="GL312" s="11"/>
      <c r="GM312" s="11"/>
      <c r="GN312" s="11"/>
      <c r="GO312" s="11"/>
      <c r="GP312" s="11"/>
      <c r="GQ312" s="11"/>
      <c r="GR312" s="11"/>
      <c r="GS312" s="11"/>
      <c r="GT312" s="11"/>
      <c r="GU312" s="11"/>
      <c r="GV312" s="11"/>
      <c r="GW312" s="11"/>
      <c r="GX312" s="11"/>
      <c r="GY312" s="11"/>
      <c r="GZ312" s="11"/>
      <c r="HA312" s="11"/>
      <c r="HB312" s="11"/>
      <c r="HC312" s="11"/>
      <c r="HD312" s="11"/>
      <c r="HE312" s="11"/>
      <c r="HF312" s="11"/>
      <c r="HG312" s="11"/>
      <c r="HH312" s="11"/>
      <c r="HI312" s="11"/>
      <c r="HJ312" s="11"/>
      <c r="HK312" s="11"/>
      <c r="HL312" s="11"/>
      <c r="HM312" s="11"/>
      <c r="HN312" s="11"/>
      <c r="HO312" s="11"/>
      <c r="HP312" s="11"/>
      <c r="HQ312" s="11"/>
      <c r="HR312" s="11"/>
      <c r="HS312" s="11"/>
      <c r="HT312" s="11"/>
      <c r="HU312" s="11"/>
      <c r="HV312" s="11"/>
      <c r="HW312" s="11"/>
      <c r="HX312" s="11"/>
      <c r="HY312" s="11"/>
      <c r="HZ312" s="11"/>
      <c r="IA312" s="11"/>
      <c r="IB312" s="11"/>
      <c r="IC312" s="11"/>
      <c r="ID312" s="11"/>
      <c r="IE312" s="11"/>
      <c r="IF312" s="11"/>
      <c r="IG312" s="11"/>
      <c r="IH312" s="11"/>
      <c r="II312" s="11"/>
      <c r="IJ312" s="11"/>
      <c r="IK312" s="11"/>
      <c r="IL312" s="11"/>
      <c r="IM312" s="11"/>
      <c r="IN312" s="11"/>
      <c r="IO312" s="11"/>
      <c r="IP312" s="11"/>
      <c r="IQ312" s="11"/>
      <c r="IR312" s="11"/>
      <c r="IS312" s="11"/>
      <c r="IT312" s="11"/>
    </row>
    <row r="313" spans="1:254" s="10" customFormat="1" ht="21" customHeight="1" x14ac:dyDescent="0.25">
      <c r="A313" s="23">
        <v>308</v>
      </c>
      <c r="B313" s="82" t="s">
        <v>453</v>
      </c>
      <c r="C313" s="82" t="s">
        <v>453</v>
      </c>
      <c r="D313" s="83">
        <v>2479690.0099999998</v>
      </c>
      <c r="E313" s="24" t="str">
        <f t="shared" si="15"/>
        <v>超上限</v>
      </c>
      <c r="F313" s="24" t="str">
        <f t="shared" si="16"/>
        <v>否</v>
      </c>
      <c r="G313" s="51" t="str">
        <f t="shared" si="17"/>
        <v>否</v>
      </c>
      <c r="H313" s="25"/>
      <c r="I313" s="25"/>
      <c r="J313" s="26"/>
      <c r="K313" s="17"/>
      <c r="L313" s="25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  <c r="EZ313" s="11"/>
      <c r="FA313" s="11"/>
      <c r="FB313" s="11"/>
      <c r="FC313" s="11"/>
      <c r="FD313" s="11"/>
      <c r="FE313" s="11"/>
      <c r="FF313" s="11"/>
      <c r="FG313" s="11"/>
      <c r="FH313" s="11"/>
      <c r="FI313" s="11"/>
      <c r="FJ313" s="11"/>
      <c r="FK313" s="11"/>
      <c r="FL313" s="11"/>
      <c r="FM313" s="11"/>
      <c r="FN313" s="11"/>
      <c r="FO313" s="11"/>
      <c r="FP313" s="11"/>
      <c r="FQ313" s="11"/>
      <c r="FR313" s="11"/>
      <c r="FS313" s="11"/>
      <c r="FT313" s="11"/>
      <c r="FU313" s="11"/>
      <c r="FV313" s="11"/>
      <c r="FW313" s="11"/>
      <c r="FX313" s="11"/>
      <c r="FY313" s="11"/>
      <c r="FZ313" s="11"/>
      <c r="GA313" s="11"/>
      <c r="GB313" s="11"/>
      <c r="GC313" s="11"/>
      <c r="GD313" s="11"/>
      <c r="GE313" s="11"/>
      <c r="GF313" s="11"/>
      <c r="GG313" s="11"/>
      <c r="GH313" s="11"/>
      <c r="GI313" s="11"/>
      <c r="GJ313" s="11"/>
      <c r="GK313" s="11"/>
      <c r="GL313" s="11"/>
      <c r="GM313" s="11"/>
      <c r="GN313" s="11"/>
      <c r="GO313" s="11"/>
      <c r="GP313" s="11"/>
      <c r="GQ313" s="11"/>
      <c r="GR313" s="11"/>
      <c r="GS313" s="11"/>
      <c r="GT313" s="11"/>
      <c r="GU313" s="11"/>
      <c r="GV313" s="11"/>
      <c r="GW313" s="11"/>
      <c r="GX313" s="11"/>
      <c r="GY313" s="11"/>
      <c r="GZ313" s="11"/>
      <c r="HA313" s="11"/>
      <c r="HB313" s="11"/>
      <c r="HC313" s="11"/>
      <c r="HD313" s="11"/>
      <c r="HE313" s="11"/>
      <c r="HF313" s="11"/>
      <c r="HG313" s="11"/>
      <c r="HH313" s="11"/>
      <c r="HI313" s="11"/>
      <c r="HJ313" s="11"/>
      <c r="HK313" s="11"/>
      <c r="HL313" s="11"/>
      <c r="HM313" s="11"/>
      <c r="HN313" s="11"/>
      <c r="HO313" s="11"/>
      <c r="HP313" s="11"/>
      <c r="HQ313" s="11"/>
      <c r="HR313" s="11"/>
      <c r="HS313" s="11"/>
      <c r="HT313" s="11"/>
      <c r="HU313" s="11"/>
      <c r="HV313" s="11"/>
      <c r="HW313" s="11"/>
      <c r="HX313" s="11"/>
      <c r="HY313" s="11"/>
      <c r="HZ313" s="11"/>
      <c r="IA313" s="11"/>
      <c r="IB313" s="11"/>
      <c r="IC313" s="11"/>
      <c r="ID313" s="11"/>
      <c r="IE313" s="11"/>
      <c r="IF313" s="11"/>
      <c r="IG313" s="11"/>
      <c r="IH313" s="11"/>
      <c r="II313" s="11"/>
      <c r="IJ313" s="11"/>
      <c r="IK313" s="11"/>
      <c r="IL313" s="11"/>
      <c r="IM313" s="11"/>
      <c r="IN313" s="11"/>
      <c r="IO313" s="11"/>
      <c r="IP313" s="11"/>
      <c r="IQ313" s="11"/>
      <c r="IR313" s="11"/>
      <c r="IS313" s="11"/>
      <c r="IT313" s="11"/>
    </row>
    <row r="314" spans="1:254" s="10" customFormat="1" ht="21" customHeight="1" x14ac:dyDescent="0.25">
      <c r="A314" s="23">
        <v>309</v>
      </c>
      <c r="B314" s="82" t="s">
        <v>454</v>
      </c>
      <c r="C314" s="82" t="s">
        <v>454</v>
      </c>
      <c r="D314" s="83">
        <v>2462883.7400000002</v>
      </c>
      <c r="E314" s="24" t="str">
        <f t="shared" si="15"/>
        <v>否</v>
      </c>
      <c r="F314" s="24" t="str">
        <f t="shared" si="16"/>
        <v>否</v>
      </c>
      <c r="G314" s="51" t="str">
        <f t="shared" si="17"/>
        <v>是</v>
      </c>
      <c r="H314" s="25"/>
      <c r="I314" s="25"/>
      <c r="J314" s="26"/>
      <c r="K314" s="17"/>
      <c r="L314" s="25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  <c r="EW314" s="11"/>
      <c r="EX314" s="11"/>
      <c r="EY314" s="11"/>
      <c r="EZ314" s="11"/>
      <c r="FA314" s="11"/>
      <c r="FB314" s="11"/>
      <c r="FC314" s="11"/>
      <c r="FD314" s="11"/>
      <c r="FE314" s="11"/>
      <c r="FF314" s="11"/>
      <c r="FG314" s="11"/>
      <c r="FH314" s="11"/>
      <c r="FI314" s="11"/>
      <c r="FJ314" s="11"/>
      <c r="FK314" s="11"/>
      <c r="FL314" s="11"/>
      <c r="FM314" s="11"/>
      <c r="FN314" s="11"/>
      <c r="FO314" s="11"/>
      <c r="FP314" s="11"/>
      <c r="FQ314" s="11"/>
      <c r="FR314" s="11"/>
      <c r="FS314" s="11"/>
      <c r="FT314" s="11"/>
      <c r="FU314" s="11"/>
      <c r="FV314" s="11"/>
      <c r="FW314" s="11"/>
      <c r="FX314" s="11"/>
      <c r="FY314" s="11"/>
      <c r="FZ314" s="11"/>
      <c r="GA314" s="11"/>
      <c r="GB314" s="11"/>
      <c r="GC314" s="11"/>
      <c r="GD314" s="11"/>
      <c r="GE314" s="11"/>
      <c r="GF314" s="11"/>
      <c r="GG314" s="11"/>
      <c r="GH314" s="11"/>
      <c r="GI314" s="11"/>
      <c r="GJ314" s="11"/>
      <c r="GK314" s="11"/>
      <c r="GL314" s="11"/>
      <c r="GM314" s="11"/>
      <c r="GN314" s="11"/>
      <c r="GO314" s="11"/>
      <c r="GP314" s="11"/>
      <c r="GQ314" s="11"/>
      <c r="GR314" s="11"/>
      <c r="GS314" s="11"/>
      <c r="GT314" s="11"/>
      <c r="GU314" s="11"/>
      <c r="GV314" s="11"/>
      <c r="GW314" s="11"/>
      <c r="GX314" s="11"/>
      <c r="GY314" s="11"/>
      <c r="GZ314" s="11"/>
      <c r="HA314" s="11"/>
      <c r="HB314" s="11"/>
      <c r="HC314" s="11"/>
      <c r="HD314" s="11"/>
      <c r="HE314" s="11"/>
      <c r="HF314" s="11"/>
      <c r="HG314" s="11"/>
      <c r="HH314" s="11"/>
      <c r="HI314" s="11"/>
      <c r="HJ314" s="11"/>
      <c r="HK314" s="11"/>
      <c r="HL314" s="11"/>
      <c r="HM314" s="11"/>
      <c r="HN314" s="11"/>
      <c r="HO314" s="11"/>
      <c r="HP314" s="11"/>
      <c r="HQ314" s="11"/>
      <c r="HR314" s="11"/>
      <c r="HS314" s="11"/>
      <c r="HT314" s="11"/>
      <c r="HU314" s="11"/>
      <c r="HV314" s="11"/>
      <c r="HW314" s="11"/>
      <c r="HX314" s="11"/>
      <c r="HY314" s="11"/>
      <c r="HZ314" s="11"/>
      <c r="IA314" s="11"/>
      <c r="IB314" s="11"/>
      <c r="IC314" s="11"/>
      <c r="ID314" s="11"/>
      <c r="IE314" s="11"/>
      <c r="IF314" s="11"/>
      <c r="IG314" s="11"/>
      <c r="IH314" s="11"/>
      <c r="II314" s="11"/>
      <c r="IJ314" s="11"/>
      <c r="IK314" s="11"/>
      <c r="IL314" s="11"/>
      <c r="IM314" s="11"/>
      <c r="IN314" s="11"/>
      <c r="IO314" s="11"/>
      <c r="IP314" s="11"/>
      <c r="IQ314" s="11"/>
      <c r="IR314" s="11"/>
      <c r="IS314" s="11"/>
      <c r="IT314" s="11"/>
    </row>
    <row r="315" spans="1:254" s="10" customFormat="1" ht="21" customHeight="1" x14ac:dyDescent="0.25">
      <c r="A315" s="23">
        <v>310</v>
      </c>
      <c r="B315" s="82" t="s">
        <v>455</v>
      </c>
      <c r="C315" s="82" t="s">
        <v>455</v>
      </c>
      <c r="D315" s="83">
        <v>2344694.1</v>
      </c>
      <c r="E315" s="24" t="str">
        <f t="shared" si="15"/>
        <v>否</v>
      </c>
      <c r="F315" s="24" t="str">
        <f t="shared" si="16"/>
        <v>否</v>
      </c>
      <c r="G315" s="51" t="str">
        <f t="shared" si="17"/>
        <v>是</v>
      </c>
      <c r="H315" s="25"/>
      <c r="I315" s="25"/>
      <c r="J315" s="26"/>
      <c r="K315" s="17"/>
      <c r="L315" s="25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  <c r="EZ315" s="11"/>
      <c r="FA315" s="11"/>
      <c r="FB315" s="11"/>
      <c r="FC315" s="11"/>
      <c r="FD315" s="11"/>
      <c r="FE315" s="11"/>
      <c r="FF315" s="11"/>
      <c r="FG315" s="11"/>
      <c r="FH315" s="11"/>
      <c r="FI315" s="11"/>
      <c r="FJ315" s="11"/>
      <c r="FK315" s="11"/>
      <c r="FL315" s="11"/>
      <c r="FM315" s="11"/>
      <c r="FN315" s="11"/>
      <c r="FO315" s="11"/>
      <c r="FP315" s="11"/>
      <c r="FQ315" s="11"/>
      <c r="FR315" s="11"/>
      <c r="FS315" s="11"/>
      <c r="FT315" s="11"/>
      <c r="FU315" s="11"/>
      <c r="FV315" s="11"/>
      <c r="FW315" s="11"/>
      <c r="FX315" s="11"/>
      <c r="FY315" s="11"/>
      <c r="FZ315" s="11"/>
      <c r="GA315" s="11"/>
      <c r="GB315" s="11"/>
      <c r="GC315" s="11"/>
      <c r="GD315" s="11"/>
      <c r="GE315" s="11"/>
      <c r="GF315" s="11"/>
      <c r="GG315" s="11"/>
      <c r="GH315" s="11"/>
      <c r="GI315" s="11"/>
      <c r="GJ315" s="11"/>
      <c r="GK315" s="11"/>
      <c r="GL315" s="11"/>
      <c r="GM315" s="11"/>
      <c r="GN315" s="11"/>
      <c r="GO315" s="11"/>
      <c r="GP315" s="11"/>
      <c r="GQ315" s="11"/>
      <c r="GR315" s="11"/>
      <c r="GS315" s="11"/>
      <c r="GT315" s="11"/>
      <c r="GU315" s="11"/>
      <c r="GV315" s="11"/>
      <c r="GW315" s="11"/>
      <c r="GX315" s="11"/>
      <c r="GY315" s="11"/>
      <c r="GZ315" s="11"/>
      <c r="HA315" s="11"/>
      <c r="HB315" s="11"/>
      <c r="HC315" s="11"/>
      <c r="HD315" s="11"/>
      <c r="HE315" s="11"/>
      <c r="HF315" s="11"/>
      <c r="HG315" s="11"/>
      <c r="HH315" s="11"/>
      <c r="HI315" s="11"/>
      <c r="HJ315" s="11"/>
      <c r="HK315" s="11"/>
      <c r="HL315" s="11"/>
      <c r="HM315" s="11"/>
      <c r="HN315" s="11"/>
      <c r="HO315" s="11"/>
      <c r="HP315" s="11"/>
      <c r="HQ315" s="11"/>
      <c r="HR315" s="11"/>
      <c r="HS315" s="11"/>
      <c r="HT315" s="11"/>
      <c r="HU315" s="11"/>
      <c r="HV315" s="11"/>
      <c r="HW315" s="11"/>
      <c r="HX315" s="11"/>
      <c r="HY315" s="11"/>
      <c r="HZ315" s="11"/>
      <c r="IA315" s="11"/>
      <c r="IB315" s="11"/>
      <c r="IC315" s="11"/>
      <c r="ID315" s="11"/>
      <c r="IE315" s="11"/>
      <c r="IF315" s="11"/>
      <c r="IG315" s="11"/>
      <c r="IH315" s="11"/>
      <c r="II315" s="11"/>
      <c r="IJ315" s="11"/>
      <c r="IK315" s="11"/>
      <c r="IL315" s="11"/>
      <c r="IM315" s="11"/>
      <c r="IN315" s="11"/>
      <c r="IO315" s="11"/>
      <c r="IP315" s="11"/>
      <c r="IQ315" s="11"/>
      <c r="IR315" s="11"/>
      <c r="IS315" s="11"/>
      <c r="IT315" s="11"/>
    </row>
    <row r="316" spans="1:254" s="10" customFormat="1" ht="21" customHeight="1" x14ac:dyDescent="0.25">
      <c r="A316" s="23">
        <v>311</v>
      </c>
      <c r="B316" s="82" t="s">
        <v>456</v>
      </c>
      <c r="C316" s="82" t="s">
        <v>456</v>
      </c>
      <c r="D316" s="83">
        <v>2470840.1</v>
      </c>
      <c r="E316" s="24" t="str">
        <f t="shared" si="15"/>
        <v>否</v>
      </c>
      <c r="F316" s="24" t="str">
        <f t="shared" si="16"/>
        <v>否</v>
      </c>
      <c r="G316" s="51" t="str">
        <f t="shared" si="17"/>
        <v>是</v>
      </c>
      <c r="H316" s="25"/>
      <c r="I316" s="25"/>
      <c r="J316" s="26"/>
      <c r="K316" s="17"/>
      <c r="L316" s="25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  <c r="EZ316" s="11"/>
      <c r="FA316" s="11"/>
      <c r="FB316" s="11"/>
      <c r="FC316" s="11"/>
      <c r="FD316" s="11"/>
      <c r="FE316" s="11"/>
      <c r="FF316" s="11"/>
      <c r="FG316" s="11"/>
      <c r="FH316" s="11"/>
      <c r="FI316" s="11"/>
      <c r="FJ316" s="11"/>
      <c r="FK316" s="11"/>
      <c r="FL316" s="11"/>
      <c r="FM316" s="11"/>
      <c r="FN316" s="11"/>
      <c r="FO316" s="11"/>
      <c r="FP316" s="11"/>
      <c r="FQ316" s="11"/>
      <c r="FR316" s="11"/>
      <c r="FS316" s="11"/>
      <c r="FT316" s="11"/>
      <c r="FU316" s="11"/>
      <c r="FV316" s="11"/>
      <c r="FW316" s="11"/>
      <c r="FX316" s="11"/>
      <c r="FY316" s="11"/>
      <c r="FZ316" s="11"/>
      <c r="GA316" s="11"/>
      <c r="GB316" s="11"/>
      <c r="GC316" s="11"/>
      <c r="GD316" s="11"/>
      <c r="GE316" s="11"/>
      <c r="GF316" s="11"/>
      <c r="GG316" s="11"/>
      <c r="GH316" s="11"/>
      <c r="GI316" s="11"/>
      <c r="GJ316" s="11"/>
      <c r="GK316" s="11"/>
      <c r="GL316" s="11"/>
      <c r="GM316" s="11"/>
      <c r="GN316" s="11"/>
      <c r="GO316" s="11"/>
      <c r="GP316" s="11"/>
      <c r="GQ316" s="11"/>
      <c r="GR316" s="11"/>
      <c r="GS316" s="11"/>
      <c r="GT316" s="11"/>
      <c r="GU316" s="11"/>
      <c r="GV316" s="11"/>
      <c r="GW316" s="11"/>
      <c r="GX316" s="11"/>
      <c r="GY316" s="11"/>
      <c r="GZ316" s="11"/>
      <c r="HA316" s="11"/>
      <c r="HB316" s="11"/>
      <c r="HC316" s="11"/>
      <c r="HD316" s="11"/>
      <c r="HE316" s="11"/>
      <c r="HF316" s="11"/>
      <c r="HG316" s="11"/>
      <c r="HH316" s="11"/>
      <c r="HI316" s="11"/>
      <c r="HJ316" s="11"/>
      <c r="HK316" s="11"/>
      <c r="HL316" s="11"/>
      <c r="HM316" s="11"/>
      <c r="HN316" s="11"/>
      <c r="HO316" s="11"/>
      <c r="HP316" s="11"/>
      <c r="HQ316" s="11"/>
      <c r="HR316" s="11"/>
      <c r="HS316" s="11"/>
      <c r="HT316" s="11"/>
      <c r="HU316" s="11"/>
      <c r="HV316" s="11"/>
      <c r="HW316" s="11"/>
      <c r="HX316" s="11"/>
      <c r="HY316" s="11"/>
      <c r="HZ316" s="11"/>
      <c r="IA316" s="11"/>
      <c r="IB316" s="11"/>
      <c r="IC316" s="11"/>
      <c r="ID316" s="11"/>
      <c r="IE316" s="11"/>
      <c r="IF316" s="11"/>
      <c r="IG316" s="11"/>
      <c r="IH316" s="11"/>
      <c r="II316" s="11"/>
      <c r="IJ316" s="11"/>
      <c r="IK316" s="11"/>
      <c r="IL316" s="11"/>
      <c r="IM316" s="11"/>
      <c r="IN316" s="11"/>
      <c r="IO316" s="11"/>
      <c r="IP316" s="11"/>
      <c r="IQ316" s="11"/>
      <c r="IR316" s="11"/>
      <c r="IS316" s="11"/>
      <c r="IT316" s="11"/>
    </row>
    <row r="317" spans="1:254" s="10" customFormat="1" ht="21" customHeight="1" x14ac:dyDescent="0.25">
      <c r="A317" s="23">
        <v>312</v>
      </c>
      <c r="B317" s="82" t="s">
        <v>457</v>
      </c>
      <c r="C317" s="82" t="s">
        <v>457</v>
      </c>
      <c r="D317" s="83">
        <v>2462262.89</v>
      </c>
      <c r="E317" s="24" t="str">
        <f t="shared" si="15"/>
        <v>否</v>
      </c>
      <c r="F317" s="24" t="str">
        <f t="shared" si="16"/>
        <v>否</v>
      </c>
      <c r="G317" s="51" t="str">
        <f t="shared" si="17"/>
        <v>是</v>
      </c>
      <c r="H317" s="25"/>
      <c r="I317" s="25"/>
      <c r="J317" s="26"/>
      <c r="K317" s="17"/>
      <c r="L317" s="25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  <c r="EZ317" s="11"/>
      <c r="FA317" s="11"/>
      <c r="FB317" s="11"/>
      <c r="FC317" s="11"/>
      <c r="FD317" s="11"/>
      <c r="FE317" s="11"/>
      <c r="FF317" s="11"/>
      <c r="FG317" s="11"/>
      <c r="FH317" s="11"/>
      <c r="FI317" s="11"/>
      <c r="FJ317" s="11"/>
      <c r="FK317" s="11"/>
      <c r="FL317" s="11"/>
      <c r="FM317" s="11"/>
      <c r="FN317" s="11"/>
      <c r="FO317" s="11"/>
      <c r="FP317" s="11"/>
      <c r="FQ317" s="11"/>
      <c r="FR317" s="11"/>
      <c r="FS317" s="11"/>
      <c r="FT317" s="11"/>
      <c r="FU317" s="11"/>
      <c r="FV317" s="11"/>
      <c r="FW317" s="11"/>
      <c r="FX317" s="11"/>
      <c r="FY317" s="11"/>
      <c r="FZ317" s="11"/>
      <c r="GA317" s="11"/>
      <c r="GB317" s="11"/>
      <c r="GC317" s="11"/>
      <c r="GD317" s="11"/>
      <c r="GE317" s="11"/>
      <c r="GF317" s="11"/>
      <c r="GG317" s="11"/>
      <c r="GH317" s="11"/>
      <c r="GI317" s="11"/>
      <c r="GJ317" s="11"/>
      <c r="GK317" s="11"/>
      <c r="GL317" s="11"/>
      <c r="GM317" s="11"/>
      <c r="GN317" s="11"/>
      <c r="GO317" s="11"/>
      <c r="GP317" s="11"/>
      <c r="GQ317" s="11"/>
      <c r="GR317" s="11"/>
      <c r="GS317" s="11"/>
      <c r="GT317" s="11"/>
      <c r="GU317" s="11"/>
      <c r="GV317" s="11"/>
      <c r="GW317" s="11"/>
      <c r="GX317" s="11"/>
      <c r="GY317" s="11"/>
      <c r="GZ317" s="11"/>
      <c r="HA317" s="11"/>
      <c r="HB317" s="11"/>
      <c r="HC317" s="11"/>
      <c r="HD317" s="11"/>
      <c r="HE317" s="11"/>
      <c r="HF317" s="11"/>
      <c r="HG317" s="11"/>
      <c r="HH317" s="11"/>
      <c r="HI317" s="11"/>
      <c r="HJ317" s="11"/>
      <c r="HK317" s="11"/>
      <c r="HL317" s="11"/>
      <c r="HM317" s="11"/>
      <c r="HN317" s="11"/>
      <c r="HO317" s="11"/>
      <c r="HP317" s="11"/>
      <c r="HQ317" s="11"/>
      <c r="HR317" s="11"/>
      <c r="HS317" s="11"/>
      <c r="HT317" s="11"/>
      <c r="HU317" s="11"/>
      <c r="HV317" s="11"/>
      <c r="HW317" s="11"/>
      <c r="HX317" s="11"/>
      <c r="HY317" s="11"/>
      <c r="HZ317" s="11"/>
      <c r="IA317" s="11"/>
      <c r="IB317" s="11"/>
      <c r="IC317" s="11"/>
      <c r="ID317" s="11"/>
      <c r="IE317" s="11"/>
      <c r="IF317" s="11"/>
      <c r="IG317" s="11"/>
      <c r="IH317" s="11"/>
      <c r="II317" s="11"/>
      <c r="IJ317" s="11"/>
      <c r="IK317" s="11"/>
      <c r="IL317" s="11"/>
      <c r="IM317" s="11"/>
      <c r="IN317" s="11"/>
      <c r="IO317" s="11"/>
      <c r="IP317" s="11"/>
      <c r="IQ317" s="11"/>
      <c r="IR317" s="11"/>
      <c r="IS317" s="11"/>
      <c r="IT317" s="11"/>
    </row>
    <row r="318" spans="1:254" s="10" customFormat="1" ht="21" customHeight="1" x14ac:dyDescent="0.25">
      <c r="A318" s="23">
        <v>313</v>
      </c>
      <c r="B318" s="82" t="s">
        <v>458</v>
      </c>
      <c r="C318" s="82" t="s">
        <v>458</v>
      </c>
      <c r="D318" s="83">
        <v>2484669.77</v>
      </c>
      <c r="E318" s="24" t="str">
        <f t="shared" si="15"/>
        <v>超上限</v>
      </c>
      <c r="F318" s="24" t="str">
        <f t="shared" si="16"/>
        <v>否</v>
      </c>
      <c r="G318" s="51" t="str">
        <f t="shared" si="17"/>
        <v>否</v>
      </c>
      <c r="H318" s="25"/>
      <c r="I318" s="25"/>
      <c r="J318" s="26"/>
      <c r="K318" s="17"/>
      <c r="L318" s="25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  <c r="EW318" s="11"/>
      <c r="EX318" s="11"/>
      <c r="EY318" s="11"/>
      <c r="EZ318" s="11"/>
      <c r="FA318" s="11"/>
      <c r="FB318" s="11"/>
      <c r="FC318" s="11"/>
      <c r="FD318" s="11"/>
      <c r="FE318" s="11"/>
      <c r="FF318" s="11"/>
      <c r="FG318" s="11"/>
      <c r="FH318" s="11"/>
      <c r="FI318" s="11"/>
      <c r="FJ318" s="11"/>
      <c r="FK318" s="11"/>
      <c r="FL318" s="11"/>
      <c r="FM318" s="11"/>
      <c r="FN318" s="11"/>
      <c r="FO318" s="11"/>
      <c r="FP318" s="11"/>
      <c r="FQ318" s="11"/>
      <c r="FR318" s="11"/>
      <c r="FS318" s="11"/>
      <c r="FT318" s="11"/>
      <c r="FU318" s="11"/>
      <c r="FV318" s="11"/>
      <c r="FW318" s="11"/>
      <c r="FX318" s="11"/>
      <c r="FY318" s="11"/>
      <c r="FZ318" s="11"/>
      <c r="GA318" s="11"/>
      <c r="GB318" s="11"/>
      <c r="GC318" s="11"/>
      <c r="GD318" s="11"/>
      <c r="GE318" s="11"/>
      <c r="GF318" s="11"/>
      <c r="GG318" s="11"/>
      <c r="GH318" s="11"/>
      <c r="GI318" s="11"/>
      <c r="GJ318" s="11"/>
      <c r="GK318" s="11"/>
      <c r="GL318" s="11"/>
      <c r="GM318" s="11"/>
      <c r="GN318" s="11"/>
      <c r="GO318" s="11"/>
      <c r="GP318" s="11"/>
      <c r="GQ318" s="11"/>
      <c r="GR318" s="11"/>
      <c r="GS318" s="11"/>
      <c r="GT318" s="11"/>
      <c r="GU318" s="11"/>
      <c r="GV318" s="11"/>
      <c r="GW318" s="11"/>
      <c r="GX318" s="11"/>
      <c r="GY318" s="11"/>
      <c r="GZ318" s="11"/>
      <c r="HA318" s="11"/>
      <c r="HB318" s="11"/>
      <c r="HC318" s="11"/>
      <c r="HD318" s="11"/>
      <c r="HE318" s="11"/>
      <c r="HF318" s="11"/>
      <c r="HG318" s="11"/>
      <c r="HH318" s="11"/>
      <c r="HI318" s="11"/>
      <c r="HJ318" s="11"/>
      <c r="HK318" s="11"/>
      <c r="HL318" s="11"/>
      <c r="HM318" s="11"/>
      <c r="HN318" s="11"/>
      <c r="HO318" s="11"/>
      <c r="HP318" s="11"/>
      <c r="HQ318" s="11"/>
      <c r="HR318" s="11"/>
      <c r="HS318" s="11"/>
      <c r="HT318" s="11"/>
      <c r="HU318" s="11"/>
      <c r="HV318" s="11"/>
      <c r="HW318" s="11"/>
      <c r="HX318" s="11"/>
      <c r="HY318" s="11"/>
      <c r="HZ318" s="11"/>
      <c r="IA318" s="11"/>
      <c r="IB318" s="11"/>
      <c r="IC318" s="11"/>
      <c r="ID318" s="11"/>
      <c r="IE318" s="11"/>
      <c r="IF318" s="11"/>
      <c r="IG318" s="11"/>
      <c r="IH318" s="11"/>
      <c r="II318" s="11"/>
      <c r="IJ318" s="11"/>
      <c r="IK318" s="11"/>
      <c r="IL318" s="11"/>
      <c r="IM318" s="11"/>
      <c r="IN318" s="11"/>
      <c r="IO318" s="11"/>
      <c r="IP318" s="11"/>
      <c r="IQ318" s="11"/>
      <c r="IR318" s="11"/>
      <c r="IS318" s="11"/>
      <c r="IT318" s="11"/>
    </row>
    <row r="319" spans="1:254" s="10" customFormat="1" ht="21" customHeight="1" x14ac:dyDescent="0.25">
      <c r="A319" s="23">
        <v>314</v>
      </c>
      <c r="B319" s="82" t="s">
        <v>459</v>
      </c>
      <c r="C319" s="82" t="s">
        <v>459</v>
      </c>
      <c r="D319" s="83">
        <v>2478021.8199999998</v>
      </c>
      <c r="E319" s="24" t="str">
        <f t="shared" si="15"/>
        <v>超上限</v>
      </c>
      <c r="F319" s="24" t="str">
        <f t="shared" si="16"/>
        <v>否</v>
      </c>
      <c r="G319" s="51" t="str">
        <f t="shared" si="17"/>
        <v>否</v>
      </c>
      <c r="H319" s="25"/>
      <c r="I319" s="25"/>
      <c r="J319" s="26"/>
      <c r="K319" s="17"/>
      <c r="L319" s="25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  <c r="EZ319" s="11"/>
      <c r="FA319" s="11"/>
      <c r="FB319" s="11"/>
      <c r="FC319" s="11"/>
      <c r="FD319" s="11"/>
      <c r="FE319" s="11"/>
      <c r="FF319" s="11"/>
      <c r="FG319" s="11"/>
      <c r="FH319" s="11"/>
      <c r="FI319" s="11"/>
      <c r="FJ319" s="11"/>
      <c r="FK319" s="11"/>
      <c r="FL319" s="11"/>
      <c r="FM319" s="11"/>
      <c r="FN319" s="11"/>
      <c r="FO319" s="11"/>
      <c r="FP319" s="11"/>
      <c r="FQ319" s="11"/>
      <c r="FR319" s="11"/>
      <c r="FS319" s="11"/>
      <c r="FT319" s="11"/>
      <c r="FU319" s="11"/>
      <c r="FV319" s="11"/>
      <c r="FW319" s="11"/>
      <c r="FX319" s="11"/>
      <c r="FY319" s="11"/>
      <c r="FZ319" s="11"/>
      <c r="GA319" s="11"/>
      <c r="GB319" s="11"/>
      <c r="GC319" s="11"/>
      <c r="GD319" s="11"/>
      <c r="GE319" s="11"/>
      <c r="GF319" s="11"/>
      <c r="GG319" s="11"/>
      <c r="GH319" s="11"/>
      <c r="GI319" s="11"/>
      <c r="GJ319" s="11"/>
      <c r="GK319" s="11"/>
      <c r="GL319" s="11"/>
      <c r="GM319" s="11"/>
      <c r="GN319" s="11"/>
      <c r="GO319" s="11"/>
      <c r="GP319" s="11"/>
      <c r="GQ319" s="11"/>
      <c r="GR319" s="11"/>
      <c r="GS319" s="11"/>
      <c r="GT319" s="11"/>
      <c r="GU319" s="11"/>
      <c r="GV319" s="11"/>
      <c r="GW319" s="11"/>
      <c r="GX319" s="11"/>
      <c r="GY319" s="11"/>
      <c r="GZ319" s="11"/>
      <c r="HA319" s="11"/>
      <c r="HB319" s="11"/>
      <c r="HC319" s="11"/>
      <c r="HD319" s="11"/>
      <c r="HE319" s="11"/>
      <c r="HF319" s="11"/>
      <c r="HG319" s="11"/>
      <c r="HH319" s="11"/>
      <c r="HI319" s="11"/>
      <c r="HJ319" s="11"/>
      <c r="HK319" s="11"/>
      <c r="HL319" s="11"/>
      <c r="HM319" s="11"/>
      <c r="HN319" s="11"/>
      <c r="HO319" s="11"/>
      <c r="HP319" s="11"/>
      <c r="HQ319" s="11"/>
      <c r="HR319" s="11"/>
      <c r="HS319" s="11"/>
      <c r="HT319" s="11"/>
      <c r="HU319" s="11"/>
      <c r="HV319" s="11"/>
      <c r="HW319" s="11"/>
      <c r="HX319" s="11"/>
      <c r="HY319" s="11"/>
      <c r="HZ319" s="11"/>
      <c r="IA319" s="11"/>
      <c r="IB319" s="11"/>
      <c r="IC319" s="11"/>
      <c r="ID319" s="11"/>
      <c r="IE319" s="11"/>
      <c r="IF319" s="11"/>
      <c r="IG319" s="11"/>
      <c r="IH319" s="11"/>
      <c r="II319" s="11"/>
      <c r="IJ319" s="11"/>
      <c r="IK319" s="11"/>
      <c r="IL319" s="11"/>
      <c r="IM319" s="11"/>
      <c r="IN319" s="11"/>
      <c r="IO319" s="11"/>
      <c r="IP319" s="11"/>
      <c r="IQ319" s="11"/>
      <c r="IR319" s="11"/>
      <c r="IS319" s="11"/>
      <c r="IT319" s="11"/>
    </row>
    <row r="320" spans="1:254" s="10" customFormat="1" ht="21" customHeight="1" x14ac:dyDescent="0.25">
      <c r="A320" s="23">
        <v>315</v>
      </c>
      <c r="B320" s="82" t="s">
        <v>460</v>
      </c>
      <c r="C320" s="82" t="s">
        <v>460</v>
      </c>
      <c r="D320" s="83">
        <v>2477200.14</v>
      </c>
      <c r="E320" s="24" t="str">
        <f t="shared" si="15"/>
        <v>超上限</v>
      </c>
      <c r="F320" s="24" t="str">
        <f t="shared" si="16"/>
        <v>否</v>
      </c>
      <c r="G320" s="51" t="str">
        <f t="shared" si="17"/>
        <v>否</v>
      </c>
      <c r="H320" s="25"/>
      <c r="I320" s="25"/>
      <c r="J320" s="26"/>
      <c r="K320" s="17"/>
      <c r="L320" s="25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  <c r="EZ320" s="11"/>
      <c r="FA320" s="11"/>
      <c r="FB320" s="11"/>
      <c r="FC320" s="11"/>
      <c r="FD320" s="11"/>
      <c r="FE320" s="11"/>
      <c r="FF320" s="11"/>
      <c r="FG320" s="11"/>
      <c r="FH320" s="11"/>
      <c r="FI320" s="11"/>
      <c r="FJ320" s="11"/>
      <c r="FK320" s="11"/>
      <c r="FL320" s="11"/>
      <c r="FM320" s="11"/>
      <c r="FN320" s="11"/>
      <c r="FO320" s="11"/>
      <c r="FP320" s="11"/>
      <c r="FQ320" s="11"/>
      <c r="FR320" s="11"/>
      <c r="FS320" s="11"/>
      <c r="FT320" s="11"/>
      <c r="FU320" s="11"/>
      <c r="FV320" s="11"/>
      <c r="FW320" s="11"/>
      <c r="FX320" s="11"/>
      <c r="FY320" s="11"/>
      <c r="FZ320" s="11"/>
      <c r="GA320" s="11"/>
      <c r="GB320" s="11"/>
      <c r="GC320" s="11"/>
      <c r="GD320" s="11"/>
      <c r="GE320" s="11"/>
      <c r="GF320" s="11"/>
      <c r="GG320" s="11"/>
      <c r="GH320" s="11"/>
      <c r="GI320" s="11"/>
      <c r="GJ320" s="11"/>
      <c r="GK320" s="11"/>
      <c r="GL320" s="11"/>
      <c r="GM320" s="11"/>
      <c r="GN320" s="11"/>
      <c r="GO320" s="11"/>
      <c r="GP320" s="11"/>
      <c r="GQ320" s="11"/>
      <c r="GR320" s="11"/>
      <c r="GS320" s="11"/>
      <c r="GT320" s="11"/>
      <c r="GU320" s="11"/>
      <c r="GV320" s="11"/>
      <c r="GW320" s="11"/>
      <c r="GX320" s="11"/>
      <c r="GY320" s="11"/>
      <c r="GZ320" s="11"/>
      <c r="HA320" s="11"/>
      <c r="HB320" s="11"/>
      <c r="HC320" s="11"/>
      <c r="HD320" s="11"/>
      <c r="HE320" s="11"/>
      <c r="HF320" s="11"/>
      <c r="HG320" s="11"/>
      <c r="HH320" s="11"/>
      <c r="HI320" s="11"/>
      <c r="HJ320" s="11"/>
      <c r="HK320" s="11"/>
      <c r="HL320" s="11"/>
      <c r="HM320" s="11"/>
      <c r="HN320" s="11"/>
      <c r="HO320" s="11"/>
      <c r="HP320" s="11"/>
      <c r="HQ320" s="11"/>
      <c r="HR320" s="11"/>
      <c r="HS320" s="11"/>
      <c r="HT320" s="11"/>
      <c r="HU320" s="11"/>
      <c r="HV320" s="11"/>
      <c r="HW320" s="11"/>
      <c r="HX320" s="11"/>
      <c r="HY320" s="11"/>
      <c r="HZ320" s="11"/>
      <c r="IA320" s="11"/>
      <c r="IB320" s="11"/>
      <c r="IC320" s="11"/>
      <c r="ID320" s="11"/>
      <c r="IE320" s="11"/>
      <c r="IF320" s="11"/>
      <c r="IG320" s="11"/>
      <c r="IH320" s="11"/>
      <c r="II320" s="11"/>
      <c r="IJ320" s="11"/>
      <c r="IK320" s="11"/>
      <c r="IL320" s="11"/>
      <c r="IM320" s="11"/>
      <c r="IN320" s="11"/>
      <c r="IO320" s="11"/>
      <c r="IP320" s="11"/>
      <c r="IQ320" s="11"/>
      <c r="IR320" s="11"/>
      <c r="IS320" s="11"/>
      <c r="IT320" s="11"/>
    </row>
    <row r="321" spans="1:254" s="10" customFormat="1" ht="21" customHeight="1" x14ac:dyDescent="0.25">
      <c r="A321" s="23">
        <v>316</v>
      </c>
      <c r="B321" s="82" t="s">
        <v>461</v>
      </c>
      <c r="C321" s="82" t="s">
        <v>461</v>
      </c>
      <c r="D321" s="83">
        <v>2447324.63</v>
      </c>
      <c r="E321" s="24" t="str">
        <f t="shared" si="15"/>
        <v>否</v>
      </c>
      <c r="F321" s="24" t="str">
        <f t="shared" si="16"/>
        <v>否</v>
      </c>
      <c r="G321" s="51" t="str">
        <f t="shared" si="17"/>
        <v>是</v>
      </c>
      <c r="H321" s="25"/>
      <c r="I321" s="25"/>
      <c r="J321" s="26"/>
      <c r="K321" s="17"/>
      <c r="L321" s="25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  <c r="EZ321" s="11"/>
      <c r="FA321" s="11"/>
      <c r="FB321" s="11"/>
      <c r="FC321" s="11"/>
      <c r="FD321" s="11"/>
      <c r="FE321" s="11"/>
      <c r="FF321" s="11"/>
      <c r="FG321" s="11"/>
      <c r="FH321" s="11"/>
      <c r="FI321" s="11"/>
      <c r="FJ321" s="11"/>
      <c r="FK321" s="11"/>
      <c r="FL321" s="11"/>
      <c r="FM321" s="11"/>
      <c r="FN321" s="11"/>
      <c r="FO321" s="11"/>
      <c r="FP321" s="11"/>
      <c r="FQ321" s="11"/>
      <c r="FR321" s="11"/>
      <c r="FS321" s="11"/>
      <c r="FT321" s="11"/>
      <c r="FU321" s="11"/>
      <c r="FV321" s="11"/>
      <c r="FW321" s="11"/>
      <c r="FX321" s="11"/>
      <c r="FY321" s="11"/>
      <c r="FZ321" s="11"/>
      <c r="GA321" s="11"/>
      <c r="GB321" s="11"/>
      <c r="GC321" s="11"/>
      <c r="GD321" s="11"/>
      <c r="GE321" s="11"/>
      <c r="GF321" s="11"/>
      <c r="GG321" s="11"/>
      <c r="GH321" s="11"/>
      <c r="GI321" s="11"/>
      <c r="GJ321" s="11"/>
      <c r="GK321" s="11"/>
      <c r="GL321" s="11"/>
      <c r="GM321" s="11"/>
      <c r="GN321" s="11"/>
      <c r="GO321" s="11"/>
      <c r="GP321" s="11"/>
      <c r="GQ321" s="11"/>
      <c r="GR321" s="11"/>
      <c r="GS321" s="11"/>
      <c r="GT321" s="11"/>
      <c r="GU321" s="11"/>
      <c r="GV321" s="11"/>
      <c r="GW321" s="11"/>
      <c r="GX321" s="11"/>
      <c r="GY321" s="11"/>
      <c r="GZ321" s="11"/>
      <c r="HA321" s="11"/>
      <c r="HB321" s="11"/>
      <c r="HC321" s="11"/>
      <c r="HD321" s="11"/>
      <c r="HE321" s="11"/>
      <c r="HF321" s="11"/>
      <c r="HG321" s="11"/>
      <c r="HH321" s="11"/>
      <c r="HI321" s="11"/>
      <c r="HJ321" s="11"/>
      <c r="HK321" s="11"/>
      <c r="HL321" s="11"/>
      <c r="HM321" s="11"/>
      <c r="HN321" s="11"/>
      <c r="HO321" s="11"/>
      <c r="HP321" s="11"/>
      <c r="HQ321" s="11"/>
      <c r="HR321" s="11"/>
      <c r="HS321" s="11"/>
      <c r="HT321" s="11"/>
      <c r="HU321" s="11"/>
      <c r="HV321" s="11"/>
      <c r="HW321" s="11"/>
      <c r="HX321" s="11"/>
      <c r="HY321" s="11"/>
      <c r="HZ321" s="11"/>
      <c r="IA321" s="11"/>
      <c r="IB321" s="11"/>
      <c r="IC321" s="11"/>
      <c r="ID321" s="11"/>
      <c r="IE321" s="11"/>
      <c r="IF321" s="11"/>
      <c r="IG321" s="11"/>
      <c r="IH321" s="11"/>
      <c r="II321" s="11"/>
      <c r="IJ321" s="11"/>
      <c r="IK321" s="11"/>
      <c r="IL321" s="11"/>
      <c r="IM321" s="11"/>
      <c r="IN321" s="11"/>
      <c r="IO321" s="11"/>
      <c r="IP321" s="11"/>
      <c r="IQ321" s="11"/>
      <c r="IR321" s="11"/>
      <c r="IS321" s="11"/>
      <c r="IT321" s="11"/>
    </row>
    <row r="322" spans="1:254" s="10" customFormat="1" ht="21" customHeight="1" x14ac:dyDescent="0.25">
      <c r="A322" s="23">
        <v>317</v>
      </c>
      <c r="B322" s="82" t="s">
        <v>462</v>
      </c>
      <c r="C322" s="82" t="s">
        <v>462</v>
      </c>
      <c r="D322" s="83">
        <v>2463823.35</v>
      </c>
      <c r="E322" s="24" t="str">
        <f t="shared" si="15"/>
        <v>否</v>
      </c>
      <c r="F322" s="24" t="str">
        <f t="shared" si="16"/>
        <v>否</v>
      </c>
      <c r="G322" s="51" t="str">
        <f t="shared" si="17"/>
        <v>是</v>
      </c>
      <c r="H322" s="25"/>
      <c r="I322" s="25"/>
      <c r="J322" s="26"/>
      <c r="K322" s="17"/>
      <c r="L322" s="25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  <c r="EZ322" s="11"/>
      <c r="FA322" s="11"/>
      <c r="FB322" s="11"/>
      <c r="FC322" s="11"/>
      <c r="FD322" s="11"/>
      <c r="FE322" s="11"/>
      <c r="FF322" s="11"/>
      <c r="FG322" s="11"/>
      <c r="FH322" s="11"/>
      <c r="FI322" s="11"/>
      <c r="FJ322" s="11"/>
      <c r="FK322" s="11"/>
      <c r="FL322" s="11"/>
      <c r="FM322" s="11"/>
      <c r="FN322" s="11"/>
      <c r="FO322" s="11"/>
      <c r="FP322" s="11"/>
      <c r="FQ322" s="11"/>
      <c r="FR322" s="11"/>
      <c r="FS322" s="11"/>
      <c r="FT322" s="11"/>
      <c r="FU322" s="11"/>
      <c r="FV322" s="11"/>
      <c r="FW322" s="11"/>
      <c r="FX322" s="11"/>
      <c r="FY322" s="11"/>
      <c r="FZ322" s="11"/>
      <c r="GA322" s="11"/>
      <c r="GB322" s="11"/>
      <c r="GC322" s="11"/>
      <c r="GD322" s="11"/>
      <c r="GE322" s="11"/>
      <c r="GF322" s="11"/>
      <c r="GG322" s="11"/>
      <c r="GH322" s="11"/>
      <c r="GI322" s="11"/>
      <c r="GJ322" s="11"/>
      <c r="GK322" s="11"/>
      <c r="GL322" s="11"/>
      <c r="GM322" s="11"/>
      <c r="GN322" s="11"/>
      <c r="GO322" s="11"/>
      <c r="GP322" s="11"/>
      <c r="GQ322" s="11"/>
      <c r="GR322" s="11"/>
      <c r="GS322" s="11"/>
      <c r="GT322" s="11"/>
      <c r="GU322" s="11"/>
      <c r="GV322" s="11"/>
      <c r="GW322" s="11"/>
      <c r="GX322" s="11"/>
      <c r="GY322" s="11"/>
      <c r="GZ322" s="11"/>
      <c r="HA322" s="11"/>
      <c r="HB322" s="11"/>
      <c r="HC322" s="11"/>
      <c r="HD322" s="11"/>
      <c r="HE322" s="11"/>
      <c r="HF322" s="11"/>
      <c r="HG322" s="11"/>
      <c r="HH322" s="11"/>
      <c r="HI322" s="11"/>
      <c r="HJ322" s="11"/>
      <c r="HK322" s="11"/>
      <c r="HL322" s="11"/>
      <c r="HM322" s="11"/>
      <c r="HN322" s="11"/>
      <c r="HO322" s="11"/>
      <c r="HP322" s="11"/>
      <c r="HQ322" s="11"/>
      <c r="HR322" s="11"/>
      <c r="HS322" s="11"/>
      <c r="HT322" s="11"/>
      <c r="HU322" s="11"/>
      <c r="HV322" s="11"/>
      <c r="HW322" s="11"/>
      <c r="HX322" s="11"/>
      <c r="HY322" s="11"/>
      <c r="HZ322" s="11"/>
      <c r="IA322" s="11"/>
      <c r="IB322" s="11"/>
      <c r="IC322" s="11"/>
      <c r="ID322" s="11"/>
      <c r="IE322" s="11"/>
      <c r="IF322" s="11"/>
      <c r="IG322" s="11"/>
      <c r="IH322" s="11"/>
      <c r="II322" s="11"/>
      <c r="IJ322" s="11"/>
      <c r="IK322" s="11"/>
      <c r="IL322" s="11"/>
      <c r="IM322" s="11"/>
      <c r="IN322" s="11"/>
      <c r="IO322" s="11"/>
      <c r="IP322" s="11"/>
      <c r="IQ322" s="11"/>
      <c r="IR322" s="11"/>
      <c r="IS322" s="11"/>
      <c r="IT322" s="11"/>
    </row>
    <row r="323" spans="1:254" s="10" customFormat="1" ht="21" customHeight="1" x14ac:dyDescent="0.25">
      <c r="A323" s="23">
        <v>318</v>
      </c>
      <c r="B323" s="82" t="s">
        <v>463</v>
      </c>
      <c r="C323" s="82" t="s">
        <v>463</v>
      </c>
      <c r="D323" s="83">
        <v>2457283.13</v>
      </c>
      <c r="E323" s="24" t="str">
        <f t="shared" si="15"/>
        <v>否</v>
      </c>
      <c r="F323" s="24" t="str">
        <f t="shared" si="16"/>
        <v>否</v>
      </c>
      <c r="G323" s="51" t="str">
        <f t="shared" si="17"/>
        <v>是</v>
      </c>
      <c r="H323" s="25"/>
      <c r="I323" s="25"/>
      <c r="J323" s="26"/>
      <c r="K323" s="17"/>
      <c r="L323" s="25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  <c r="EZ323" s="11"/>
      <c r="FA323" s="11"/>
      <c r="FB323" s="11"/>
      <c r="FC323" s="11"/>
      <c r="FD323" s="11"/>
      <c r="FE323" s="11"/>
      <c r="FF323" s="11"/>
      <c r="FG323" s="11"/>
      <c r="FH323" s="11"/>
      <c r="FI323" s="11"/>
      <c r="FJ323" s="11"/>
      <c r="FK323" s="11"/>
      <c r="FL323" s="11"/>
      <c r="FM323" s="11"/>
      <c r="FN323" s="11"/>
      <c r="FO323" s="11"/>
      <c r="FP323" s="11"/>
      <c r="FQ323" s="11"/>
      <c r="FR323" s="11"/>
      <c r="FS323" s="11"/>
      <c r="FT323" s="11"/>
      <c r="FU323" s="11"/>
      <c r="FV323" s="11"/>
      <c r="FW323" s="11"/>
      <c r="FX323" s="11"/>
      <c r="FY323" s="11"/>
      <c r="FZ323" s="11"/>
      <c r="GA323" s="11"/>
      <c r="GB323" s="11"/>
      <c r="GC323" s="11"/>
      <c r="GD323" s="11"/>
      <c r="GE323" s="11"/>
      <c r="GF323" s="11"/>
      <c r="GG323" s="11"/>
      <c r="GH323" s="11"/>
      <c r="GI323" s="11"/>
      <c r="GJ323" s="11"/>
      <c r="GK323" s="11"/>
      <c r="GL323" s="11"/>
      <c r="GM323" s="11"/>
      <c r="GN323" s="11"/>
      <c r="GO323" s="11"/>
      <c r="GP323" s="11"/>
      <c r="GQ323" s="11"/>
      <c r="GR323" s="11"/>
      <c r="GS323" s="11"/>
      <c r="GT323" s="11"/>
      <c r="GU323" s="11"/>
      <c r="GV323" s="11"/>
      <c r="GW323" s="11"/>
      <c r="GX323" s="11"/>
      <c r="GY323" s="11"/>
      <c r="GZ323" s="11"/>
      <c r="HA323" s="11"/>
      <c r="HB323" s="11"/>
      <c r="HC323" s="11"/>
      <c r="HD323" s="11"/>
      <c r="HE323" s="11"/>
      <c r="HF323" s="11"/>
      <c r="HG323" s="11"/>
      <c r="HH323" s="11"/>
      <c r="HI323" s="11"/>
      <c r="HJ323" s="11"/>
      <c r="HK323" s="11"/>
      <c r="HL323" s="11"/>
      <c r="HM323" s="11"/>
      <c r="HN323" s="11"/>
      <c r="HO323" s="11"/>
      <c r="HP323" s="11"/>
      <c r="HQ323" s="11"/>
      <c r="HR323" s="11"/>
      <c r="HS323" s="11"/>
      <c r="HT323" s="11"/>
      <c r="HU323" s="11"/>
      <c r="HV323" s="11"/>
      <c r="HW323" s="11"/>
      <c r="HX323" s="11"/>
      <c r="HY323" s="11"/>
      <c r="HZ323" s="11"/>
      <c r="IA323" s="11"/>
      <c r="IB323" s="11"/>
      <c r="IC323" s="11"/>
      <c r="ID323" s="11"/>
      <c r="IE323" s="11"/>
      <c r="IF323" s="11"/>
      <c r="IG323" s="11"/>
      <c r="IH323" s="11"/>
      <c r="II323" s="11"/>
      <c r="IJ323" s="11"/>
      <c r="IK323" s="11"/>
      <c r="IL323" s="11"/>
      <c r="IM323" s="11"/>
      <c r="IN323" s="11"/>
      <c r="IO323" s="11"/>
      <c r="IP323" s="11"/>
      <c r="IQ323" s="11"/>
      <c r="IR323" s="11"/>
      <c r="IS323" s="11"/>
      <c r="IT323" s="11"/>
    </row>
    <row r="324" spans="1:254" s="10" customFormat="1" ht="21" customHeight="1" x14ac:dyDescent="0.25">
      <c r="A324" s="23">
        <v>319</v>
      </c>
      <c r="B324" s="82" t="s">
        <v>464</v>
      </c>
      <c r="C324" s="82" t="s">
        <v>464</v>
      </c>
      <c r="D324" s="83">
        <v>2429105.7400000002</v>
      </c>
      <c r="E324" s="24" t="str">
        <f t="shared" si="15"/>
        <v>否</v>
      </c>
      <c r="F324" s="24" t="str">
        <f t="shared" si="16"/>
        <v>否</v>
      </c>
      <c r="G324" s="51" t="str">
        <f t="shared" si="17"/>
        <v>是</v>
      </c>
      <c r="H324" s="25"/>
      <c r="I324" s="25"/>
      <c r="J324" s="26"/>
      <c r="K324" s="17"/>
      <c r="L324" s="25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  <c r="EZ324" s="11"/>
      <c r="FA324" s="11"/>
      <c r="FB324" s="11"/>
      <c r="FC324" s="11"/>
      <c r="FD324" s="11"/>
      <c r="FE324" s="11"/>
      <c r="FF324" s="11"/>
      <c r="FG324" s="11"/>
      <c r="FH324" s="11"/>
      <c r="FI324" s="11"/>
      <c r="FJ324" s="11"/>
      <c r="FK324" s="11"/>
      <c r="FL324" s="11"/>
      <c r="FM324" s="11"/>
      <c r="FN324" s="11"/>
      <c r="FO324" s="11"/>
      <c r="FP324" s="11"/>
      <c r="FQ324" s="11"/>
      <c r="FR324" s="11"/>
      <c r="FS324" s="11"/>
      <c r="FT324" s="11"/>
      <c r="FU324" s="11"/>
      <c r="FV324" s="11"/>
      <c r="FW324" s="11"/>
      <c r="FX324" s="11"/>
      <c r="FY324" s="11"/>
      <c r="FZ324" s="11"/>
      <c r="GA324" s="11"/>
      <c r="GB324" s="11"/>
      <c r="GC324" s="11"/>
      <c r="GD324" s="11"/>
      <c r="GE324" s="11"/>
      <c r="GF324" s="11"/>
      <c r="GG324" s="11"/>
      <c r="GH324" s="11"/>
      <c r="GI324" s="11"/>
      <c r="GJ324" s="11"/>
      <c r="GK324" s="11"/>
      <c r="GL324" s="11"/>
      <c r="GM324" s="11"/>
      <c r="GN324" s="11"/>
      <c r="GO324" s="11"/>
      <c r="GP324" s="11"/>
      <c r="GQ324" s="11"/>
      <c r="GR324" s="11"/>
      <c r="GS324" s="11"/>
      <c r="GT324" s="11"/>
      <c r="GU324" s="11"/>
      <c r="GV324" s="11"/>
      <c r="GW324" s="11"/>
      <c r="GX324" s="11"/>
      <c r="GY324" s="11"/>
      <c r="GZ324" s="11"/>
      <c r="HA324" s="11"/>
      <c r="HB324" s="11"/>
      <c r="HC324" s="11"/>
      <c r="HD324" s="11"/>
      <c r="HE324" s="11"/>
      <c r="HF324" s="11"/>
      <c r="HG324" s="11"/>
      <c r="HH324" s="11"/>
      <c r="HI324" s="11"/>
      <c r="HJ324" s="11"/>
      <c r="HK324" s="11"/>
      <c r="HL324" s="11"/>
      <c r="HM324" s="11"/>
      <c r="HN324" s="11"/>
      <c r="HO324" s="11"/>
      <c r="HP324" s="11"/>
      <c r="HQ324" s="11"/>
      <c r="HR324" s="11"/>
      <c r="HS324" s="11"/>
      <c r="HT324" s="11"/>
      <c r="HU324" s="11"/>
      <c r="HV324" s="11"/>
      <c r="HW324" s="11"/>
      <c r="HX324" s="11"/>
      <c r="HY324" s="11"/>
      <c r="HZ324" s="11"/>
      <c r="IA324" s="11"/>
      <c r="IB324" s="11"/>
      <c r="IC324" s="11"/>
      <c r="ID324" s="11"/>
      <c r="IE324" s="11"/>
      <c r="IF324" s="11"/>
      <c r="IG324" s="11"/>
      <c r="IH324" s="11"/>
      <c r="II324" s="11"/>
      <c r="IJ324" s="11"/>
      <c r="IK324" s="11"/>
      <c r="IL324" s="11"/>
      <c r="IM324" s="11"/>
      <c r="IN324" s="11"/>
      <c r="IO324" s="11"/>
      <c r="IP324" s="11"/>
      <c r="IQ324" s="11"/>
      <c r="IR324" s="11"/>
      <c r="IS324" s="11"/>
      <c r="IT324" s="11"/>
    </row>
    <row r="325" spans="1:254" s="10" customFormat="1" ht="21" customHeight="1" x14ac:dyDescent="0.25">
      <c r="A325" s="23">
        <v>320</v>
      </c>
      <c r="B325" s="82" t="s">
        <v>465</v>
      </c>
      <c r="C325" s="82" t="s">
        <v>465</v>
      </c>
      <c r="D325" s="83">
        <v>2422427.88</v>
      </c>
      <c r="E325" s="24" t="str">
        <f t="shared" si="15"/>
        <v>否</v>
      </c>
      <c r="F325" s="24" t="str">
        <f t="shared" si="16"/>
        <v>否</v>
      </c>
      <c r="G325" s="51" t="str">
        <f t="shared" si="17"/>
        <v>是</v>
      </c>
      <c r="H325" s="25"/>
      <c r="I325" s="25"/>
      <c r="J325" s="26"/>
      <c r="K325" s="17"/>
      <c r="L325" s="25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  <c r="EZ325" s="11"/>
      <c r="FA325" s="11"/>
      <c r="FB325" s="11"/>
      <c r="FC325" s="11"/>
      <c r="FD325" s="11"/>
      <c r="FE325" s="11"/>
      <c r="FF325" s="11"/>
      <c r="FG325" s="11"/>
      <c r="FH325" s="11"/>
      <c r="FI325" s="11"/>
      <c r="FJ325" s="11"/>
      <c r="FK325" s="11"/>
      <c r="FL325" s="11"/>
      <c r="FM325" s="11"/>
      <c r="FN325" s="11"/>
      <c r="FO325" s="11"/>
      <c r="FP325" s="11"/>
      <c r="FQ325" s="11"/>
      <c r="FR325" s="11"/>
      <c r="FS325" s="11"/>
      <c r="FT325" s="11"/>
      <c r="FU325" s="11"/>
      <c r="FV325" s="11"/>
      <c r="FW325" s="11"/>
      <c r="FX325" s="11"/>
      <c r="FY325" s="11"/>
      <c r="FZ325" s="11"/>
      <c r="GA325" s="11"/>
      <c r="GB325" s="11"/>
      <c r="GC325" s="11"/>
      <c r="GD325" s="11"/>
      <c r="GE325" s="11"/>
      <c r="GF325" s="11"/>
      <c r="GG325" s="11"/>
      <c r="GH325" s="11"/>
      <c r="GI325" s="11"/>
      <c r="GJ325" s="11"/>
      <c r="GK325" s="11"/>
      <c r="GL325" s="11"/>
      <c r="GM325" s="11"/>
      <c r="GN325" s="11"/>
      <c r="GO325" s="11"/>
      <c r="GP325" s="11"/>
      <c r="GQ325" s="11"/>
      <c r="GR325" s="11"/>
      <c r="GS325" s="11"/>
      <c r="GT325" s="11"/>
      <c r="GU325" s="11"/>
      <c r="GV325" s="11"/>
      <c r="GW325" s="11"/>
      <c r="GX325" s="11"/>
      <c r="GY325" s="11"/>
      <c r="GZ325" s="11"/>
      <c r="HA325" s="11"/>
      <c r="HB325" s="11"/>
      <c r="HC325" s="11"/>
      <c r="HD325" s="11"/>
      <c r="HE325" s="11"/>
      <c r="HF325" s="11"/>
      <c r="HG325" s="11"/>
      <c r="HH325" s="11"/>
      <c r="HI325" s="11"/>
      <c r="HJ325" s="11"/>
      <c r="HK325" s="11"/>
      <c r="HL325" s="11"/>
      <c r="HM325" s="11"/>
      <c r="HN325" s="11"/>
      <c r="HO325" s="11"/>
      <c r="HP325" s="11"/>
      <c r="HQ325" s="11"/>
      <c r="HR325" s="11"/>
      <c r="HS325" s="11"/>
      <c r="HT325" s="11"/>
      <c r="HU325" s="11"/>
      <c r="HV325" s="11"/>
      <c r="HW325" s="11"/>
      <c r="HX325" s="11"/>
      <c r="HY325" s="11"/>
      <c r="HZ325" s="11"/>
      <c r="IA325" s="11"/>
      <c r="IB325" s="11"/>
      <c r="IC325" s="11"/>
      <c r="ID325" s="11"/>
      <c r="IE325" s="11"/>
      <c r="IF325" s="11"/>
      <c r="IG325" s="11"/>
      <c r="IH325" s="11"/>
      <c r="II325" s="11"/>
      <c r="IJ325" s="11"/>
      <c r="IK325" s="11"/>
      <c r="IL325" s="11"/>
      <c r="IM325" s="11"/>
      <c r="IN325" s="11"/>
      <c r="IO325" s="11"/>
      <c r="IP325" s="11"/>
      <c r="IQ325" s="11"/>
      <c r="IR325" s="11"/>
      <c r="IS325" s="11"/>
      <c r="IT325" s="11"/>
    </row>
    <row r="326" spans="1:254" s="10" customFormat="1" ht="21" customHeight="1" x14ac:dyDescent="0.25">
      <c r="A326" s="23">
        <v>321</v>
      </c>
      <c r="B326" s="82" t="s">
        <v>466</v>
      </c>
      <c r="C326" s="82" t="s">
        <v>466</v>
      </c>
      <c r="D326" s="83">
        <v>2423721.29</v>
      </c>
      <c r="E326" s="24" t="str">
        <f t="shared" si="15"/>
        <v>否</v>
      </c>
      <c r="F326" s="24" t="str">
        <f t="shared" si="16"/>
        <v>否</v>
      </c>
      <c r="G326" s="51" t="str">
        <f t="shared" si="17"/>
        <v>是</v>
      </c>
      <c r="H326" s="25"/>
      <c r="I326" s="25"/>
      <c r="J326" s="26"/>
      <c r="K326" s="17"/>
      <c r="L326" s="25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  <c r="EZ326" s="11"/>
      <c r="FA326" s="11"/>
      <c r="FB326" s="11"/>
      <c r="FC326" s="11"/>
      <c r="FD326" s="11"/>
      <c r="FE326" s="11"/>
      <c r="FF326" s="11"/>
      <c r="FG326" s="11"/>
      <c r="FH326" s="11"/>
      <c r="FI326" s="11"/>
      <c r="FJ326" s="11"/>
      <c r="FK326" s="11"/>
      <c r="FL326" s="11"/>
      <c r="FM326" s="11"/>
      <c r="FN326" s="11"/>
      <c r="FO326" s="11"/>
      <c r="FP326" s="11"/>
      <c r="FQ326" s="11"/>
      <c r="FR326" s="11"/>
      <c r="FS326" s="11"/>
      <c r="FT326" s="11"/>
      <c r="FU326" s="11"/>
      <c r="FV326" s="11"/>
      <c r="FW326" s="11"/>
      <c r="FX326" s="11"/>
      <c r="FY326" s="11"/>
      <c r="FZ326" s="11"/>
      <c r="GA326" s="11"/>
      <c r="GB326" s="11"/>
      <c r="GC326" s="11"/>
      <c r="GD326" s="11"/>
      <c r="GE326" s="11"/>
      <c r="GF326" s="11"/>
      <c r="GG326" s="11"/>
      <c r="GH326" s="11"/>
      <c r="GI326" s="11"/>
      <c r="GJ326" s="11"/>
      <c r="GK326" s="11"/>
      <c r="GL326" s="11"/>
      <c r="GM326" s="11"/>
      <c r="GN326" s="11"/>
      <c r="GO326" s="11"/>
      <c r="GP326" s="11"/>
      <c r="GQ326" s="11"/>
      <c r="GR326" s="11"/>
      <c r="GS326" s="11"/>
      <c r="GT326" s="11"/>
      <c r="GU326" s="11"/>
      <c r="GV326" s="11"/>
      <c r="GW326" s="11"/>
      <c r="GX326" s="11"/>
      <c r="GY326" s="11"/>
      <c r="GZ326" s="11"/>
      <c r="HA326" s="11"/>
      <c r="HB326" s="11"/>
      <c r="HC326" s="11"/>
      <c r="HD326" s="11"/>
      <c r="HE326" s="11"/>
      <c r="HF326" s="11"/>
      <c r="HG326" s="11"/>
      <c r="HH326" s="11"/>
      <c r="HI326" s="11"/>
      <c r="HJ326" s="11"/>
      <c r="HK326" s="11"/>
      <c r="HL326" s="11"/>
      <c r="HM326" s="11"/>
      <c r="HN326" s="11"/>
      <c r="HO326" s="11"/>
      <c r="HP326" s="11"/>
      <c r="HQ326" s="11"/>
      <c r="HR326" s="11"/>
      <c r="HS326" s="11"/>
      <c r="HT326" s="11"/>
      <c r="HU326" s="11"/>
      <c r="HV326" s="11"/>
      <c r="HW326" s="11"/>
      <c r="HX326" s="11"/>
      <c r="HY326" s="11"/>
      <c r="HZ326" s="11"/>
      <c r="IA326" s="11"/>
      <c r="IB326" s="11"/>
      <c r="IC326" s="11"/>
      <c r="ID326" s="11"/>
      <c r="IE326" s="11"/>
      <c r="IF326" s="11"/>
      <c r="IG326" s="11"/>
      <c r="IH326" s="11"/>
      <c r="II326" s="11"/>
      <c r="IJ326" s="11"/>
      <c r="IK326" s="11"/>
      <c r="IL326" s="11"/>
      <c r="IM326" s="11"/>
      <c r="IN326" s="11"/>
      <c r="IO326" s="11"/>
      <c r="IP326" s="11"/>
      <c r="IQ326" s="11"/>
      <c r="IR326" s="11"/>
      <c r="IS326" s="11"/>
      <c r="IT326" s="11"/>
    </row>
    <row r="327" spans="1:254" s="10" customFormat="1" ht="21" customHeight="1" x14ac:dyDescent="0.25">
      <c r="A327" s="23">
        <v>322</v>
      </c>
      <c r="B327" s="82" t="s">
        <v>467</v>
      </c>
      <c r="C327" s="82" t="s">
        <v>467</v>
      </c>
      <c r="D327" s="83">
        <v>2389522.7200000002</v>
      </c>
      <c r="E327" s="24" t="str">
        <f t="shared" si="15"/>
        <v>否</v>
      </c>
      <c r="F327" s="24" t="str">
        <f t="shared" si="16"/>
        <v>否</v>
      </c>
      <c r="G327" s="51" t="str">
        <f t="shared" si="17"/>
        <v>是</v>
      </c>
      <c r="H327" s="25"/>
      <c r="I327" s="25"/>
      <c r="J327" s="26"/>
      <c r="K327" s="17"/>
      <c r="L327" s="25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  <c r="EZ327" s="11"/>
      <c r="FA327" s="11"/>
      <c r="FB327" s="11"/>
      <c r="FC327" s="11"/>
      <c r="FD327" s="11"/>
      <c r="FE327" s="11"/>
      <c r="FF327" s="11"/>
      <c r="FG327" s="11"/>
      <c r="FH327" s="11"/>
      <c r="FI327" s="11"/>
      <c r="FJ327" s="11"/>
      <c r="FK327" s="11"/>
      <c r="FL327" s="11"/>
      <c r="FM327" s="11"/>
      <c r="FN327" s="11"/>
      <c r="FO327" s="11"/>
      <c r="FP327" s="11"/>
      <c r="FQ327" s="11"/>
      <c r="FR327" s="11"/>
      <c r="FS327" s="11"/>
      <c r="FT327" s="11"/>
      <c r="FU327" s="11"/>
      <c r="FV327" s="11"/>
      <c r="FW327" s="11"/>
      <c r="FX327" s="11"/>
      <c r="FY327" s="11"/>
      <c r="FZ327" s="11"/>
      <c r="GA327" s="11"/>
      <c r="GB327" s="11"/>
      <c r="GC327" s="11"/>
      <c r="GD327" s="11"/>
      <c r="GE327" s="11"/>
      <c r="GF327" s="11"/>
      <c r="GG327" s="11"/>
      <c r="GH327" s="11"/>
      <c r="GI327" s="11"/>
      <c r="GJ327" s="11"/>
      <c r="GK327" s="11"/>
      <c r="GL327" s="11"/>
      <c r="GM327" s="11"/>
      <c r="GN327" s="11"/>
      <c r="GO327" s="11"/>
      <c r="GP327" s="11"/>
      <c r="GQ327" s="11"/>
      <c r="GR327" s="11"/>
      <c r="GS327" s="11"/>
      <c r="GT327" s="11"/>
      <c r="GU327" s="11"/>
      <c r="GV327" s="11"/>
      <c r="GW327" s="11"/>
      <c r="GX327" s="11"/>
      <c r="GY327" s="11"/>
      <c r="GZ327" s="11"/>
      <c r="HA327" s="11"/>
      <c r="HB327" s="11"/>
      <c r="HC327" s="11"/>
      <c r="HD327" s="11"/>
      <c r="HE327" s="11"/>
      <c r="HF327" s="11"/>
      <c r="HG327" s="11"/>
      <c r="HH327" s="11"/>
      <c r="HI327" s="11"/>
      <c r="HJ327" s="11"/>
      <c r="HK327" s="11"/>
      <c r="HL327" s="11"/>
      <c r="HM327" s="11"/>
      <c r="HN327" s="11"/>
      <c r="HO327" s="11"/>
      <c r="HP327" s="11"/>
      <c r="HQ327" s="11"/>
      <c r="HR327" s="11"/>
      <c r="HS327" s="11"/>
      <c r="HT327" s="11"/>
      <c r="HU327" s="11"/>
      <c r="HV327" s="11"/>
      <c r="HW327" s="11"/>
      <c r="HX327" s="11"/>
      <c r="HY327" s="11"/>
      <c r="HZ327" s="11"/>
      <c r="IA327" s="11"/>
      <c r="IB327" s="11"/>
      <c r="IC327" s="11"/>
      <c r="ID327" s="11"/>
      <c r="IE327" s="11"/>
      <c r="IF327" s="11"/>
      <c r="IG327" s="11"/>
      <c r="IH327" s="11"/>
      <c r="II327" s="11"/>
      <c r="IJ327" s="11"/>
      <c r="IK327" s="11"/>
      <c r="IL327" s="11"/>
      <c r="IM327" s="11"/>
      <c r="IN327" s="11"/>
      <c r="IO327" s="11"/>
      <c r="IP327" s="11"/>
      <c r="IQ327" s="11"/>
      <c r="IR327" s="11"/>
      <c r="IS327" s="11"/>
      <c r="IT327" s="11"/>
    </row>
    <row r="328" spans="1:254" s="10" customFormat="1" ht="21" customHeight="1" x14ac:dyDescent="0.25">
      <c r="A328" s="23">
        <v>323</v>
      </c>
      <c r="B328" s="82" t="s">
        <v>468</v>
      </c>
      <c r="C328" s="82" t="s">
        <v>468</v>
      </c>
      <c r="D328" s="83">
        <v>2454793.2599999998</v>
      </c>
      <c r="E328" s="24" t="str">
        <f t="shared" si="15"/>
        <v>否</v>
      </c>
      <c r="F328" s="24" t="str">
        <f t="shared" si="16"/>
        <v>否</v>
      </c>
      <c r="G328" s="51" t="str">
        <f t="shared" si="17"/>
        <v>是</v>
      </c>
      <c r="H328" s="25"/>
      <c r="I328" s="25"/>
      <c r="J328" s="26"/>
      <c r="K328" s="17"/>
      <c r="L328" s="25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  <c r="EZ328" s="11"/>
      <c r="FA328" s="11"/>
      <c r="FB328" s="11"/>
      <c r="FC328" s="11"/>
      <c r="FD328" s="11"/>
      <c r="FE328" s="11"/>
      <c r="FF328" s="11"/>
      <c r="FG328" s="11"/>
      <c r="FH328" s="11"/>
      <c r="FI328" s="11"/>
      <c r="FJ328" s="11"/>
      <c r="FK328" s="11"/>
      <c r="FL328" s="11"/>
      <c r="FM328" s="11"/>
      <c r="FN328" s="11"/>
      <c r="FO328" s="11"/>
      <c r="FP328" s="11"/>
      <c r="FQ328" s="11"/>
      <c r="FR328" s="11"/>
      <c r="FS328" s="11"/>
      <c r="FT328" s="11"/>
      <c r="FU328" s="11"/>
      <c r="FV328" s="11"/>
      <c r="FW328" s="11"/>
      <c r="FX328" s="11"/>
      <c r="FY328" s="11"/>
      <c r="FZ328" s="11"/>
      <c r="GA328" s="11"/>
      <c r="GB328" s="11"/>
      <c r="GC328" s="11"/>
      <c r="GD328" s="11"/>
      <c r="GE328" s="11"/>
      <c r="GF328" s="11"/>
      <c r="GG328" s="11"/>
      <c r="GH328" s="11"/>
      <c r="GI328" s="11"/>
      <c r="GJ328" s="11"/>
      <c r="GK328" s="11"/>
      <c r="GL328" s="11"/>
      <c r="GM328" s="11"/>
      <c r="GN328" s="11"/>
      <c r="GO328" s="11"/>
      <c r="GP328" s="11"/>
      <c r="GQ328" s="11"/>
      <c r="GR328" s="11"/>
      <c r="GS328" s="11"/>
      <c r="GT328" s="11"/>
      <c r="GU328" s="11"/>
      <c r="GV328" s="11"/>
      <c r="GW328" s="11"/>
      <c r="GX328" s="11"/>
      <c r="GY328" s="11"/>
      <c r="GZ328" s="11"/>
      <c r="HA328" s="11"/>
      <c r="HB328" s="11"/>
      <c r="HC328" s="11"/>
      <c r="HD328" s="11"/>
      <c r="HE328" s="11"/>
      <c r="HF328" s="11"/>
      <c r="HG328" s="11"/>
      <c r="HH328" s="11"/>
      <c r="HI328" s="11"/>
      <c r="HJ328" s="11"/>
      <c r="HK328" s="11"/>
      <c r="HL328" s="11"/>
      <c r="HM328" s="11"/>
      <c r="HN328" s="11"/>
      <c r="HO328" s="11"/>
      <c r="HP328" s="11"/>
      <c r="HQ328" s="11"/>
      <c r="HR328" s="11"/>
      <c r="HS328" s="11"/>
      <c r="HT328" s="11"/>
      <c r="HU328" s="11"/>
      <c r="HV328" s="11"/>
      <c r="HW328" s="11"/>
      <c r="HX328" s="11"/>
      <c r="HY328" s="11"/>
      <c r="HZ328" s="11"/>
      <c r="IA328" s="11"/>
      <c r="IB328" s="11"/>
      <c r="IC328" s="11"/>
      <c r="ID328" s="11"/>
      <c r="IE328" s="11"/>
      <c r="IF328" s="11"/>
      <c r="IG328" s="11"/>
      <c r="IH328" s="11"/>
      <c r="II328" s="11"/>
      <c r="IJ328" s="11"/>
      <c r="IK328" s="11"/>
      <c r="IL328" s="11"/>
      <c r="IM328" s="11"/>
      <c r="IN328" s="11"/>
      <c r="IO328" s="11"/>
      <c r="IP328" s="11"/>
      <c r="IQ328" s="11"/>
      <c r="IR328" s="11"/>
      <c r="IS328" s="11"/>
      <c r="IT328" s="11"/>
    </row>
    <row r="329" spans="1:254" s="10" customFormat="1" ht="21" customHeight="1" x14ac:dyDescent="0.25">
      <c r="A329" s="23">
        <v>324</v>
      </c>
      <c r="B329" s="82" t="s">
        <v>469</v>
      </c>
      <c r="C329" s="82" t="s">
        <v>469</v>
      </c>
      <c r="D329" s="83">
        <v>2371840.48</v>
      </c>
      <c r="E329" s="24" t="str">
        <f t="shared" si="15"/>
        <v>否</v>
      </c>
      <c r="F329" s="24" t="str">
        <f t="shared" si="16"/>
        <v>否</v>
      </c>
      <c r="G329" s="51" t="str">
        <f t="shared" si="17"/>
        <v>是</v>
      </c>
      <c r="H329" s="25"/>
      <c r="I329" s="25"/>
      <c r="J329" s="26"/>
      <c r="K329" s="17"/>
      <c r="L329" s="25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  <c r="EW329" s="11"/>
      <c r="EX329" s="11"/>
      <c r="EY329" s="11"/>
      <c r="EZ329" s="11"/>
      <c r="FA329" s="11"/>
      <c r="FB329" s="11"/>
      <c r="FC329" s="11"/>
      <c r="FD329" s="11"/>
      <c r="FE329" s="11"/>
      <c r="FF329" s="11"/>
      <c r="FG329" s="11"/>
      <c r="FH329" s="11"/>
      <c r="FI329" s="11"/>
      <c r="FJ329" s="11"/>
      <c r="FK329" s="11"/>
      <c r="FL329" s="11"/>
      <c r="FM329" s="11"/>
      <c r="FN329" s="11"/>
      <c r="FO329" s="11"/>
      <c r="FP329" s="11"/>
      <c r="FQ329" s="11"/>
      <c r="FR329" s="11"/>
      <c r="FS329" s="11"/>
      <c r="FT329" s="11"/>
      <c r="FU329" s="11"/>
      <c r="FV329" s="11"/>
      <c r="FW329" s="11"/>
      <c r="FX329" s="11"/>
      <c r="FY329" s="11"/>
      <c r="FZ329" s="11"/>
      <c r="GA329" s="11"/>
      <c r="GB329" s="11"/>
      <c r="GC329" s="11"/>
      <c r="GD329" s="11"/>
      <c r="GE329" s="11"/>
      <c r="GF329" s="11"/>
      <c r="GG329" s="11"/>
      <c r="GH329" s="11"/>
      <c r="GI329" s="11"/>
      <c r="GJ329" s="11"/>
      <c r="GK329" s="11"/>
      <c r="GL329" s="11"/>
      <c r="GM329" s="11"/>
      <c r="GN329" s="11"/>
      <c r="GO329" s="11"/>
      <c r="GP329" s="11"/>
      <c r="GQ329" s="11"/>
      <c r="GR329" s="11"/>
      <c r="GS329" s="11"/>
      <c r="GT329" s="11"/>
      <c r="GU329" s="11"/>
      <c r="GV329" s="11"/>
      <c r="GW329" s="11"/>
      <c r="GX329" s="11"/>
      <c r="GY329" s="11"/>
      <c r="GZ329" s="11"/>
      <c r="HA329" s="11"/>
      <c r="HB329" s="11"/>
      <c r="HC329" s="11"/>
      <c r="HD329" s="11"/>
      <c r="HE329" s="11"/>
      <c r="HF329" s="11"/>
      <c r="HG329" s="11"/>
      <c r="HH329" s="11"/>
      <c r="HI329" s="11"/>
      <c r="HJ329" s="11"/>
      <c r="HK329" s="11"/>
      <c r="HL329" s="11"/>
      <c r="HM329" s="11"/>
      <c r="HN329" s="11"/>
      <c r="HO329" s="11"/>
      <c r="HP329" s="11"/>
      <c r="HQ329" s="11"/>
      <c r="HR329" s="11"/>
      <c r="HS329" s="11"/>
      <c r="HT329" s="11"/>
      <c r="HU329" s="11"/>
      <c r="HV329" s="11"/>
      <c r="HW329" s="11"/>
      <c r="HX329" s="11"/>
      <c r="HY329" s="11"/>
      <c r="HZ329" s="11"/>
      <c r="IA329" s="11"/>
      <c r="IB329" s="11"/>
      <c r="IC329" s="11"/>
      <c r="ID329" s="11"/>
      <c r="IE329" s="11"/>
      <c r="IF329" s="11"/>
      <c r="IG329" s="11"/>
      <c r="IH329" s="11"/>
      <c r="II329" s="11"/>
      <c r="IJ329" s="11"/>
      <c r="IK329" s="11"/>
      <c r="IL329" s="11"/>
      <c r="IM329" s="11"/>
      <c r="IN329" s="11"/>
      <c r="IO329" s="11"/>
      <c r="IP329" s="11"/>
      <c r="IQ329" s="11"/>
      <c r="IR329" s="11"/>
      <c r="IS329" s="11"/>
      <c r="IT329" s="11"/>
    </row>
    <row r="330" spans="1:254" s="10" customFormat="1" ht="21" customHeight="1" x14ac:dyDescent="0.25">
      <c r="A330" s="23">
        <v>325</v>
      </c>
      <c r="B330" s="82" t="s">
        <v>470</v>
      </c>
      <c r="C330" s="82" t="s">
        <v>470</v>
      </c>
      <c r="D330" s="83">
        <v>2454793.2599999998</v>
      </c>
      <c r="E330" s="24" t="str">
        <f t="shared" si="15"/>
        <v>否</v>
      </c>
      <c r="F330" s="24" t="str">
        <f t="shared" si="16"/>
        <v>否</v>
      </c>
      <c r="G330" s="51" t="str">
        <f t="shared" si="17"/>
        <v>是</v>
      </c>
      <c r="H330" s="25"/>
      <c r="I330" s="25"/>
      <c r="J330" s="26"/>
      <c r="K330" s="17"/>
      <c r="L330" s="25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  <c r="EZ330" s="11"/>
      <c r="FA330" s="11"/>
      <c r="FB330" s="11"/>
      <c r="FC330" s="11"/>
      <c r="FD330" s="11"/>
      <c r="FE330" s="11"/>
      <c r="FF330" s="11"/>
      <c r="FG330" s="11"/>
      <c r="FH330" s="11"/>
      <c r="FI330" s="11"/>
      <c r="FJ330" s="11"/>
      <c r="FK330" s="11"/>
      <c r="FL330" s="11"/>
      <c r="FM330" s="11"/>
      <c r="FN330" s="11"/>
      <c r="FO330" s="11"/>
      <c r="FP330" s="11"/>
      <c r="FQ330" s="11"/>
      <c r="FR330" s="11"/>
      <c r="FS330" s="11"/>
      <c r="FT330" s="11"/>
      <c r="FU330" s="11"/>
      <c r="FV330" s="11"/>
      <c r="FW330" s="11"/>
      <c r="FX330" s="11"/>
      <c r="FY330" s="11"/>
      <c r="FZ330" s="11"/>
      <c r="GA330" s="11"/>
      <c r="GB330" s="11"/>
      <c r="GC330" s="11"/>
      <c r="GD330" s="11"/>
      <c r="GE330" s="11"/>
      <c r="GF330" s="11"/>
      <c r="GG330" s="11"/>
      <c r="GH330" s="11"/>
      <c r="GI330" s="11"/>
      <c r="GJ330" s="11"/>
      <c r="GK330" s="11"/>
      <c r="GL330" s="11"/>
      <c r="GM330" s="11"/>
      <c r="GN330" s="11"/>
      <c r="GO330" s="11"/>
      <c r="GP330" s="11"/>
      <c r="GQ330" s="11"/>
      <c r="GR330" s="11"/>
      <c r="GS330" s="11"/>
      <c r="GT330" s="11"/>
      <c r="GU330" s="11"/>
      <c r="GV330" s="11"/>
      <c r="GW330" s="11"/>
      <c r="GX330" s="11"/>
      <c r="GY330" s="11"/>
      <c r="GZ330" s="11"/>
      <c r="HA330" s="11"/>
      <c r="HB330" s="11"/>
      <c r="HC330" s="11"/>
      <c r="HD330" s="11"/>
      <c r="HE330" s="11"/>
      <c r="HF330" s="11"/>
      <c r="HG330" s="11"/>
      <c r="HH330" s="11"/>
      <c r="HI330" s="11"/>
      <c r="HJ330" s="11"/>
      <c r="HK330" s="11"/>
      <c r="HL330" s="11"/>
      <c r="HM330" s="11"/>
      <c r="HN330" s="11"/>
      <c r="HO330" s="11"/>
      <c r="HP330" s="11"/>
      <c r="HQ330" s="11"/>
      <c r="HR330" s="11"/>
      <c r="HS330" s="11"/>
      <c r="HT330" s="11"/>
      <c r="HU330" s="11"/>
      <c r="HV330" s="11"/>
      <c r="HW330" s="11"/>
      <c r="HX330" s="11"/>
      <c r="HY330" s="11"/>
      <c r="HZ330" s="11"/>
      <c r="IA330" s="11"/>
      <c r="IB330" s="11"/>
      <c r="IC330" s="11"/>
      <c r="ID330" s="11"/>
      <c r="IE330" s="11"/>
      <c r="IF330" s="11"/>
      <c r="IG330" s="11"/>
      <c r="IH330" s="11"/>
      <c r="II330" s="11"/>
      <c r="IJ330" s="11"/>
      <c r="IK330" s="11"/>
      <c r="IL330" s="11"/>
      <c r="IM330" s="11"/>
      <c r="IN330" s="11"/>
      <c r="IO330" s="11"/>
      <c r="IP330" s="11"/>
      <c r="IQ330" s="11"/>
      <c r="IR330" s="11"/>
      <c r="IS330" s="11"/>
      <c r="IT330" s="11"/>
    </row>
    <row r="331" spans="1:254" s="10" customFormat="1" ht="21" customHeight="1" x14ac:dyDescent="0.25">
      <c r="A331" s="23">
        <v>326</v>
      </c>
      <c r="B331" s="82" t="s">
        <v>471</v>
      </c>
      <c r="C331" s="82" t="s">
        <v>471</v>
      </c>
      <c r="D331" s="83">
        <v>2482179.89</v>
      </c>
      <c r="E331" s="24" t="str">
        <f t="shared" si="15"/>
        <v>超上限</v>
      </c>
      <c r="F331" s="24" t="str">
        <f t="shared" si="16"/>
        <v>否</v>
      </c>
      <c r="G331" s="51" t="str">
        <f t="shared" si="17"/>
        <v>否</v>
      </c>
      <c r="H331" s="25"/>
      <c r="I331" s="25"/>
      <c r="J331" s="26"/>
      <c r="K331" s="17"/>
      <c r="L331" s="25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  <c r="EZ331" s="11"/>
      <c r="FA331" s="11"/>
      <c r="FB331" s="11"/>
      <c r="FC331" s="11"/>
      <c r="FD331" s="11"/>
      <c r="FE331" s="11"/>
      <c r="FF331" s="11"/>
      <c r="FG331" s="11"/>
      <c r="FH331" s="11"/>
      <c r="FI331" s="11"/>
      <c r="FJ331" s="11"/>
      <c r="FK331" s="11"/>
      <c r="FL331" s="11"/>
      <c r="FM331" s="11"/>
      <c r="FN331" s="11"/>
      <c r="FO331" s="11"/>
      <c r="FP331" s="11"/>
      <c r="FQ331" s="11"/>
      <c r="FR331" s="11"/>
      <c r="FS331" s="11"/>
      <c r="FT331" s="11"/>
      <c r="FU331" s="11"/>
      <c r="FV331" s="11"/>
      <c r="FW331" s="11"/>
      <c r="FX331" s="11"/>
      <c r="FY331" s="11"/>
      <c r="FZ331" s="11"/>
      <c r="GA331" s="11"/>
      <c r="GB331" s="11"/>
      <c r="GC331" s="11"/>
      <c r="GD331" s="11"/>
      <c r="GE331" s="11"/>
      <c r="GF331" s="11"/>
      <c r="GG331" s="11"/>
      <c r="GH331" s="11"/>
      <c r="GI331" s="11"/>
      <c r="GJ331" s="11"/>
      <c r="GK331" s="11"/>
      <c r="GL331" s="11"/>
      <c r="GM331" s="11"/>
      <c r="GN331" s="11"/>
      <c r="GO331" s="11"/>
      <c r="GP331" s="11"/>
      <c r="GQ331" s="11"/>
      <c r="GR331" s="11"/>
      <c r="GS331" s="11"/>
      <c r="GT331" s="11"/>
      <c r="GU331" s="11"/>
      <c r="GV331" s="11"/>
      <c r="GW331" s="11"/>
      <c r="GX331" s="11"/>
      <c r="GY331" s="11"/>
      <c r="GZ331" s="11"/>
      <c r="HA331" s="11"/>
      <c r="HB331" s="11"/>
      <c r="HC331" s="11"/>
      <c r="HD331" s="11"/>
      <c r="HE331" s="11"/>
      <c r="HF331" s="11"/>
      <c r="HG331" s="11"/>
      <c r="HH331" s="11"/>
      <c r="HI331" s="11"/>
      <c r="HJ331" s="11"/>
      <c r="HK331" s="11"/>
      <c r="HL331" s="11"/>
      <c r="HM331" s="11"/>
      <c r="HN331" s="11"/>
      <c r="HO331" s="11"/>
      <c r="HP331" s="11"/>
      <c r="HQ331" s="11"/>
      <c r="HR331" s="11"/>
      <c r="HS331" s="11"/>
      <c r="HT331" s="11"/>
      <c r="HU331" s="11"/>
      <c r="HV331" s="11"/>
      <c r="HW331" s="11"/>
      <c r="HX331" s="11"/>
      <c r="HY331" s="11"/>
      <c r="HZ331" s="11"/>
      <c r="IA331" s="11"/>
      <c r="IB331" s="11"/>
      <c r="IC331" s="11"/>
      <c r="ID331" s="11"/>
      <c r="IE331" s="11"/>
      <c r="IF331" s="11"/>
      <c r="IG331" s="11"/>
      <c r="IH331" s="11"/>
      <c r="II331" s="11"/>
      <c r="IJ331" s="11"/>
      <c r="IK331" s="11"/>
      <c r="IL331" s="11"/>
      <c r="IM331" s="11"/>
      <c r="IN331" s="11"/>
      <c r="IO331" s="11"/>
      <c r="IP331" s="11"/>
      <c r="IQ331" s="11"/>
      <c r="IR331" s="11"/>
      <c r="IS331" s="11"/>
      <c r="IT331" s="11"/>
    </row>
    <row r="332" spans="1:254" s="10" customFormat="1" ht="21" customHeight="1" x14ac:dyDescent="0.25">
      <c r="A332" s="23">
        <v>327</v>
      </c>
      <c r="B332" s="82" t="s">
        <v>472</v>
      </c>
      <c r="C332" s="82" t="s">
        <v>472</v>
      </c>
      <c r="D332" s="83">
        <v>2444957.52</v>
      </c>
      <c r="E332" s="24" t="str">
        <f t="shared" si="15"/>
        <v>否</v>
      </c>
      <c r="F332" s="24" t="str">
        <f t="shared" si="16"/>
        <v>否</v>
      </c>
      <c r="G332" s="51" t="str">
        <f t="shared" si="17"/>
        <v>是</v>
      </c>
      <c r="H332" s="25"/>
      <c r="I332" s="25"/>
      <c r="J332" s="26"/>
      <c r="K332" s="17"/>
      <c r="L332" s="25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  <c r="EZ332" s="11"/>
      <c r="FA332" s="11"/>
      <c r="FB332" s="11"/>
      <c r="FC332" s="11"/>
      <c r="FD332" s="11"/>
      <c r="FE332" s="11"/>
      <c r="FF332" s="11"/>
      <c r="FG332" s="11"/>
      <c r="FH332" s="11"/>
      <c r="FI332" s="11"/>
      <c r="FJ332" s="11"/>
      <c r="FK332" s="11"/>
      <c r="FL332" s="11"/>
      <c r="FM332" s="11"/>
      <c r="FN332" s="11"/>
      <c r="FO332" s="11"/>
      <c r="FP332" s="11"/>
      <c r="FQ332" s="11"/>
      <c r="FR332" s="11"/>
      <c r="FS332" s="11"/>
      <c r="FT332" s="11"/>
      <c r="FU332" s="11"/>
      <c r="FV332" s="11"/>
      <c r="FW332" s="11"/>
      <c r="FX332" s="11"/>
      <c r="FY332" s="11"/>
      <c r="FZ332" s="11"/>
      <c r="GA332" s="11"/>
      <c r="GB332" s="11"/>
      <c r="GC332" s="11"/>
      <c r="GD332" s="11"/>
      <c r="GE332" s="11"/>
      <c r="GF332" s="11"/>
      <c r="GG332" s="11"/>
      <c r="GH332" s="11"/>
      <c r="GI332" s="11"/>
      <c r="GJ332" s="11"/>
      <c r="GK332" s="11"/>
      <c r="GL332" s="11"/>
      <c r="GM332" s="11"/>
      <c r="GN332" s="11"/>
      <c r="GO332" s="11"/>
      <c r="GP332" s="11"/>
      <c r="GQ332" s="11"/>
      <c r="GR332" s="11"/>
      <c r="GS332" s="11"/>
      <c r="GT332" s="11"/>
      <c r="GU332" s="11"/>
      <c r="GV332" s="11"/>
      <c r="GW332" s="11"/>
      <c r="GX332" s="11"/>
      <c r="GY332" s="11"/>
      <c r="GZ332" s="11"/>
      <c r="HA332" s="11"/>
      <c r="HB332" s="11"/>
      <c r="HC332" s="11"/>
      <c r="HD332" s="11"/>
      <c r="HE332" s="11"/>
      <c r="HF332" s="11"/>
      <c r="HG332" s="11"/>
      <c r="HH332" s="11"/>
      <c r="HI332" s="11"/>
      <c r="HJ332" s="11"/>
      <c r="HK332" s="11"/>
      <c r="HL332" s="11"/>
      <c r="HM332" s="11"/>
      <c r="HN332" s="11"/>
      <c r="HO332" s="11"/>
      <c r="HP332" s="11"/>
      <c r="HQ332" s="11"/>
      <c r="HR332" s="11"/>
      <c r="HS332" s="11"/>
      <c r="HT332" s="11"/>
      <c r="HU332" s="11"/>
      <c r="HV332" s="11"/>
      <c r="HW332" s="11"/>
      <c r="HX332" s="11"/>
      <c r="HY332" s="11"/>
      <c r="HZ332" s="11"/>
      <c r="IA332" s="11"/>
      <c r="IB332" s="11"/>
      <c r="IC332" s="11"/>
      <c r="ID332" s="11"/>
      <c r="IE332" s="11"/>
      <c r="IF332" s="11"/>
      <c r="IG332" s="11"/>
      <c r="IH332" s="11"/>
      <c r="II332" s="11"/>
      <c r="IJ332" s="11"/>
      <c r="IK332" s="11"/>
      <c r="IL332" s="11"/>
      <c r="IM332" s="11"/>
      <c r="IN332" s="11"/>
      <c r="IO332" s="11"/>
      <c r="IP332" s="11"/>
      <c r="IQ332" s="11"/>
      <c r="IR332" s="11"/>
      <c r="IS332" s="11"/>
      <c r="IT332" s="11"/>
    </row>
    <row r="333" spans="1:254" s="10" customFormat="1" ht="21" customHeight="1" x14ac:dyDescent="0.25">
      <c r="A333" s="23">
        <v>328</v>
      </c>
      <c r="B333" s="82" t="s">
        <v>473</v>
      </c>
      <c r="C333" s="82" t="s">
        <v>473</v>
      </c>
      <c r="D333" s="83">
        <v>2487158.64</v>
      </c>
      <c r="E333" s="24" t="str">
        <f t="shared" si="15"/>
        <v>超上限</v>
      </c>
      <c r="F333" s="24" t="str">
        <f t="shared" si="16"/>
        <v>否</v>
      </c>
      <c r="G333" s="51" t="str">
        <f t="shared" si="17"/>
        <v>否</v>
      </c>
      <c r="H333" s="25"/>
      <c r="I333" s="25"/>
      <c r="J333" s="26"/>
      <c r="K333" s="17"/>
      <c r="L333" s="25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  <c r="EZ333" s="11"/>
      <c r="FA333" s="11"/>
      <c r="FB333" s="11"/>
      <c r="FC333" s="11"/>
      <c r="FD333" s="11"/>
      <c r="FE333" s="11"/>
      <c r="FF333" s="11"/>
      <c r="FG333" s="11"/>
      <c r="FH333" s="11"/>
      <c r="FI333" s="11"/>
      <c r="FJ333" s="11"/>
      <c r="FK333" s="11"/>
      <c r="FL333" s="11"/>
      <c r="FM333" s="11"/>
      <c r="FN333" s="11"/>
      <c r="FO333" s="11"/>
      <c r="FP333" s="11"/>
      <c r="FQ333" s="11"/>
      <c r="FR333" s="11"/>
      <c r="FS333" s="11"/>
      <c r="FT333" s="11"/>
      <c r="FU333" s="11"/>
      <c r="FV333" s="11"/>
      <c r="FW333" s="11"/>
      <c r="FX333" s="11"/>
      <c r="FY333" s="11"/>
      <c r="FZ333" s="11"/>
      <c r="GA333" s="11"/>
      <c r="GB333" s="11"/>
      <c r="GC333" s="11"/>
      <c r="GD333" s="11"/>
      <c r="GE333" s="11"/>
      <c r="GF333" s="11"/>
      <c r="GG333" s="11"/>
      <c r="GH333" s="11"/>
      <c r="GI333" s="11"/>
      <c r="GJ333" s="11"/>
      <c r="GK333" s="11"/>
      <c r="GL333" s="11"/>
      <c r="GM333" s="11"/>
      <c r="GN333" s="11"/>
      <c r="GO333" s="11"/>
      <c r="GP333" s="11"/>
      <c r="GQ333" s="11"/>
      <c r="GR333" s="11"/>
      <c r="GS333" s="11"/>
      <c r="GT333" s="11"/>
      <c r="GU333" s="11"/>
      <c r="GV333" s="11"/>
      <c r="GW333" s="11"/>
      <c r="GX333" s="11"/>
      <c r="GY333" s="11"/>
      <c r="GZ333" s="11"/>
      <c r="HA333" s="11"/>
      <c r="HB333" s="11"/>
      <c r="HC333" s="11"/>
      <c r="HD333" s="11"/>
      <c r="HE333" s="11"/>
      <c r="HF333" s="11"/>
      <c r="HG333" s="11"/>
      <c r="HH333" s="11"/>
      <c r="HI333" s="11"/>
      <c r="HJ333" s="11"/>
      <c r="HK333" s="11"/>
      <c r="HL333" s="11"/>
      <c r="HM333" s="11"/>
      <c r="HN333" s="11"/>
      <c r="HO333" s="11"/>
      <c r="HP333" s="11"/>
      <c r="HQ333" s="11"/>
      <c r="HR333" s="11"/>
      <c r="HS333" s="11"/>
      <c r="HT333" s="11"/>
      <c r="HU333" s="11"/>
      <c r="HV333" s="11"/>
      <c r="HW333" s="11"/>
      <c r="HX333" s="11"/>
      <c r="HY333" s="11"/>
      <c r="HZ333" s="11"/>
      <c r="IA333" s="11"/>
      <c r="IB333" s="11"/>
      <c r="IC333" s="11"/>
      <c r="ID333" s="11"/>
      <c r="IE333" s="11"/>
      <c r="IF333" s="11"/>
      <c r="IG333" s="11"/>
      <c r="IH333" s="11"/>
      <c r="II333" s="11"/>
      <c r="IJ333" s="11"/>
      <c r="IK333" s="11"/>
      <c r="IL333" s="11"/>
      <c r="IM333" s="11"/>
      <c r="IN333" s="11"/>
      <c r="IO333" s="11"/>
      <c r="IP333" s="11"/>
      <c r="IQ333" s="11"/>
      <c r="IR333" s="11"/>
      <c r="IS333" s="11"/>
      <c r="IT333" s="11"/>
    </row>
    <row r="334" spans="1:254" s="10" customFormat="1" ht="21" customHeight="1" x14ac:dyDescent="0.25">
      <c r="A334" s="23">
        <v>329</v>
      </c>
      <c r="B334" s="82" t="s">
        <v>474</v>
      </c>
      <c r="C334" s="82" t="s">
        <v>474</v>
      </c>
      <c r="D334" s="83">
        <v>2464830.9700000002</v>
      </c>
      <c r="E334" s="24" t="str">
        <f t="shared" si="15"/>
        <v>否</v>
      </c>
      <c r="F334" s="24" t="str">
        <f t="shared" si="16"/>
        <v>否</v>
      </c>
      <c r="G334" s="51" t="str">
        <f t="shared" si="17"/>
        <v>是</v>
      </c>
      <c r="H334" s="25"/>
      <c r="I334" s="25"/>
      <c r="J334" s="26"/>
      <c r="K334" s="17"/>
      <c r="L334" s="25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  <c r="EZ334" s="11"/>
      <c r="FA334" s="11"/>
      <c r="FB334" s="11"/>
      <c r="FC334" s="11"/>
      <c r="FD334" s="11"/>
      <c r="FE334" s="11"/>
      <c r="FF334" s="11"/>
      <c r="FG334" s="11"/>
      <c r="FH334" s="11"/>
      <c r="FI334" s="11"/>
      <c r="FJ334" s="11"/>
      <c r="FK334" s="11"/>
      <c r="FL334" s="11"/>
      <c r="FM334" s="11"/>
      <c r="FN334" s="11"/>
      <c r="FO334" s="11"/>
      <c r="FP334" s="11"/>
      <c r="FQ334" s="11"/>
      <c r="FR334" s="11"/>
      <c r="FS334" s="11"/>
      <c r="FT334" s="11"/>
      <c r="FU334" s="11"/>
      <c r="FV334" s="11"/>
      <c r="FW334" s="11"/>
      <c r="FX334" s="11"/>
      <c r="FY334" s="11"/>
      <c r="FZ334" s="11"/>
      <c r="GA334" s="11"/>
      <c r="GB334" s="11"/>
      <c r="GC334" s="11"/>
      <c r="GD334" s="11"/>
      <c r="GE334" s="11"/>
      <c r="GF334" s="11"/>
      <c r="GG334" s="11"/>
      <c r="GH334" s="11"/>
      <c r="GI334" s="11"/>
      <c r="GJ334" s="11"/>
      <c r="GK334" s="11"/>
      <c r="GL334" s="11"/>
      <c r="GM334" s="11"/>
      <c r="GN334" s="11"/>
      <c r="GO334" s="11"/>
      <c r="GP334" s="11"/>
      <c r="GQ334" s="11"/>
      <c r="GR334" s="11"/>
      <c r="GS334" s="11"/>
      <c r="GT334" s="11"/>
      <c r="GU334" s="11"/>
      <c r="GV334" s="11"/>
      <c r="GW334" s="11"/>
      <c r="GX334" s="11"/>
      <c r="GY334" s="11"/>
      <c r="GZ334" s="11"/>
      <c r="HA334" s="11"/>
      <c r="HB334" s="11"/>
      <c r="HC334" s="11"/>
      <c r="HD334" s="11"/>
      <c r="HE334" s="11"/>
      <c r="HF334" s="11"/>
      <c r="HG334" s="11"/>
      <c r="HH334" s="11"/>
      <c r="HI334" s="11"/>
      <c r="HJ334" s="11"/>
      <c r="HK334" s="11"/>
      <c r="HL334" s="11"/>
      <c r="HM334" s="11"/>
      <c r="HN334" s="11"/>
      <c r="HO334" s="11"/>
      <c r="HP334" s="11"/>
      <c r="HQ334" s="11"/>
      <c r="HR334" s="11"/>
      <c r="HS334" s="11"/>
      <c r="HT334" s="11"/>
      <c r="HU334" s="11"/>
      <c r="HV334" s="11"/>
      <c r="HW334" s="11"/>
      <c r="HX334" s="11"/>
      <c r="HY334" s="11"/>
      <c r="HZ334" s="11"/>
      <c r="IA334" s="11"/>
      <c r="IB334" s="11"/>
      <c r="IC334" s="11"/>
      <c r="ID334" s="11"/>
      <c r="IE334" s="11"/>
      <c r="IF334" s="11"/>
      <c r="IG334" s="11"/>
      <c r="IH334" s="11"/>
      <c r="II334" s="11"/>
      <c r="IJ334" s="11"/>
      <c r="IK334" s="11"/>
      <c r="IL334" s="11"/>
      <c r="IM334" s="11"/>
      <c r="IN334" s="11"/>
      <c r="IO334" s="11"/>
      <c r="IP334" s="11"/>
      <c r="IQ334" s="11"/>
      <c r="IR334" s="11"/>
      <c r="IS334" s="11"/>
      <c r="IT334" s="11"/>
    </row>
    <row r="335" spans="1:254" s="10" customFormat="1" ht="21" customHeight="1" x14ac:dyDescent="0.25">
      <c r="A335" s="23">
        <v>330</v>
      </c>
      <c r="B335" s="82" t="s">
        <v>475</v>
      </c>
      <c r="C335" s="82" t="s">
        <v>475</v>
      </c>
      <c r="D335" s="83">
        <v>2452304.38</v>
      </c>
      <c r="E335" s="24" t="str">
        <f t="shared" si="15"/>
        <v>否</v>
      </c>
      <c r="F335" s="24" t="str">
        <f t="shared" si="16"/>
        <v>否</v>
      </c>
      <c r="G335" s="51" t="str">
        <f t="shared" si="17"/>
        <v>是</v>
      </c>
      <c r="H335" s="25"/>
      <c r="I335" s="25"/>
      <c r="J335" s="26"/>
      <c r="K335" s="17"/>
      <c r="L335" s="25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  <c r="EZ335" s="11"/>
      <c r="FA335" s="11"/>
      <c r="FB335" s="11"/>
      <c r="FC335" s="11"/>
      <c r="FD335" s="11"/>
      <c r="FE335" s="11"/>
      <c r="FF335" s="11"/>
      <c r="FG335" s="11"/>
      <c r="FH335" s="11"/>
      <c r="FI335" s="11"/>
      <c r="FJ335" s="11"/>
      <c r="FK335" s="11"/>
      <c r="FL335" s="11"/>
      <c r="FM335" s="11"/>
      <c r="FN335" s="11"/>
      <c r="FO335" s="11"/>
      <c r="FP335" s="11"/>
      <c r="FQ335" s="11"/>
      <c r="FR335" s="11"/>
      <c r="FS335" s="11"/>
      <c r="FT335" s="11"/>
      <c r="FU335" s="11"/>
      <c r="FV335" s="11"/>
      <c r="FW335" s="11"/>
      <c r="FX335" s="11"/>
      <c r="FY335" s="11"/>
      <c r="FZ335" s="11"/>
      <c r="GA335" s="11"/>
      <c r="GB335" s="11"/>
      <c r="GC335" s="11"/>
      <c r="GD335" s="11"/>
      <c r="GE335" s="11"/>
      <c r="GF335" s="11"/>
      <c r="GG335" s="11"/>
      <c r="GH335" s="11"/>
      <c r="GI335" s="11"/>
      <c r="GJ335" s="11"/>
      <c r="GK335" s="11"/>
      <c r="GL335" s="11"/>
      <c r="GM335" s="11"/>
      <c r="GN335" s="11"/>
      <c r="GO335" s="11"/>
      <c r="GP335" s="11"/>
      <c r="GQ335" s="11"/>
      <c r="GR335" s="11"/>
      <c r="GS335" s="11"/>
      <c r="GT335" s="11"/>
      <c r="GU335" s="11"/>
      <c r="GV335" s="11"/>
      <c r="GW335" s="11"/>
      <c r="GX335" s="11"/>
      <c r="GY335" s="11"/>
      <c r="GZ335" s="11"/>
      <c r="HA335" s="11"/>
      <c r="HB335" s="11"/>
      <c r="HC335" s="11"/>
      <c r="HD335" s="11"/>
      <c r="HE335" s="11"/>
      <c r="HF335" s="11"/>
      <c r="HG335" s="11"/>
      <c r="HH335" s="11"/>
      <c r="HI335" s="11"/>
      <c r="HJ335" s="11"/>
      <c r="HK335" s="11"/>
      <c r="HL335" s="11"/>
      <c r="HM335" s="11"/>
      <c r="HN335" s="11"/>
      <c r="HO335" s="11"/>
      <c r="HP335" s="11"/>
      <c r="HQ335" s="11"/>
      <c r="HR335" s="11"/>
      <c r="HS335" s="11"/>
      <c r="HT335" s="11"/>
      <c r="HU335" s="11"/>
      <c r="HV335" s="11"/>
      <c r="HW335" s="11"/>
      <c r="HX335" s="11"/>
      <c r="HY335" s="11"/>
      <c r="HZ335" s="11"/>
      <c r="IA335" s="11"/>
      <c r="IB335" s="11"/>
      <c r="IC335" s="11"/>
      <c r="ID335" s="11"/>
      <c r="IE335" s="11"/>
      <c r="IF335" s="11"/>
      <c r="IG335" s="11"/>
      <c r="IH335" s="11"/>
      <c r="II335" s="11"/>
      <c r="IJ335" s="11"/>
      <c r="IK335" s="11"/>
      <c r="IL335" s="11"/>
      <c r="IM335" s="11"/>
      <c r="IN335" s="11"/>
      <c r="IO335" s="11"/>
      <c r="IP335" s="11"/>
      <c r="IQ335" s="11"/>
      <c r="IR335" s="11"/>
      <c r="IS335" s="11"/>
      <c r="IT335" s="11"/>
    </row>
    <row r="336" spans="1:254" s="10" customFormat="1" ht="21" customHeight="1" x14ac:dyDescent="0.25">
      <c r="A336" s="23">
        <v>331</v>
      </c>
      <c r="B336" s="82" t="s">
        <v>476</v>
      </c>
      <c r="C336" s="82" t="s">
        <v>476</v>
      </c>
      <c r="D336" s="83">
        <v>2383631.48</v>
      </c>
      <c r="E336" s="24" t="str">
        <f t="shared" si="15"/>
        <v>否</v>
      </c>
      <c r="F336" s="24" t="str">
        <f t="shared" si="16"/>
        <v>否</v>
      </c>
      <c r="G336" s="51" t="str">
        <f t="shared" si="17"/>
        <v>是</v>
      </c>
      <c r="H336" s="25"/>
      <c r="I336" s="25"/>
      <c r="J336" s="26"/>
      <c r="K336" s="17"/>
      <c r="L336" s="25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  <c r="EZ336" s="11"/>
      <c r="FA336" s="11"/>
      <c r="FB336" s="11"/>
      <c r="FC336" s="11"/>
      <c r="FD336" s="11"/>
      <c r="FE336" s="11"/>
      <c r="FF336" s="11"/>
      <c r="FG336" s="11"/>
      <c r="FH336" s="11"/>
      <c r="FI336" s="11"/>
      <c r="FJ336" s="11"/>
      <c r="FK336" s="11"/>
      <c r="FL336" s="11"/>
      <c r="FM336" s="11"/>
      <c r="FN336" s="11"/>
      <c r="FO336" s="11"/>
      <c r="FP336" s="11"/>
      <c r="FQ336" s="11"/>
      <c r="FR336" s="11"/>
      <c r="FS336" s="11"/>
      <c r="FT336" s="11"/>
      <c r="FU336" s="11"/>
      <c r="FV336" s="11"/>
      <c r="FW336" s="11"/>
      <c r="FX336" s="11"/>
      <c r="FY336" s="11"/>
      <c r="FZ336" s="11"/>
      <c r="GA336" s="11"/>
      <c r="GB336" s="11"/>
      <c r="GC336" s="11"/>
      <c r="GD336" s="11"/>
      <c r="GE336" s="11"/>
      <c r="GF336" s="11"/>
      <c r="GG336" s="11"/>
      <c r="GH336" s="11"/>
      <c r="GI336" s="11"/>
      <c r="GJ336" s="11"/>
      <c r="GK336" s="11"/>
      <c r="GL336" s="11"/>
      <c r="GM336" s="11"/>
      <c r="GN336" s="11"/>
      <c r="GO336" s="11"/>
      <c r="GP336" s="11"/>
      <c r="GQ336" s="11"/>
      <c r="GR336" s="11"/>
      <c r="GS336" s="11"/>
      <c r="GT336" s="11"/>
      <c r="GU336" s="11"/>
      <c r="GV336" s="11"/>
      <c r="GW336" s="11"/>
      <c r="GX336" s="11"/>
      <c r="GY336" s="11"/>
      <c r="GZ336" s="11"/>
      <c r="HA336" s="11"/>
      <c r="HB336" s="11"/>
      <c r="HC336" s="11"/>
      <c r="HD336" s="11"/>
      <c r="HE336" s="11"/>
      <c r="HF336" s="11"/>
      <c r="HG336" s="11"/>
      <c r="HH336" s="11"/>
      <c r="HI336" s="11"/>
      <c r="HJ336" s="11"/>
      <c r="HK336" s="11"/>
      <c r="HL336" s="11"/>
      <c r="HM336" s="11"/>
      <c r="HN336" s="11"/>
      <c r="HO336" s="11"/>
      <c r="HP336" s="11"/>
      <c r="HQ336" s="11"/>
      <c r="HR336" s="11"/>
      <c r="HS336" s="11"/>
      <c r="HT336" s="11"/>
      <c r="HU336" s="11"/>
      <c r="HV336" s="11"/>
      <c r="HW336" s="11"/>
      <c r="HX336" s="11"/>
      <c r="HY336" s="11"/>
      <c r="HZ336" s="11"/>
      <c r="IA336" s="11"/>
      <c r="IB336" s="11"/>
      <c r="IC336" s="11"/>
      <c r="ID336" s="11"/>
      <c r="IE336" s="11"/>
      <c r="IF336" s="11"/>
      <c r="IG336" s="11"/>
      <c r="IH336" s="11"/>
      <c r="II336" s="11"/>
      <c r="IJ336" s="11"/>
      <c r="IK336" s="11"/>
      <c r="IL336" s="11"/>
      <c r="IM336" s="11"/>
      <c r="IN336" s="11"/>
      <c r="IO336" s="11"/>
      <c r="IP336" s="11"/>
      <c r="IQ336" s="11"/>
      <c r="IR336" s="11"/>
      <c r="IS336" s="11"/>
      <c r="IT336" s="11"/>
    </row>
    <row r="337" spans="1:254" s="10" customFormat="1" ht="21" customHeight="1" x14ac:dyDescent="0.25">
      <c r="A337" s="23">
        <v>332</v>
      </c>
      <c r="B337" s="82" t="s">
        <v>477</v>
      </c>
      <c r="C337" s="82" t="s">
        <v>477</v>
      </c>
      <c r="D337" s="83">
        <v>2357457.0099999998</v>
      </c>
      <c r="E337" s="24" t="str">
        <f t="shared" si="15"/>
        <v>否</v>
      </c>
      <c r="F337" s="24" t="str">
        <f t="shared" si="16"/>
        <v>否</v>
      </c>
      <c r="G337" s="51" t="str">
        <f t="shared" si="17"/>
        <v>是</v>
      </c>
      <c r="H337" s="25"/>
      <c r="I337" s="25"/>
      <c r="J337" s="26"/>
      <c r="K337" s="17"/>
      <c r="L337" s="25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  <c r="EZ337" s="11"/>
      <c r="FA337" s="11"/>
      <c r="FB337" s="11"/>
      <c r="FC337" s="11"/>
      <c r="FD337" s="11"/>
      <c r="FE337" s="11"/>
      <c r="FF337" s="11"/>
      <c r="FG337" s="11"/>
      <c r="FH337" s="11"/>
      <c r="FI337" s="11"/>
      <c r="FJ337" s="11"/>
      <c r="FK337" s="11"/>
      <c r="FL337" s="11"/>
      <c r="FM337" s="11"/>
      <c r="FN337" s="11"/>
      <c r="FO337" s="11"/>
      <c r="FP337" s="11"/>
      <c r="FQ337" s="11"/>
      <c r="FR337" s="11"/>
      <c r="FS337" s="11"/>
      <c r="FT337" s="11"/>
      <c r="FU337" s="11"/>
      <c r="FV337" s="11"/>
      <c r="FW337" s="11"/>
      <c r="FX337" s="11"/>
      <c r="FY337" s="11"/>
      <c r="FZ337" s="11"/>
      <c r="GA337" s="11"/>
      <c r="GB337" s="11"/>
      <c r="GC337" s="11"/>
      <c r="GD337" s="11"/>
      <c r="GE337" s="11"/>
      <c r="GF337" s="11"/>
      <c r="GG337" s="11"/>
      <c r="GH337" s="11"/>
      <c r="GI337" s="11"/>
      <c r="GJ337" s="11"/>
      <c r="GK337" s="11"/>
      <c r="GL337" s="11"/>
      <c r="GM337" s="11"/>
      <c r="GN337" s="11"/>
      <c r="GO337" s="11"/>
      <c r="GP337" s="11"/>
      <c r="GQ337" s="11"/>
      <c r="GR337" s="11"/>
      <c r="GS337" s="11"/>
      <c r="GT337" s="11"/>
      <c r="GU337" s="11"/>
      <c r="GV337" s="11"/>
      <c r="GW337" s="11"/>
      <c r="GX337" s="11"/>
      <c r="GY337" s="11"/>
      <c r="GZ337" s="11"/>
      <c r="HA337" s="11"/>
      <c r="HB337" s="11"/>
      <c r="HC337" s="11"/>
      <c r="HD337" s="11"/>
      <c r="HE337" s="11"/>
      <c r="HF337" s="11"/>
      <c r="HG337" s="11"/>
      <c r="HH337" s="11"/>
      <c r="HI337" s="11"/>
      <c r="HJ337" s="11"/>
      <c r="HK337" s="11"/>
      <c r="HL337" s="11"/>
      <c r="HM337" s="11"/>
      <c r="HN337" s="11"/>
      <c r="HO337" s="11"/>
      <c r="HP337" s="11"/>
      <c r="HQ337" s="11"/>
      <c r="HR337" s="11"/>
      <c r="HS337" s="11"/>
      <c r="HT337" s="11"/>
      <c r="HU337" s="11"/>
      <c r="HV337" s="11"/>
      <c r="HW337" s="11"/>
      <c r="HX337" s="11"/>
      <c r="HY337" s="11"/>
      <c r="HZ337" s="11"/>
      <c r="IA337" s="11"/>
      <c r="IB337" s="11"/>
      <c r="IC337" s="11"/>
      <c r="ID337" s="11"/>
      <c r="IE337" s="11"/>
      <c r="IF337" s="11"/>
      <c r="IG337" s="11"/>
      <c r="IH337" s="11"/>
      <c r="II337" s="11"/>
      <c r="IJ337" s="11"/>
      <c r="IK337" s="11"/>
      <c r="IL337" s="11"/>
      <c r="IM337" s="11"/>
      <c r="IN337" s="11"/>
      <c r="IO337" s="11"/>
      <c r="IP337" s="11"/>
      <c r="IQ337" s="11"/>
      <c r="IR337" s="11"/>
      <c r="IS337" s="11"/>
      <c r="IT337" s="11"/>
    </row>
    <row r="338" spans="1:254" s="10" customFormat="1" ht="21" customHeight="1" x14ac:dyDescent="0.25">
      <c r="A338" s="23">
        <v>333</v>
      </c>
      <c r="B338" s="82" t="s">
        <v>478</v>
      </c>
      <c r="C338" s="82" t="s">
        <v>478</v>
      </c>
      <c r="D338" s="83">
        <v>2464751.7599999998</v>
      </c>
      <c r="E338" s="24" t="str">
        <f t="shared" si="15"/>
        <v>否</v>
      </c>
      <c r="F338" s="24" t="str">
        <f t="shared" si="16"/>
        <v>否</v>
      </c>
      <c r="G338" s="51" t="str">
        <f t="shared" si="17"/>
        <v>是</v>
      </c>
      <c r="H338" s="25"/>
      <c r="I338" s="25"/>
      <c r="J338" s="26"/>
      <c r="K338" s="17"/>
      <c r="L338" s="25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  <c r="EZ338" s="11"/>
      <c r="FA338" s="11"/>
      <c r="FB338" s="11"/>
      <c r="FC338" s="11"/>
      <c r="FD338" s="11"/>
      <c r="FE338" s="11"/>
      <c r="FF338" s="11"/>
      <c r="FG338" s="11"/>
      <c r="FH338" s="11"/>
      <c r="FI338" s="11"/>
      <c r="FJ338" s="11"/>
      <c r="FK338" s="11"/>
      <c r="FL338" s="11"/>
      <c r="FM338" s="11"/>
      <c r="FN338" s="11"/>
      <c r="FO338" s="11"/>
      <c r="FP338" s="11"/>
      <c r="FQ338" s="11"/>
      <c r="FR338" s="11"/>
      <c r="FS338" s="11"/>
      <c r="FT338" s="11"/>
      <c r="FU338" s="11"/>
      <c r="FV338" s="11"/>
      <c r="FW338" s="11"/>
      <c r="FX338" s="11"/>
      <c r="FY338" s="11"/>
      <c r="FZ338" s="11"/>
      <c r="GA338" s="11"/>
      <c r="GB338" s="11"/>
      <c r="GC338" s="11"/>
      <c r="GD338" s="11"/>
      <c r="GE338" s="11"/>
      <c r="GF338" s="11"/>
      <c r="GG338" s="11"/>
      <c r="GH338" s="11"/>
      <c r="GI338" s="11"/>
      <c r="GJ338" s="11"/>
      <c r="GK338" s="11"/>
      <c r="GL338" s="11"/>
      <c r="GM338" s="11"/>
      <c r="GN338" s="11"/>
      <c r="GO338" s="11"/>
      <c r="GP338" s="11"/>
      <c r="GQ338" s="11"/>
      <c r="GR338" s="11"/>
      <c r="GS338" s="11"/>
      <c r="GT338" s="11"/>
      <c r="GU338" s="11"/>
      <c r="GV338" s="11"/>
      <c r="GW338" s="11"/>
      <c r="GX338" s="11"/>
      <c r="GY338" s="11"/>
      <c r="GZ338" s="11"/>
      <c r="HA338" s="11"/>
      <c r="HB338" s="11"/>
      <c r="HC338" s="11"/>
      <c r="HD338" s="11"/>
      <c r="HE338" s="11"/>
      <c r="HF338" s="11"/>
      <c r="HG338" s="11"/>
      <c r="HH338" s="11"/>
      <c r="HI338" s="11"/>
      <c r="HJ338" s="11"/>
      <c r="HK338" s="11"/>
      <c r="HL338" s="11"/>
      <c r="HM338" s="11"/>
      <c r="HN338" s="11"/>
      <c r="HO338" s="11"/>
      <c r="HP338" s="11"/>
      <c r="HQ338" s="11"/>
      <c r="HR338" s="11"/>
      <c r="HS338" s="11"/>
      <c r="HT338" s="11"/>
      <c r="HU338" s="11"/>
      <c r="HV338" s="11"/>
      <c r="HW338" s="11"/>
      <c r="HX338" s="11"/>
      <c r="HY338" s="11"/>
      <c r="HZ338" s="11"/>
      <c r="IA338" s="11"/>
      <c r="IB338" s="11"/>
      <c r="IC338" s="11"/>
      <c r="ID338" s="11"/>
      <c r="IE338" s="11"/>
      <c r="IF338" s="11"/>
      <c r="IG338" s="11"/>
      <c r="IH338" s="11"/>
      <c r="II338" s="11"/>
      <c r="IJ338" s="11"/>
      <c r="IK338" s="11"/>
      <c r="IL338" s="11"/>
      <c r="IM338" s="11"/>
      <c r="IN338" s="11"/>
      <c r="IO338" s="11"/>
      <c r="IP338" s="11"/>
      <c r="IQ338" s="11"/>
      <c r="IR338" s="11"/>
      <c r="IS338" s="11"/>
      <c r="IT338" s="11"/>
    </row>
    <row r="339" spans="1:254" s="10" customFormat="1" ht="21" customHeight="1" x14ac:dyDescent="0.25">
      <c r="A339" s="23">
        <v>334</v>
      </c>
      <c r="B339" s="82" t="s">
        <v>61</v>
      </c>
      <c r="C339" s="82" t="s">
        <v>61</v>
      </c>
      <c r="D339" s="83">
        <v>2487158.64</v>
      </c>
      <c r="E339" s="24" t="str">
        <f t="shared" si="15"/>
        <v>超上限</v>
      </c>
      <c r="F339" s="24" t="str">
        <f t="shared" si="16"/>
        <v>否</v>
      </c>
      <c r="G339" s="51" t="str">
        <f t="shared" si="17"/>
        <v>否</v>
      </c>
      <c r="H339" s="25"/>
      <c r="I339" s="25"/>
      <c r="J339" s="26"/>
      <c r="K339" s="17"/>
      <c r="L339" s="25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  <c r="EW339" s="11"/>
      <c r="EX339" s="11"/>
      <c r="EY339" s="11"/>
      <c r="EZ339" s="11"/>
      <c r="FA339" s="11"/>
      <c r="FB339" s="11"/>
      <c r="FC339" s="11"/>
      <c r="FD339" s="11"/>
      <c r="FE339" s="11"/>
      <c r="FF339" s="11"/>
      <c r="FG339" s="11"/>
      <c r="FH339" s="11"/>
      <c r="FI339" s="11"/>
      <c r="FJ339" s="11"/>
      <c r="FK339" s="11"/>
      <c r="FL339" s="11"/>
      <c r="FM339" s="11"/>
      <c r="FN339" s="11"/>
      <c r="FO339" s="11"/>
      <c r="FP339" s="11"/>
      <c r="FQ339" s="11"/>
      <c r="FR339" s="11"/>
      <c r="FS339" s="11"/>
      <c r="FT339" s="11"/>
      <c r="FU339" s="11"/>
      <c r="FV339" s="11"/>
      <c r="FW339" s="11"/>
      <c r="FX339" s="11"/>
      <c r="FY339" s="11"/>
      <c r="FZ339" s="11"/>
      <c r="GA339" s="11"/>
      <c r="GB339" s="11"/>
      <c r="GC339" s="11"/>
      <c r="GD339" s="11"/>
      <c r="GE339" s="11"/>
      <c r="GF339" s="11"/>
      <c r="GG339" s="11"/>
      <c r="GH339" s="11"/>
      <c r="GI339" s="11"/>
      <c r="GJ339" s="11"/>
      <c r="GK339" s="11"/>
      <c r="GL339" s="11"/>
      <c r="GM339" s="11"/>
      <c r="GN339" s="11"/>
      <c r="GO339" s="11"/>
      <c r="GP339" s="11"/>
      <c r="GQ339" s="11"/>
      <c r="GR339" s="11"/>
      <c r="GS339" s="11"/>
      <c r="GT339" s="11"/>
      <c r="GU339" s="11"/>
      <c r="GV339" s="11"/>
      <c r="GW339" s="11"/>
      <c r="GX339" s="11"/>
      <c r="GY339" s="11"/>
      <c r="GZ339" s="11"/>
      <c r="HA339" s="11"/>
      <c r="HB339" s="11"/>
      <c r="HC339" s="11"/>
      <c r="HD339" s="11"/>
      <c r="HE339" s="11"/>
      <c r="HF339" s="11"/>
      <c r="HG339" s="11"/>
      <c r="HH339" s="11"/>
      <c r="HI339" s="11"/>
      <c r="HJ339" s="11"/>
      <c r="HK339" s="11"/>
      <c r="HL339" s="11"/>
      <c r="HM339" s="11"/>
      <c r="HN339" s="11"/>
      <c r="HO339" s="11"/>
      <c r="HP339" s="11"/>
      <c r="HQ339" s="11"/>
      <c r="HR339" s="11"/>
      <c r="HS339" s="11"/>
      <c r="HT339" s="11"/>
      <c r="HU339" s="11"/>
      <c r="HV339" s="11"/>
      <c r="HW339" s="11"/>
      <c r="HX339" s="11"/>
      <c r="HY339" s="11"/>
      <c r="HZ339" s="11"/>
      <c r="IA339" s="11"/>
      <c r="IB339" s="11"/>
      <c r="IC339" s="11"/>
      <c r="ID339" s="11"/>
      <c r="IE339" s="11"/>
      <c r="IF339" s="11"/>
      <c r="IG339" s="11"/>
      <c r="IH339" s="11"/>
      <c r="II339" s="11"/>
      <c r="IJ339" s="11"/>
      <c r="IK339" s="11"/>
      <c r="IL339" s="11"/>
      <c r="IM339" s="11"/>
      <c r="IN339" s="11"/>
      <c r="IO339" s="11"/>
      <c r="IP339" s="11"/>
      <c r="IQ339" s="11"/>
      <c r="IR339" s="11"/>
      <c r="IS339" s="11"/>
      <c r="IT339" s="11"/>
    </row>
    <row r="340" spans="1:254" s="10" customFormat="1" ht="21" customHeight="1" x14ac:dyDescent="0.25">
      <c r="A340" s="23">
        <v>335</v>
      </c>
      <c r="B340" s="82" t="s">
        <v>479</v>
      </c>
      <c r="C340" s="82" t="s">
        <v>479</v>
      </c>
      <c r="D340" s="83">
        <v>2489648.52</v>
      </c>
      <c r="E340" s="24" t="str">
        <f t="shared" si="15"/>
        <v>超上限</v>
      </c>
      <c r="F340" s="24" t="str">
        <f t="shared" si="16"/>
        <v>否</v>
      </c>
      <c r="G340" s="51" t="str">
        <f t="shared" si="17"/>
        <v>否</v>
      </c>
      <c r="H340" s="25"/>
      <c r="I340" s="25"/>
      <c r="J340" s="26"/>
      <c r="K340" s="17"/>
      <c r="L340" s="25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  <c r="EW340" s="11"/>
      <c r="EX340" s="11"/>
      <c r="EY340" s="11"/>
      <c r="EZ340" s="11"/>
      <c r="FA340" s="11"/>
      <c r="FB340" s="11"/>
      <c r="FC340" s="11"/>
      <c r="FD340" s="11"/>
      <c r="FE340" s="11"/>
      <c r="FF340" s="11"/>
      <c r="FG340" s="11"/>
      <c r="FH340" s="11"/>
      <c r="FI340" s="11"/>
      <c r="FJ340" s="11"/>
      <c r="FK340" s="11"/>
      <c r="FL340" s="11"/>
      <c r="FM340" s="11"/>
      <c r="FN340" s="11"/>
      <c r="FO340" s="11"/>
      <c r="FP340" s="11"/>
      <c r="FQ340" s="11"/>
      <c r="FR340" s="11"/>
      <c r="FS340" s="11"/>
      <c r="FT340" s="11"/>
      <c r="FU340" s="11"/>
      <c r="FV340" s="11"/>
      <c r="FW340" s="11"/>
      <c r="FX340" s="11"/>
      <c r="FY340" s="11"/>
      <c r="FZ340" s="11"/>
      <c r="GA340" s="11"/>
      <c r="GB340" s="11"/>
      <c r="GC340" s="11"/>
      <c r="GD340" s="11"/>
      <c r="GE340" s="11"/>
      <c r="GF340" s="11"/>
      <c r="GG340" s="11"/>
      <c r="GH340" s="11"/>
      <c r="GI340" s="11"/>
      <c r="GJ340" s="11"/>
      <c r="GK340" s="11"/>
      <c r="GL340" s="11"/>
      <c r="GM340" s="11"/>
      <c r="GN340" s="11"/>
      <c r="GO340" s="11"/>
      <c r="GP340" s="11"/>
      <c r="GQ340" s="11"/>
      <c r="GR340" s="11"/>
      <c r="GS340" s="11"/>
      <c r="GT340" s="11"/>
      <c r="GU340" s="11"/>
      <c r="GV340" s="11"/>
      <c r="GW340" s="11"/>
      <c r="GX340" s="11"/>
      <c r="GY340" s="11"/>
      <c r="GZ340" s="11"/>
      <c r="HA340" s="11"/>
      <c r="HB340" s="11"/>
      <c r="HC340" s="11"/>
      <c r="HD340" s="11"/>
      <c r="HE340" s="11"/>
      <c r="HF340" s="11"/>
      <c r="HG340" s="11"/>
      <c r="HH340" s="11"/>
      <c r="HI340" s="11"/>
      <c r="HJ340" s="11"/>
      <c r="HK340" s="11"/>
      <c r="HL340" s="11"/>
      <c r="HM340" s="11"/>
      <c r="HN340" s="11"/>
      <c r="HO340" s="11"/>
      <c r="HP340" s="11"/>
      <c r="HQ340" s="11"/>
      <c r="HR340" s="11"/>
      <c r="HS340" s="11"/>
      <c r="HT340" s="11"/>
      <c r="HU340" s="11"/>
      <c r="HV340" s="11"/>
      <c r="HW340" s="11"/>
      <c r="HX340" s="11"/>
      <c r="HY340" s="11"/>
      <c r="HZ340" s="11"/>
      <c r="IA340" s="11"/>
      <c r="IB340" s="11"/>
      <c r="IC340" s="11"/>
      <c r="ID340" s="11"/>
      <c r="IE340" s="11"/>
      <c r="IF340" s="11"/>
      <c r="IG340" s="11"/>
      <c r="IH340" s="11"/>
      <c r="II340" s="11"/>
      <c r="IJ340" s="11"/>
      <c r="IK340" s="11"/>
      <c r="IL340" s="11"/>
      <c r="IM340" s="11"/>
      <c r="IN340" s="11"/>
      <c r="IO340" s="11"/>
      <c r="IP340" s="11"/>
      <c r="IQ340" s="11"/>
      <c r="IR340" s="11"/>
      <c r="IS340" s="11"/>
      <c r="IT340" s="11"/>
    </row>
    <row r="341" spans="1:254" s="10" customFormat="1" ht="21" customHeight="1" x14ac:dyDescent="0.25">
      <c r="A341" s="23">
        <v>336</v>
      </c>
      <c r="B341" s="82" t="s">
        <v>480</v>
      </c>
      <c r="C341" s="82" t="s">
        <v>480</v>
      </c>
      <c r="D341" s="83">
        <v>2442571.41</v>
      </c>
      <c r="E341" s="24" t="str">
        <f t="shared" si="15"/>
        <v>否</v>
      </c>
      <c r="F341" s="24" t="str">
        <f t="shared" si="16"/>
        <v>否</v>
      </c>
      <c r="G341" s="51" t="str">
        <f t="shared" si="17"/>
        <v>是</v>
      </c>
      <c r="H341" s="25"/>
      <c r="I341" s="25"/>
      <c r="J341" s="26"/>
      <c r="K341" s="17"/>
      <c r="L341" s="25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  <c r="EZ341" s="11"/>
      <c r="FA341" s="11"/>
      <c r="FB341" s="11"/>
      <c r="FC341" s="11"/>
      <c r="FD341" s="11"/>
      <c r="FE341" s="11"/>
      <c r="FF341" s="11"/>
      <c r="FG341" s="11"/>
      <c r="FH341" s="11"/>
      <c r="FI341" s="11"/>
      <c r="FJ341" s="11"/>
      <c r="FK341" s="11"/>
      <c r="FL341" s="11"/>
      <c r="FM341" s="11"/>
      <c r="FN341" s="11"/>
      <c r="FO341" s="11"/>
      <c r="FP341" s="11"/>
      <c r="FQ341" s="11"/>
      <c r="FR341" s="11"/>
      <c r="FS341" s="11"/>
      <c r="FT341" s="11"/>
      <c r="FU341" s="11"/>
      <c r="FV341" s="11"/>
      <c r="FW341" s="11"/>
      <c r="FX341" s="11"/>
      <c r="FY341" s="11"/>
      <c r="FZ341" s="11"/>
      <c r="GA341" s="11"/>
      <c r="GB341" s="11"/>
      <c r="GC341" s="11"/>
      <c r="GD341" s="11"/>
      <c r="GE341" s="11"/>
      <c r="GF341" s="11"/>
      <c r="GG341" s="11"/>
      <c r="GH341" s="11"/>
      <c r="GI341" s="11"/>
      <c r="GJ341" s="11"/>
      <c r="GK341" s="11"/>
      <c r="GL341" s="11"/>
      <c r="GM341" s="11"/>
      <c r="GN341" s="11"/>
      <c r="GO341" s="11"/>
      <c r="GP341" s="11"/>
      <c r="GQ341" s="11"/>
      <c r="GR341" s="11"/>
      <c r="GS341" s="11"/>
      <c r="GT341" s="11"/>
      <c r="GU341" s="11"/>
      <c r="GV341" s="11"/>
      <c r="GW341" s="11"/>
      <c r="GX341" s="11"/>
      <c r="GY341" s="11"/>
      <c r="GZ341" s="11"/>
      <c r="HA341" s="11"/>
      <c r="HB341" s="11"/>
      <c r="HC341" s="11"/>
      <c r="HD341" s="11"/>
      <c r="HE341" s="11"/>
      <c r="HF341" s="11"/>
      <c r="HG341" s="11"/>
      <c r="HH341" s="11"/>
      <c r="HI341" s="11"/>
      <c r="HJ341" s="11"/>
      <c r="HK341" s="11"/>
      <c r="HL341" s="11"/>
      <c r="HM341" s="11"/>
      <c r="HN341" s="11"/>
      <c r="HO341" s="11"/>
      <c r="HP341" s="11"/>
      <c r="HQ341" s="11"/>
      <c r="HR341" s="11"/>
      <c r="HS341" s="11"/>
      <c r="HT341" s="11"/>
      <c r="HU341" s="11"/>
      <c r="HV341" s="11"/>
      <c r="HW341" s="11"/>
      <c r="HX341" s="11"/>
      <c r="HY341" s="11"/>
      <c r="HZ341" s="11"/>
      <c r="IA341" s="11"/>
      <c r="IB341" s="11"/>
      <c r="IC341" s="11"/>
      <c r="ID341" s="11"/>
      <c r="IE341" s="11"/>
      <c r="IF341" s="11"/>
      <c r="IG341" s="11"/>
      <c r="IH341" s="11"/>
      <c r="II341" s="11"/>
      <c r="IJ341" s="11"/>
      <c r="IK341" s="11"/>
      <c r="IL341" s="11"/>
      <c r="IM341" s="11"/>
      <c r="IN341" s="11"/>
      <c r="IO341" s="11"/>
      <c r="IP341" s="11"/>
      <c r="IQ341" s="11"/>
      <c r="IR341" s="11"/>
      <c r="IS341" s="11"/>
      <c r="IT341" s="11"/>
    </row>
    <row r="342" spans="1:254" s="10" customFormat="1" ht="21" customHeight="1" x14ac:dyDescent="0.25">
      <c r="A342" s="23">
        <v>337</v>
      </c>
      <c r="B342" s="82" t="s">
        <v>481</v>
      </c>
      <c r="C342" s="82" t="s">
        <v>481</v>
      </c>
      <c r="D342" s="83">
        <v>2339483.98</v>
      </c>
      <c r="E342" s="24" t="str">
        <f t="shared" si="15"/>
        <v>否</v>
      </c>
      <c r="F342" s="24" t="str">
        <f t="shared" si="16"/>
        <v>否</v>
      </c>
      <c r="G342" s="51" t="str">
        <f t="shared" si="17"/>
        <v>是</v>
      </c>
      <c r="H342" s="25"/>
      <c r="I342" s="25"/>
      <c r="J342" s="26"/>
      <c r="K342" s="17"/>
      <c r="L342" s="25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  <c r="EZ342" s="11"/>
      <c r="FA342" s="11"/>
      <c r="FB342" s="11"/>
      <c r="FC342" s="11"/>
      <c r="FD342" s="11"/>
      <c r="FE342" s="11"/>
      <c r="FF342" s="11"/>
      <c r="FG342" s="11"/>
      <c r="FH342" s="11"/>
      <c r="FI342" s="11"/>
      <c r="FJ342" s="11"/>
      <c r="FK342" s="11"/>
      <c r="FL342" s="11"/>
      <c r="FM342" s="11"/>
      <c r="FN342" s="11"/>
      <c r="FO342" s="11"/>
      <c r="FP342" s="11"/>
      <c r="FQ342" s="11"/>
      <c r="FR342" s="11"/>
      <c r="FS342" s="11"/>
      <c r="FT342" s="11"/>
      <c r="FU342" s="11"/>
      <c r="FV342" s="11"/>
      <c r="FW342" s="11"/>
      <c r="FX342" s="11"/>
      <c r="FY342" s="11"/>
      <c r="FZ342" s="11"/>
      <c r="GA342" s="11"/>
      <c r="GB342" s="11"/>
      <c r="GC342" s="11"/>
      <c r="GD342" s="11"/>
      <c r="GE342" s="11"/>
      <c r="GF342" s="11"/>
      <c r="GG342" s="11"/>
      <c r="GH342" s="11"/>
      <c r="GI342" s="11"/>
      <c r="GJ342" s="11"/>
      <c r="GK342" s="11"/>
      <c r="GL342" s="11"/>
      <c r="GM342" s="11"/>
      <c r="GN342" s="11"/>
      <c r="GO342" s="11"/>
      <c r="GP342" s="11"/>
      <c r="GQ342" s="11"/>
      <c r="GR342" s="11"/>
      <c r="GS342" s="11"/>
      <c r="GT342" s="11"/>
      <c r="GU342" s="11"/>
      <c r="GV342" s="11"/>
      <c r="GW342" s="11"/>
      <c r="GX342" s="11"/>
      <c r="GY342" s="11"/>
      <c r="GZ342" s="11"/>
      <c r="HA342" s="11"/>
      <c r="HB342" s="11"/>
      <c r="HC342" s="11"/>
      <c r="HD342" s="11"/>
      <c r="HE342" s="11"/>
      <c r="HF342" s="11"/>
      <c r="HG342" s="11"/>
      <c r="HH342" s="11"/>
      <c r="HI342" s="11"/>
      <c r="HJ342" s="11"/>
      <c r="HK342" s="11"/>
      <c r="HL342" s="11"/>
      <c r="HM342" s="11"/>
      <c r="HN342" s="11"/>
      <c r="HO342" s="11"/>
      <c r="HP342" s="11"/>
      <c r="HQ342" s="11"/>
      <c r="HR342" s="11"/>
      <c r="HS342" s="11"/>
      <c r="HT342" s="11"/>
      <c r="HU342" s="11"/>
      <c r="HV342" s="11"/>
      <c r="HW342" s="11"/>
      <c r="HX342" s="11"/>
      <c r="HY342" s="11"/>
      <c r="HZ342" s="11"/>
      <c r="IA342" s="11"/>
      <c r="IB342" s="11"/>
      <c r="IC342" s="11"/>
      <c r="ID342" s="11"/>
      <c r="IE342" s="11"/>
      <c r="IF342" s="11"/>
      <c r="IG342" s="11"/>
      <c r="IH342" s="11"/>
      <c r="II342" s="11"/>
      <c r="IJ342" s="11"/>
      <c r="IK342" s="11"/>
      <c r="IL342" s="11"/>
      <c r="IM342" s="11"/>
      <c r="IN342" s="11"/>
      <c r="IO342" s="11"/>
      <c r="IP342" s="11"/>
      <c r="IQ342" s="11"/>
      <c r="IR342" s="11"/>
      <c r="IS342" s="11"/>
      <c r="IT342" s="11"/>
    </row>
    <row r="343" spans="1:254" s="10" customFormat="1" ht="21" customHeight="1" x14ac:dyDescent="0.25">
      <c r="A343" s="23">
        <v>338</v>
      </c>
      <c r="B343" s="82" t="s">
        <v>482</v>
      </c>
      <c r="C343" s="82" t="s">
        <v>482</v>
      </c>
      <c r="D343" s="83">
        <v>2468610.11</v>
      </c>
      <c r="E343" s="24" t="str">
        <f t="shared" si="15"/>
        <v>否</v>
      </c>
      <c r="F343" s="24" t="str">
        <f t="shared" si="16"/>
        <v>否</v>
      </c>
      <c r="G343" s="51" t="str">
        <f t="shared" si="17"/>
        <v>是</v>
      </c>
      <c r="H343" s="25"/>
      <c r="I343" s="25"/>
      <c r="J343" s="26"/>
      <c r="K343" s="17"/>
      <c r="L343" s="25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  <c r="EZ343" s="11"/>
      <c r="FA343" s="11"/>
      <c r="FB343" s="11"/>
      <c r="FC343" s="11"/>
      <c r="FD343" s="11"/>
      <c r="FE343" s="11"/>
      <c r="FF343" s="11"/>
      <c r="FG343" s="11"/>
      <c r="FH343" s="11"/>
      <c r="FI343" s="11"/>
      <c r="FJ343" s="11"/>
      <c r="FK343" s="11"/>
      <c r="FL343" s="11"/>
      <c r="FM343" s="11"/>
      <c r="FN343" s="11"/>
      <c r="FO343" s="11"/>
      <c r="FP343" s="11"/>
      <c r="FQ343" s="11"/>
      <c r="FR343" s="11"/>
      <c r="FS343" s="11"/>
      <c r="FT343" s="11"/>
      <c r="FU343" s="11"/>
      <c r="FV343" s="11"/>
      <c r="FW343" s="11"/>
      <c r="FX343" s="11"/>
      <c r="FY343" s="11"/>
      <c r="FZ343" s="11"/>
      <c r="GA343" s="11"/>
      <c r="GB343" s="11"/>
      <c r="GC343" s="11"/>
      <c r="GD343" s="11"/>
      <c r="GE343" s="11"/>
      <c r="GF343" s="11"/>
      <c r="GG343" s="11"/>
      <c r="GH343" s="11"/>
      <c r="GI343" s="11"/>
      <c r="GJ343" s="11"/>
      <c r="GK343" s="11"/>
      <c r="GL343" s="11"/>
      <c r="GM343" s="11"/>
      <c r="GN343" s="11"/>
      <c r="GO343" s="11"/>
      <c r="GP343" s="11"/>
      <c r="GQ343" s="11"/>
      <c r="GR343" s="11"/>
      <c r="GS343" s="11"/>
      <c r="GT343" s="11"/>
      <c r="GU343" s="11"/>
      <c r="GV343" s="11"/>
      <c r="GW343" s="11"/>
      <c r="GX343" s="11"/>
      <c r="GY343" s="11"/>
      <c r="GZ343" s="11"/>
      <c r="HA343" s="11"/>
      <c r="HB343" s="11"/>
      <c r="HC343" s="11"/>
      <c r="HD343" s="11"/>
      <c r="HE343" s="11"/>
      <c r="HF343" s="11"/>
      <c r="HG343" s="11"/>
      <c r="HH343" s="11"/>
      <c r="HI343" s="11"/>
      <c r="HJ343" s="11"/>
      <c r="HK343" s="11"/>
      <c r="HL343" s="11"/>
      <c r="HM343" s="11"/>
      <c r="HN343" s="11"/>
      <c r="HO343" s="11"/>
      <c r="HP343" s="11"/>
      <c r="HQ343" s="11"/>
      <c r="HR343" s="11"/>
      <c r="HS343" s="11"/>
      <c r="HT343" s="11"/>
      <c r="HU343" s="11"/>
      <c r="HV343" s="11"/>
      <c r="HW343" s="11"/>
      <c r="HX343" s="11"/>
      <c r="HY343" s="11"/>
      <c r="HZ343" s="11"/>
      <c r="IA343" s="11"/>
      <c r="IB343" s="11"/>
      <c r="IC343" s="11"/>
      <c r="ID343" s="11"/>
      <c r="IE343" s="11"/>
      <c r="IF343" s="11"/>
      <c r="IG343" s="11"/>
      <c r="IH343" s="11"/>
      <c r="II343" s="11"/>
      <c r="IJ343" s="11"/>
      <c r="IK343" s="11"/>
      <c r="IL343" s="11"/>
      <c r="IM343" s="11"/>
      <c r="IN343" s="11"/>
      <c r="IO343" s="11"/>
      <c r="IP343" s="11"/>
      <c r="IQ343" s="11"/>
      <c r="IR343" s="11"/>
      <c r="IS343" s="11"/>
      <c r="IT343" s="11"/>
    </row>
    <row r="344" spans="1:254" s="10" customFormat="1" ht="21" customHeight="1" x14ac:dyDescent="0.25">
      <c r="A344" s="23">
        <v>339</v>
      </c>
      <c r="B344" s="82" t="s">
        <v>483</v>
      </c>
      <c r="C344" s="82" t="s">
        <v>483</v>
      </c>
      <c r="D344" s="83">
        <v>2344295.2599999998</v>
      </c>
      <c r="E344" s="24" t="str">
        <f t="shared" si="15"/>
        <v>否</v>
      </c>
      <c r="F344" s="24" t="str">
        <f t="shared" si="16"/>
        <v>否</v>
      </c>
      <c r="G344" s="51" t="str">
        <f t="shared" si="17"/>
        <v>是</v>
      </c>
      <c r="H344" s="25"/>
      <c r="I344" s="25"/>
      <c r="J344" s="26"/>
      <c r="K344" s="17"/>
      <c r="L344" s="25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  <c r="EW344" s="11"/>
      <c r="EX344" s="11"/>
      <c r="EY344" s="11"/>
      <c r="EZ344" s="11"/>
      <c r="FA344" s="11"/>
      <c r="FB344" s="11"/>
      <c r="FC344" s="11"/>
      <c r="FD344" s="11"/>
      <c r="FE344" s="11"/>
      <c r="FF344" s="11"/>
      <c r="FG344" s="11"/>
      <c r="FH344" s="11"/>
      <c r="FI344" s="11"/>
      <c r="FJ344" s="11"/>
      <c r="FK344" s="11"/>
      <c r="FL344" s="11"/>
      <c r="FM344" s="11"/>
      <c r="FN344" s="11"/>
      <c r="FO344" s="11"/>
      <c r="FP344" s="11"/>
      <c r="FQ344" s="11"/>
      <c r="FR344" s="11"/>
      <c r="FS344" s="11"/>
      <c r="FT344" s="11"/>
      <c r="FU344" s="11"/>
      <c r="FV344" s="11"/>
      <c r="FW344" s="11"/>
      <c r="FX344" s="11"/>
      <c r="FY344" s="11"/>
      <c r="FZ344" s="11"/>
      <c r="GA344" s="11"/>
      <c r="GB344" s="11"/>
      <c r="GC344" s="11"/>
      <c r="GD344" s="11"/>
      <c r="GE344" s="11"/>
      <c r="GF344" s="11"/>
      <c r="GG344" s="11"/>
      <c r="GH344" s="11"/>
      <c r="GI344" s="11"/>
      <c r="GJ344" s="11"/>
      <c r="GK344" s="11"/>
      <c r="GL344" s="11"/>
      <c r="GM344" s="11"/>
      <c r="GN344" s="11"/>
      <c r="GO344" s="11"/>
      <c r="GP344" s="11"/>
      <c r="GQ344" s="11"/>
      <c r="GR344" s="11"/>
      <c r="GS344" s="11"/>
      <c r="GT344" s="11"/>
      <c r="GU344" s="11"/>
      <c r="GV344" s="11"/>
      <c r="GW344" s="11"/>
      <c r="GX344" s="11"/>
      <c r="GY344" s="11"/>
      <c r="GZ344" s="11"/>
      <c r="HA344" s="11"/>
      <c r="HB344" s="11"/>
      <c r="HC344" s="11"/>
      <c r="HD344" s="11"/>
      <c r="HE344" s="11"/>
      <c r="HF344" s="11"/>
      <c r="HG344" s="11"/>
      <c r="HH344" s="11"/>
      <c r="HI344" s="11"/>
      <c r="HJ344" s="11"/>
      <c r="HK344" s="11"/>
      <c r="HL344" s="11"/>
      <c r="HM344" s="11"/>
      <c r="HN344" s="11"/>
      <c r="HO344" s="11"/>
      <c r="HP344" s="11"/>
      <c r="HQ344" s="11"/>
      <c r="HR344" s="11"/>
      <c r="HS344" s="11"/>
      <c r="HT344" s="11"/>
      <c r="HU344" s="11"/>
      <c r="HV344" s="11"/>
      <c r="HW344" s="11"/>
      <c r="HX344" s="11"/>
      <c r="HY344" s="11"/>
      <c r="HZ344" s="11"/>
      <c r="IA344" s="11"/>
      <c r="IB344" s="11"/>
      <c r="IC344" s="11"/>
      <c r="ID344" s="11"/>
      <c r="IE344" s="11"/>
      <c r="IF344" s="11"/>
      <c r="IG344" s="11"/>
      <c r="IH344" s="11"/>
      <c r="II344" s="11"/>
      <c r="IJ344" s="11"/>
      <c r="IK344" s="11"/>
      <c r="IL344" s="11"/>
      <c r="IM344" s="11"/>
      <c r="IN344" s="11"/>
      <c r="IO344" s="11"/>
      <c r="IP344" s="11"/>
      <c r="IQ344" s="11"/>
      <c r="IR344" s="11"/>
      <c r="IS344" s="11"/>
      <c r="IT344" s="11"/>
    </row>
    <row r="345" spans="1:254" s="10" customFormat="1" ht="21" customHeight="1" x14ac:dyDescent="0.25">
      <c r="A345" s="23">
        <v>340</v>
      </c>
      <c r="B345" s="82" t="s">
        <v>484</v>
      </c>
      <c r="C345" s="82" t="s">
        <v>484</v>
      </c>
      <c r="D345" s="83">
        <v>2487443.85</v>
      </c>
      <c r="E345" s="24" t="str">
        <f t="shared" si="15"/>
        <v>超上限</v>
      </c>
      <c r="F345" s="24" t="str">
        <f t="shared" si="16"/>
        <v>否</v>
      </c>
      <c r="G345" s="51" t="str">
        <f t="shared" si="17"/>
        <v>否</v>
      </c>
      <c r="H345" s="25"/>
      <c r="I345" s="25"/>
      <c r="J345" s="25"/>
      <c r="K345" s="25"/>
      <c r="L345" s="25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  <c r="EW345" s="11"/>
      <c r="EX345" s="11"/>
      <c r="EY345" s="11"/>
      <c r="EZ345" s="11"/>
      <c r="FA345" s="11"/>
      <c r="FB345" s="11"/>
      <c r="FC345" s="11"/>
      <c r="FD345" s="11"/>
      <c r="FE345" s="11"/>
      <c r="FF345" s="11"/>
      <c r="FG345" s="11"/>
      <c r="FH345" s="11"/>
      <c r="FI345" s="11"/>
      <c r="FJ345" s="11"/>
      <c r="FK345" s="11"/>
      <c r="FL345" s="11"/>
      <c r="FM345" s="11"/>
      <c r="FN345" s="11"/>
      <c r="FO345" s="11"/>
      <c r="FP345" s="11"/>
      <c r="FQ345" s="11"/>
      <c r="FR345" s="11"/>
      <c r="FS345" s="11"/>
      <c r="FT345" s="11"/>
      <c r="FU345" s="11"/>
      <c r="FV345" s="11"/>
      <c r="FW345" s="11"/>
      <c r="FX345" s="11"/>
      <c r="FY345" s="11"/>
      <c r="FZ345" s="11"/>
      <c r="GA345" s="11"/>
      <c r="GB345" s="11"/>
      <c r="GC345" s="11"/>
      <c r="GD345" s="11"/>
      <c r="GE345" s="11"/>
      <c r="GF345" s="11"/>
      <c r="GG345" s="11"/>
      <c r="GH345" s="11"/>
      <c r="GI345" s="11"/>
      <c r="GJ345" s="11"/>
      <c r="GK345" s="11"/>
      <c r="GL345" s="11"/>
      <c r="GM345" s="11"/>
      <c r="GN345" s="11"/>
      <c r="GO345" s="11"/>
      <c r="GP345" s="11"/>
      <c r="GQ345" s="11"/>
      <c r="GR345" s="11"/>
      <c r="GS345" s="11"/>
      <c r="GT345" s="11"/>
      <c r="GU345" s="11"/>
      <c r="GV345" s="11"/>
      <c r="GW345" s="11"/>
      <c r="GX345" s="11"/>
      <c r="GY345" s="11"/>
      <c r="GZ345" s="11"/>
      <c r="HA345" s="11"/>
      <c r="HB345" s="11"/>
      <c r="HC345" s="11"/>
      <c r="HD345" s="11"/>
      <c r="HE345" s="11"/>
      <c r="HF345" s="11"/>
      <c r="HG345" s="11"/>
      <c r="HH345" s="11"/>
      <c r="HI345" s="11"/>
      <c r="HJ345" s="11"/>
      <c r="HK345" s="11"/>
      <c r="HL345" s="11"/>
      <c r="HM345" s="11"/>
      <c r="HN345" s="11"/>
      <c r="HO345" s="11"/>
      <c r="HP345" s="11"/>
      <c r="HQ345" s="11"/>
      <c r="HR345" s="11"/>
      <c r="HS345" s="11"/>
      <c r="HT345" s="11"/>
      <c r="HU345" s="11"/>
      <c r="HV345" s="11"/>
      <c r="HW345" s="11"/>
      <c r="HX345" s="11"/>
      <c r="HY345" s="11"/>
      <c r="HZ345" s="11"/>
      <c r="IA345" s="11"/>
      <c r="IB345" s="11"/>
      <c r="IC345" s="11"/>
      <c r="ID345" s="11"/>
      <c r="IE345" s="11"/>
      <c r="IF345" s="11"/>
      <c r="IG345" s="11"/>
      <c r="IH345" s="11"/>
      <c r="II345" s="11"/>
      <c r="IJ345" s="11"/>
      <c r="IK345" s="11"/>
      <c r="IL345" s="11"/>
      <c r="IM345" s="11"/>
      <c r="IN345" s="11"/>
      <c r="IO345" s="11"/>
      <c r="IP345" s="11"/>
      <c r="IQ345" s="11"/>
      <c r="IR345" s="11"/>
      <c r="IS345" s="11"/>
      <c r="IT345" s="11"/>
    </row>
    <row r="346" spans="1:254" s="10" customFormat="1" ht="21" customHeight="1" x14ac:dyDescent="0.25">
      <c r="A346" s="23">
        <v>341</v>
      </c>
      <c r="B346" s="82" t="s">
        <v>159</v>
      </c>
      <c r="C346" s="82" t="s">
        <v>159</v>
      </c>
      <c r="D346" s="83">
        <v>2452883.2999999998</v>
      </c>
      <c r="E346" s="24" t="str">
        <f t="shared" si="15"/>
        <v>否</v>
      </c>
      <c r="F346" s="24" t="str">
        <f t="shared" si="16"/>
        <v>否</v>
      </c>
      <c r="G346" s="51" t="str">
        <f t="shared" si="17"/>
        <v>是</v>
      </c>
      <c r="H346" s="25"/>
      <c r="I346" s="25"/>
      <c r="J346" s="25"/>
      <c r="K346" s="25"/>
      <c r="L346" s="25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  <c r="EZ346" s="11"/>
      <c r="FA346" s="11"/>
      <c r="FB346" s="11"/>
      <c r="FC346" s="11"/>
      <c r="FD346" s="11"/>
      <c r="FE346" s="11"/>
      <c r="FF346" s="11"/>
      <c r="FG346" s="11"/>
      <c r="FH346" s="11"/>
      <c r="FI346" s="11"/>
      <c r="FJ346" s="11"/>
      <c r="FK346" s="11"/>
      <c r="FL346" s="11"/>
      <c r="FM346" s="11"/>
      <c r="FN346" s="11"/>
      <c r="FO346" s="11"/>
      <c r="FP346" s="11"/>
      <c r="FQ346" s="11"/>
      <c r="FR346" s="11"/>
      <c r="FS346" s="11"/>
      <c r="FT346" s="11"/>
      <c r="FU346" s="11"/>
      <c r="FV346" s="11"/>
      <c r="FW346" s="11"/>
      <c r="FX346" s="11"/>
      <c r="FY346" s="11"/>
      <c r="FZ346" s="11"/>
      <c r="GA346" s="11"/>
      <c r="GB346" s="11"/>
      <c r="GC346" s="11"/>
      <c r="GD346" s="11"/>
      <c r="GE346" s="11"/>
      <c r="GF346" s="11"/>
      <c r="GG346" s="11"/>
      <c r="GH346" s="11"/>
      <c r="GI346" s="11"/>
      <c r="GJ346" s="11"/>
      <c r="GK346" s="11"/>
      <c r="GL346" s="11"/>
      <c r="GM346" s="11"/>
      <c r="GN346" s="11"/>
      <c r="GO346" s="11"/>
      <c r="GP346" s="11"/>
      <c r="GQ346" s="11"/>
      <c r="GR346" s="11"/>
      <c r="GS346" s="11"/>
      <c r="GT346" s="11"/>
      <c r="GU346" s="11"/>
      <c r="GV346" s="11"/>
      <c r="GW346" s="11"/>
      <c r="GX346" s="11"/>
      <c r="GY346" s="11"/>
      <c r="GZ346" s="11"/>
      <c r="HA346" s="11"/>
      <c r="HB346" s="11"/>
      <c r="HC346" s="11"/>
      <c r="HD346" s="11"/>
      <c r="HE346" s="11"/>
      <c r="HF346" s="11"/>
      <c r="HG346" s="11"/>
      <c r="HH346" s="11"/>
      <c r="HI346" s="11"/>
      <c r="HJ346" s="11"/>
      <c r="HK346" s="11"/>
      <c r="HL346" s="11"/>
      <c r="HM346" s="11"/>
      <c r="HN346" s="11"/>
      <c r="HO346" s="11"/>
      <c r="HP346" s="11"/>
      <c r="HQ346" s="11"/>
      <c r="HR346" s="11"/>
      <c r="HS346" s="11"/>
      <c r="HT346" s="11"/>
      <c r="HU346" s="11"/>
      <c r="HV346" s="11"/>
      <c r="HW346" s="11"/>
      <c r="HX346" s="11"/>
      <c r="HY346" s="11"/>
      <c r="HZ346" s="11"/>
      <c r="IA346" s="11"/>
      <c r="IB346" s="11"/>
      <c r="IC346" s="11"/>
      <c r="ID346" s="11"/>
      <c r="IE346" s="11"/>
      <c r="IF346" s="11"/>
      <c r="IG346" s="11"/>
      <c r="IH346" s="11"/>
      <c r="II346" s="11"/>
      <c r="IJ346" s="11"/>
      <c r="IK346" s="11"/>
      <c r="IL346" s="11"/>
      <c r="IM346" s="11"/>
      <c r="IN346" s="11"/>
      <c r="IO346" s="11"/>
      <c r="IP346" s="11"/>
      <c r="IQ346" s="11"/>
      <c r="IR346" s="11"/>
      <c r="IS346" s="11"/>
      <c r="IT346" s="11"/>
    </row>
    <row r="347" spans="1:254" s="10" customFormat="1" ht="21" customHeight="1" x14ac:dyDescent="0.25">
      <c r="A347" s="23">
        <v>342</v>
      </c>
      <c r="B347" s="82" t="s">
        <v>485</v>
      </c>
      <c r="C347" s="82" t="s">
        <v>485</v>
      </c>
      <c r="D347" s="83">
        <v>2442147.4900000002</v>
      </c>
      <c r="E347" s="24" t="str">
        <f t="shared" si="15"/>
        <v>否</v>
      </c>
      <c r="F347" s="24" t="str">
        <f t="shared" si="16"/>
        <v>否</v>
      </c>
      <c r="G347" s="51" t="str">
        <f t="shared" si="17"/>
        <v>是</v>
      </c>
      <c r="H347" s="25"/>
      <c r="I347" s="25"/>
      <c r="J347" s="25"/>
      <c r="K347" s="25"/>
      <c r="L347" s="25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  <c r="EZ347" s="11"/>
      <c r="FA347" s="11"/>
      <c r="FB347" s="11"/>
      <c r="FC347" s="11"/>
      <c r="FD347" s="11"/>
      <c r="FE347" s="11"/>
      <c r="FF347" s="11"/>
      <c r="FG347" s="11"/>
      <c r="FH347" s="11"/>
      <c r="FI347" s="11"/>
      <c r="FJ347" s="11"/>
      <c r="FK347" s="11"/>
      <c r="FL347" s="11"/>
      <c r="FM347" s="11"/>
      <c r="FN347" s="11"/>
      <c r="FO347" s="11"/>
      <c r="FP347" s="11"/>
      <c r="FQ347" s="11"/>
      <c r="FR347" s="11"/>
      <c r="FS347" s="11"/>
      <c r="FT347" s="11"/>
      <c r="FU347" s="11"/>
      <c r="FV347" s="11"/>
      <c r="FW347" s="11"/>
      <c r="FX347" s="11"/>
      <c r="FY347" s="11"/>
      <c r="FZ347" s="11"/>
      <c r="GA347" s="11"/>
      <c r="GB347" s="11"/>
      <c r="GC347" s="11"/>
      <c r="GD347" s="11"/>
      <c r="GE347" s="11"/>
      <c r="GF347" s="11"/>
      <c r="GG347" s="11"/>
      <c r="GH347" s="11"/>
      <c r="GI347" s="11"/>
      <c r="GJ347" s="11"/>
      <c r="GK347" s="11"/>
      <c r="GL347" s="11"/>
      <c r="GM347" s="11"/>
      <c r="GN347" s="11"/>
      <c r="GO347" s="11"/>
      <c r="GP347" s="11"/>
      <c r="GQ347" s="11"/>
      <c r="GR347" s="11"/>
      <c r="GS347" s="11"/>
      <c r="GT347" s="11"/>
      <c r="GU347" s="11"/>
      <c r="GV347" s="11"/>
      <c r="GW347" s="11"/>
      <c r="GX347" s="11"/>
      <c r="GY347" s="11"/>
      <c r="GZ347" s="11"/>
      <c r="HA347" s="11"/>
      <c r="HB347" s="11"/>
      <c r="HC347" s="11"/>
      <c r="HD347" s="11"/>
      <c r="HE347" s="11"/>
      <c r="HF347" s="11"/>
      <c r="HG347" s="11"/>
      <c r="HH347" s="11"/>
      <c r="HI347" s="11"/>
      <c r="HJ347" s="11"/>
      <c r="HK347" s="11"/>
      <c r="HL347" s="11"/>
      <c r="HM347" s="11"/>
      <c r="HN347" s="11"/>
      <c r="HO347" s="11"/>
      <c r="HP347" s="11"/>
      <c r="HQ347" s="11"/>
      <c r="HR347" s="11"/>
      <c r="HS347" s="11"/>
      <c r="HT347" s="11"/>
      <c r="HU347" s="11"/>
      <c r="HV347" s="11"/>
      <c r="HW347" s="11"/>
      <c r="HX347" s="11"/>
      <c r="HY347" s="11"/>
      <c r="HZ347" s="11"/>
      <c r="IA347" s="11"/>
      <c r="IB347" s="11"/>
      <c r="IC347" s="11"/>
      <c r="ID347" s="11"/>
      <c r="IE347" s="11"/>
      <c r="IF347" s="11"/>
      <c r="IG347" s="11"/>
      <c r="IH347" s="11"/>
      <c r="II347" s="11"/>
      <c r="IJ347" s="11"/>
      <c r="IK347" s="11"/>
      <c r="IL347" s="11"/>
      <c r="IM347" s="11"/>
      <c r="IN347" s="11"/>
      <c r="IO347" s="11"/>
      <c r="IP347" s="11"/>
      <c r="IQ347" s="11"/>
      <c r="IR347" s="11"/>
      <c r="IS347" s="11"/>
      <c r="IT347" s="11"/>
    </row>
    <row r="348" spans="1:254" s="10" customFormat="1" ht="21" customHeight="1" x14ac:dyDescent="0.25">
      <c r="A348" s="23">
        <v>343</v>
      </c>
      <c r="B348" s="82" t="s">
        <v>486</v>
      </c>
      <c r="C348" s="82" t="s">
        <v>486</v>
      </c>
      <c r="D348" s="83">
        <v>2464751.7599999998</v>
      </c>
      <c r="E348" s="24" t="str">
        <f t="shared" si="15"/>
        <v>否</v>
      </c>
      <c r="F348" s="24" t="str">
        <f t="shared" si="16"/>
        <v>否</v>
      </c>
      <c r="G348" s="51" t="str">
        <f t="shared" si="17"/>
        <v>是</v>
      </c>
      <c r="H348" s="25"/>
      <c r="I348" s="25"/>
      <c r="J348" s="25"/>
      <c r="K348" s="25"/>
      <c r="L348" s="25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  <c r="EZ348" s="11"/>
      <c r="FA348" s="11"/>
      <c r="FB348" s="11"/>
      <c r="FC348" s="11"/>
      <c r="FD348" s="11"/>
      <c r="FE348" s="11"/>
      <c r="FF348" s="11"/>
      <c r="FG348" s="11"/>
      <c r="FH348" s="11"/>
      <c r="FI348" s="11"/>
      <c r="FJ348" s="11"/>
      <c r="FK348" s="11"/>
      <c r="FL348" s="11"/>
      <c r="FM348" s="11"/>
      <c r="FN348" s="11"/>
      <c r="FO348" s="11"/>
      <c r="FP348" s="11"/>
      <c r="FQ348" s="11"/>
      <c r="FR348" s="11"/>
      <c r="FS348" s="11"/>
      <c r="FT348" s="11"/>
      <c r="FU348" s="11"/>
      <c r="FV348" s="11"/>
      <c r="FW348" s="11"/>
      <c r="FX348" s="11"/>
      <c r="FY348" s="11"/>
      <c r="FZ348" s="11"/>
      <c r="GA348" s="11"/>
      <c r="GB348" s="11"/>
      <c r="GC348" s="11"/>
      <c r="GD348" s="11"/>
      <c r="GE348" s="11"/>
      <c r="GF348" s="11"/>
      <c r="GG348" s="11"/>
      <c r="GH348" s="11"/>
      <c r="GI348" s="11"/>
      <c r="GJ348" s="11"/>
      <c r="GK348" s="11"/>
      <c r="GL348" s="11"/>
      <c r="GM348" s="11"/>
      <c r="GN348" s="11"/>
      <c r="GO348" s="11"/>
      <c r="GP348" s="11"/>
      <c r="GQ348" s="11"/>
      <c r="GR348" s="11"/>
      <c r="GS348" s="11"/>
      <c r="GT348" s="11"/>
      <c r="GU348" s="11"/>
      <c r="GV348" s="11"/>
      <c r="GW348" s="11"/>
      <c r="GX348" s="11"/>
      <c r="GY348" s="11"/>
      <c r="GZ348" s="11"/>
      <c r="HA348" s="11"/>
      <c r="HB348" s="11"/>
      <c r="HC348" s="11"/>
      <c r="HD348" s="11"/>
      <c r="HE348" s="11"/>
      <c r="HF348" s="11"/>
      <c r="HG348" s="11"/>
      <c r="HH348" s="11"/>
      <c r="HI348" s="11"/>
      <c r="HJ348" s="11"/>
      <c r="HK348" s="11"/>
      <c r="HL348" s="11"/>
      <c r="HM348" s="11"/>
      <c r="HN348" s="11"/>
      <c r="HO348" s="11"/>
      <c r="HP348" s="11"/>
      <c r="HQ348" s="11"/>
      <c r="HR348" s="11"/>
      <c r="HS348" s="11"/>
      <c r="HT348" s="11"/>
      <c r="HU348" s="11"/>
      <c r="HV348" s="11"/>
      <c r="HW348" s="11"/>
      <c r="HX348" s="11"/>
      <c r="HY348" s="11"/>
      <c r="HZ348" s="11"/>
      <c r="IA348" s="11"/>
      <c r="IB348" s="11"/>
      <c r="IC348" s="11"/>
      <c r="ID348" s="11"/>
      <c r="IE348" s="11"/>
      <c r="IF348" s="11"/>
      <c r="IG348" s="11"/>
      <c r="IH348" s="11"/>
      <c r="II348" s="11"/>
      <c r="IJ348" s="11"/>
      <c r="IK348" s="11"/>
      <c r="IL348" s="11"/>
      <c r="IM348" s="11"/>
      <c r="IN348" s="11"/>
      <c r="IO348" s="11"/>
      <c r="IP348" s="11"/>
      <c r="IQ348" s="11"/>
      <c r="IR348" s="11"/>
      <c r="IS348" s="11"/>
      <c r="IT348" s="11"/>
    </row>
    <row r="349" spans="1:254" s="10" customFormat="1" ht="21" customHeight="1" x14ac:dyDescent="0.25">
      <c r="A349" s="23">
        <v>344</v>
      </c>
      <c r="B349" s="82" t="s">
        <v>487</v>
      </c>
      <c r="C349" s="82" t="s">
        <v>487</v>
      </c>
      <c r="D349" s="83">
        <v>2375828.89</v>
      </c>
      <c r="E349" s="24" t="str">
        <f t="shared" si="15"/>
        <v>否</v>
      </c>
      <c r="F349" s="24" t="str">
        <f t="shared" si="16"/>
        <v>否</v>
      </c>
      <c r="G349" s="51" t="str">
        <f t="shared" si="17"/>
        <v>是</v>
      </c>
      <c r="H349" s="25"/>
      <c r="I349" s="25"/>
      <c r="J349" s="25"/>
      <c r="K349" s="25"/>
      <c r="L349" s="25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  <c r="EZ349" s="11"/>
      <c r="FA349" s="11"/>
      <c r="FB349" s="11"/>
      <c r="FC349" s="11"/>
      <c r="FD349" s="11"/>
      <c r="FE349" s="11"/>
      <c r="FF349" s="11"/>
      <c r="FG349" s="11"/>
      <c r="FH349" s="11"/>
      <c r="FI349" s="11"/>
      <c r="FJ349" s="11"/>
      <c r="FK349" s="11"/>
      <c r="FL349" s="11"/>
      <c r="FM349" s="11"/>
      <c r="FN349" s="11"/>
      <c r="FO349" s="11"/>
      <c r="FP349" s="11"/>
      <c r="FQ349" s="11"/>
      <c r="FR349" s="11"/>
      <c r="FS349" s="11"/>
      <c r="FT349" s="11"/>
      <c r="FU349" s="11"/>
      <c r="FV349" s="11"/>
      <c r="FW349" s="11"/>
      <c r="FX349" s="11"/>
      <c r="FY349" s="11"/>
      <c r="FZ349" s="11"/>
      <c r="GA349" s="11"/>
      <c r="GB349" s="11"/>
      <c r="GC349" s="11"/>
      <c r="GD349" s="11"/>
      <c r="GE349" s="11"/>
      <c r="GF349" s="11"/>
      <c r="GG349" s="11"/>
      <c r="GH349" s="11"/>
      <c r="GI349" s="11"/>
      <c r="GJ349" s="11"/>
      <c r="GK349" s="11"/>
      <c r="GL349" s="11"/>
      <c r="GM349" s="11"/>
      <c r="GN349" s="11"/>
      <c r="GO349" s="11"/>
      <c r="GP349" s="11"/>
      <c r="GQ349" s="11"/>
      <c r="GR349" s="11"/>
      <c r="GS349" s="11"/>
      <c r="GT349" s="11"/>
      <c r="GU349" s="11"/>
      <c r="GV349" s="11"/>
      <c r="GW349" s="11"/>
      <c r="GX349" s="11"/>
      <c r="GY349" s="11"/>
      <c r="GZ349" s="11"/>
      <c r="HA349" s="11"/>
      <c r="HB349" s="11"/>
      <c r="HC349" s="11"/>
      <c r="HD349" s="11"/>
      <c r="HE349" s="11"/>
      <c r="HF349" s="11"/>
      <c r="HG349" s="11"/>
      <c r="HH349" s="11"/>
      <c r="HI349" s="11"/>
      <c r="HJ349" s="11"/>
      <c r="HK349" s="11"/>
      <c r="HL349" s="11"/>
      <c r="HM349" s="11"/>
      <c r="HN349" s="11"/>
      <c r="HO349" s="11"/>
      <c r="HP349" s="11"/>
      <c r="HQ349" s="11"/>
      <c r="HR349" s="11"/>
      <c r="HS349" s="11"/>
      <c r="HT349" s="11"/>
      <c r="HU349" s="11"/>
      <c r="HV349" s="11"/>
      <c r="HW349" s="11"/>
      <c r="HX349" s="11"/>
      <c r="HY349" s="11"/>
      <c r="HZ349" s="11"/>
      <c r="IA349" s="11"/>
      <c r="IB349" s="11"/>
      <c r="IC349" s="11"/>
      <c r="ID349" s="11"/>
      <c r="IE349" s="11"/>
      <c r="IF349" s="11"/>
      <c r="IG349" s="11"/>
      <c r="IH349" s="11"/>
      <c r="II349" s="11"/>
      <c r="IJ349" s="11"/>
      <c r="IK349" s="11"/>
      <c r="IL349" s="11"/>
      <c r="IM349" s="11"/>
      <c r="IN349" s="11"/>
      <c r="IO349" s="11"/>
      <c r="IP349" s="11"/>
      <c r="IQ349" s="11"/>
      <c r="IR349" s="11"/>
      <c r="IS349" s="11"/>
      <c r="IT349" s="11"/>
    </row>
    <row r="350" spans="1:254" s="10" customFormat="1" ht="21" customHeight="1" x14ac:dyDescent="0.25">
      <c r="A350" s="23">
        <v>345</v>
      </c>
      <c r="B350" s="82" t="s">
        <v>67</v>
      </c>
      <c r="C350" s="82" t="s">
        <v>67</v>
      </c>
      <c r="D350" s="83">
        <v>2461140.62</v>
      </c>
      <c r="E350" s="24" t="str">
        <f t="shared" si="15"/>
        <v>否</v>
      </c>
      <c r="F350" s="24" t="str">
        <f t="shared" si="16"/>
        <v>否</v>
      </c>
      <c r="G350" s="51" t="str">
        <f t="shared" si="17"/>
        <v>是</v>
      </c>
      <c r="H350" s="25"/>
      <c r="I350" s="25"/>
      <c r="J350" s="25"/>
      <c r="K350" s="25"/>
      <c r="L350" s="25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  <c r="EZ350" s="11"/>
      <c r="FA350" s="11"/>
      <c r="FB350" s="11"/>
      <c r="FC350" s="11"/>
      <c r="FD350" s="11"/>
      <c r="FE350" s="11"/>
      <c r="FF350" s="11"/>
      <c r="FG350" s="11"/>
      <c r="FH350" s="11"/>
      <c r="FI350" s="11"/>
      <c r="FJ350" s="11"/>
      <c r="FK350" s="11"/>
      <c r="FL350" s="11"/>
      <c r="FM350" s="11"/>
      <c r="FN350" s="11"/>
      <c r="FO350" s="11"/>
      <c r="FP350" s="11"/>
      <c r="FQ350" s="11"/>
      <c r="FR350" s="11"/>
      <c r="FS350" s="11"/>
      <c r="FT350" s="11"/>
      <c r="FU350" s="11"/>
      <c r="FV350" s="11"/>
      <c r="FW350" s="11"/>
      <c r="FX350" s="11"/>
      <c r="FY350" s="11"/>
      <c r="FZ350" s="11"/>
      <c r="GA350" s="11"/>
      <c r="GB350" s="11"/>
      <c r="GC350" s="11"/>
      <c r="GD350" s="11"/>
      <c r="GE350" s="11"/>
      <c r="GF350" s="11"/>
      <c r="GG350" s="11"/>
      <c r="GH350" s="11"/>
      <c r="GI350" s="11"/>
      <c r="GJ350" s="11"/>
      <c r="GK350" s="11"/>
      <c r="GL350" s="11"/>
      <c r="GM350" s="11"/>
      <c r="GN350" s="11"/>
      <c r="GO350" s="11"/>
      <c r="GP350" s="11"/>
      <c r="GQ350" s="11"/>
      <c r="GR350" s="11"/>
      <c r="GS350" s="11"/>
      <c r="GT350" s="11"/>
      <c r="GU350" s="11"/>
      <c r="GV350" s="11"/>
      <c r="GW350" s="11"/>
      <c r="GX350" s="11"/>
      <c r="GY350" s="11"/>
      <c r="GZ350" s="11"/>
      <c r="HA350" s="11"/>
      <c r="HB350" s="11"/>
      <c r="HC350" s="11"/>
      <c r="HD350" s="11"/>
      <c r="HE350" s="11"/>
      <c r="HF350" s="11"/>
      <c r="HG350" s="11"/>
      <c r="HH350" s="11"/>
      <c r="HI350" s="11"/>
      <c r="HJ350" s="11"/>
      <c r="HK350" s="11"/>
      <c r="HL350" s="11"/>
      <c r="HM350" s="11"/>
      <c r="HN350" s="11"/>
      <c r="HO350" s="11"/>
      <c r="HP350" s="11"/>
      <c r="HQ350" s="11"/>
      <c r="HR350" s="11"/>
      <c r="HS350" s="11"/>
      <c r="HT350" s="11"/>
      <c r="HU350" s="11"/>
      <c r="HV350" s="11"/>
      <c r="HW350" s="11"/>
      <c r="HX350" s="11"/>
      <c r="HY350" s="11"/>
      <c r="HZ350" s="11"/>
      <c r="IA350" s="11"/>
      <c r="IB350" s="11"/>
      <c r="IC350" s="11"/>
      <c r="ID350" s="11"/>
      <c r="IE350" s="11"/>
      <c r="IF350" s="11"/>
      <c r="IG350" s="11"/>
      <c r="IH350" s="11"/>
      <c r="II350" s="11"/>
      <c r="IJ350" s="11"/>
      <c r="IK350" s="11"/>
      <c r="IL350" s="11"/>
      <c r="IM350" s="11"/>
      <c r="IN350" s="11"/>
      <c r="IO350" s="11"/>
      <c r="IP350" s="11"/>
      <c r="IQ350" s="11"/>
      <c r="IR350" s="11"/>
      <c r="IS350" s="11"/>
      <c r="IT350" s="11"/>
    </row>
    <row r="351" spans="1:254" s="10" customFormat="1" ht="21" customHeight="1" x14ac:dyDescent="0.25">
      <c r="A351" s="23">
        <v>346</v>
      </c>
      <c r="B351" s="82" t="s">
        <v>488</v>
      </c>
      <c r="C351" s="82" t="s">
        <v>488</v>
      </c>
      <c r="D351" s="83">
        <v>2411779</v>
      </c>
      <c r="E351" s="24" t="str">
        <f t="shared" si="15"/>
        <v>否</v>
      </c>
      <c r="F351" s="24" t="str">
        <f t="shared" si="16"/>
        <v>否</v>
      </c>
      <c r="G351" s="51" t="str">
        <f t="shared" si="17"/>
        <v>是</v>
      </c>
      <c r="H351" s="25"/>
      <c r="I351" s="25"/>
      <c r="J351" s="25"/>
      <c r="K351" s="25"/>
      <c r="L351" s="25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  <c r="EZ351" s="11"/>
      <c r="FA351" s="11"/>
      <c r="FB351" s="11"/>
      <c r="FC351" s="11"/>
      <c r="FD351" s="11"/>
      <c r="FE351" s="11"/>
      <c r="FF351" s="11"/>
      <c r="FG351" s="11"/>
      <c r="FH351" s="11"/>
      <c r="FI351" s="11"/>
      <c r="FJ351" s="11"/>
      <c r="FK351" s="11"/>
      <c r="FL351" s="11"/>
      <c r="FM351" s="11"/>
      <c r="FN351" s="11"/>
      <c r="FO351" s="11"/>
      <c r="FP351" s="11"/>
      <c r="FQ351" s="11"/>
      <c r="FR351" s="11"/>
      <c r="FS351" s="11"/>
      <c r="FT351" s="11"/>
      <c r="FU351" s="11"/>
      <c r="FV351" s="11"/>
      <c r="FW351" s="11"/>
      <c r="FX351" s="11"/>
      <c r="FY351" s="11"/>
      <c r="FZ351" s="11"/>
      <c r="GA351" s="11"/>
      <c r="GB351" s="11"/>
      <c r="GC351" s="11"/>
      <c r="GD351" s="11"/>
      <c r="GE351" s="11"/>
      <c r="GF351" s="11"/>
      <c r="GG351" s="11"/>
      <c r="GH351" s="11"/>
      <c r="GI351" s="11"/>
      <c r="GJ351" s="11"/>
      <c r="GK351" s="11"/>
      <c r="GL351" s="11"/>
      <c r="GM351" s="11"/>
      <c r="GN351" s="11"/>
      <c r="GO351" s="11"/>
      <c r="GP351" s="11"/>
      <c r="GQ351" s="11"/>
      <c r="GR351" s="11"/>
      <c r="GS351" s="11"/>
      <c r="GT351" s="11"/>
      <c r="GU351" s="11"/>
      <c r="GV351" s="11"/>
      <c r="GW351" s="11"/>
      <c r="GX351" s="11"/>
      <c r="GY351" s="11"/>
      <c r="GZ351" s="11"/>
      <c r="HA351" s="11"/>
      <c r="HB351" s="11"/>
      <c r="HC351" s="11"/>
      <c r="HD351" s="11"/>
      <c r="HE351" s="11"/>
      <c r="HF351" s="11"/>
      <c r="HG351" s="11"/>
      <c r="HH351" s="11"/>
      <c r="HI351" s="11"/>
      <c r="HJ351" s="11"/>
      <c r="HK351" s="11"/>
      <c r="HL351" s="11"/>
      <c r="HM351" s="11"/>
      <c r="HN351" s="11"/>
      <c r="HO351" s="11"/>
      <c r="HP351" s="11"/>
      <c r="HQ351" s="11"/>
      <c r="HR351" s="11"/>
      <c r="HS351" s="11"/>
      <c r="HT351" s="11"/>
      <c r="HU351" s="11"/>
      <c r="HV351" s="11"/>
      <c r="HW351" s="11"/>
      <c r="HX351" s="11"/>
      <c r="HY351" s="11"/>
      <c r="HZ351" s="11"/>
      <c r="IA351" s="11"/>
      <c r="IB351" s="11"/>
      <c r="IC351" s="11"/>
      <c r="ID351" s="11"/>
      <c r="IE351" s="11"/>
      <c r="IF351" s="11"/>
      <c r="IG351" s="11"/>
      <c r="IH351" s="11"/>
      <c r="II351" s="11"/>
      <c r="IJ351" s="11"/>
      <c r="IK351" s="11"/>
      <c r="IL351" s="11"/>
      <c r="IM351" s="11"/>
      <c r="IN351" s="11"/>
      <c r="IO351" s="11"/>
      <c r="IP351" s="11"/>
      <c r="IQ351" s="11"/>
      <c r="IR351" s="11"/>
      <c r="IS351" s="11"/>
      <c r="IT351" s="11"/>
    </row>
    <row r="352" spans="1:254" s="10" customFormat="1" ht="21" customHeight="1" x14ac:dyDescent="0.25">
      <c r="A352" s="23">
        <v>347</v>
      </c>
      <c r="B352" s="82" t="s">
        <v>489</v>
      </c>
      <c r="C352" s="82" t="s">
        <v>489</v>
      </c>
      <c r="D352" s="83">
        <v>2351474.4</v>
      </c>
      <c r="E352" s="24" t="str">
        <f t="shared" si="15"/>
        <v>否</v>
      </c>
      <c r="F352" s="24" t="str">
        <f t="shared" si="16"/>
        <v>否</v>
      </c>
      <c r="G352" s="51" t="str">
        <f t="shared" si="17"/>
        <v>是</v>
      </c>
      <c r="H352" s="25"/>
      <c r="I352" s="25"/>
      <c r="J352" s="25"/>
      <c r="K352" s="25"/>
      <c r="L352" s="25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  <c r="EZ352" s="11"/>
      <c r="FA352" s="11"/>
      <c r="FB352" s="11"/>
      <c r="FC352" s="11"/>
      <c r="FD352" s="11"/>
      <c r="FE352" s="11"/>
      <c r="FF352" s="11"/>
      <c r="FG352" s="11"/>
      <c r="FH352" s="11"/>
      <c r="FI352" s="11"/>
      <c r="FJ352" s="11"/>
      <c r="FK352" s="11"/>
      <c r="FL352" s="11"/>
      <c r="FM352" s="11"/>
      <c r="FN352" s="11"/>
      <c r="FO352" s="11"/>
      <c r="FP352" s="11"/>
      <c r="FQ352" s="11"/>
      <c r="FR352" s="11"/>
      <c r="FS352" s="11"/>
      <c r="FT352" s="11"/>
      <c r="FU352" s="11"/>
      <c r="FV352" s="11"/>
      <c r="FW352" s="11"/>
      <c r="FX352" s="11"/>
      <c r="FY352" s="11"/>
      <c r="FZ352" s="11"/>
      <c r="GA352" s="11"/>
      <c r="GB352" s="11"/>
      <c r="GC352" s="11"/>
      <c r="GD352" s="11"/>
      <c r="GE352" s="11"/>
      <c r="GF352" s="11"/>
      <c r="GG352" s="11"/>
      <c r="GH352" s="11"/>
      <c r="GI352" s="11"/>
      <c r="GJ352" s="11"/>
      <c r="GK352" s="11"/>
      <c r="GL352" s="11"/>
      <c r="GM352" s="11"/>
      <c r="GN352" s="11"/>
      <c r="GO352" s="11"/>
      <c r="GP352" s="11"/>
      <c r="GQ352" s="11"/>
      <c r="GR352" s="11"/>
      <c r="GS352" s="11"/>
      <c r="GT352" s="11"/>
      <c r="GU352" s="11"/>
      <c r="GV352" s="11"/>
      <c r="GW352" s="11"/>
      <c r="GX352" s="11"/>
      <c r="GY352" s="11"/>
      <c r="GZ352" s="11"/>
      <c r="HA352" s="11"/>
      <c r="HB352" s="11"/>
      <c r="HC352" s="11"/>
      <c r="HD352" s="11"/>
      <c r="HE352" s="11"/>
      <c r="HF352" s="11"/>
      <c r="HG352" s="11"/>
      <c r="HH352" s="11"/>
      <c r="HI352" s="11"/>
      <c r="HJ352" s="11"/>
      <c r="HK352" s="11"/>
      <c r="HL352" s="11"/>
      <c r="HM352" s="11"/>
      <c r="HN352" s="11"/>
      <c r="HO352" s="11"/>
      <c r="HP352" s="11"/>
      <c r="HQ352" s="11"/>
      <c r="HR352" s="11"/>
      <c r="HS352" s="11"/>
      <c r="HT352" s="11"/>
      <c r="HU352" s="11"/>
      <c r="HV352" s="11"/>
      <c r="HW352" s="11"/>
      <c r="HX352" s="11"/>
      <c r="HY352" s="11"/>
      <c r="HZ352" s="11"/>
      <c r="IA352" s="11"/>
      <c r="IB352" s="11"/>
      <c r="IC352" s="11"/>
      <c r="ID352" s="11"/>
      <c r="IE352" s="11"/>
      <c r="IF352" s="11"/>
      <c r="IG352" s="11"/>
      <c r="IH352" s="11"/>
      <c r="II352" s="11"/>
      <c r="IJ352" s="11"/>
      <c r="IK352" s="11"/>
      <c r="IL352" s="11"/>
      <c r="IM352" s="11"/>
      <c r="IN352" s="11"/>
      <c r="IO352" s="11"/>
      <c r="IP352" s="11"/>
      <c r="IQ352" s="11"/>
      <c r="IR352" s="11"/>
      <c r="IS352" s="11"/>
      <c r="IT352" s="11"/>
    </row>
    <row r="353" spans="1:254" s="10" customFormat="1" ht="21" customHeight="1" x14ac:dyDescent="0.25">
      <c r="A353" s="23">
        <v>348</v>
      </c>
      <c r="B353" s="82" t="s">
        <v>88</v>
      </c>
      <c r="C353" s="82" t="s">
        <v>88</v>
      </c>
      <c r="D353" s="83">
        <v>2483033.8199999998</v>
      </c>
      <c r="E353" s="24" t="str">
        <f t="shared" si="15"/>
        <v>超上限</v>
      </c>
      <c r="F353" s="24" t="str">
        <f t="shared" si="16"/>
        <v>否</v>
      </c>
      <c r="G353" s="51" t="str">
        <f t="shared" si="17"/>
        <v>否</v>
      </c>
      <c r="H353" s="25"/>
      <c r="I353" s="25"/>
      <c r="J353" s="25"/>
      <c r="K353" s="25"/>
      <c r="L353" s="25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  <c r="EZ353" s="11"/>
      <c r="FA353" s="11"/>
      <c r="FB353" s="11"/>
      <c r="FC353" s="11"/>
      <c r="FD353" s="11"/>
      <c r="FE353" s="11"/>
      <c r="FF353" s="11"/>
      <c r="FG353" s="11"/>
      <c r="FH353" s="11"/>
      <c r="FI353" s="11"/>
      <c r="FJ353" s="11"/>
      <c r="FK353" s="11"/>
      <c r="FL353" s="11"/>
      <c r="FM353" s="11"/>
      <c r="FN353" s="11"/>
      <c r="FO353" s="11"/>
      <c r="FP353" s="11"/>
      <c r="FQ353" s="11"/>
      <c r="FR353" s="11"/>
      <c r="FS353" s="11"/>
      <c r="FT353" s="11"/>
      <c r="FU353" s="11"/>
      <c r="FV353" s="11"/>
      <c r="FW353" s="11"/>
      <c r="FX353" s="11"/>
      <c r="FY353" s="11"/>
      <c r="FZ353" s="11"/>
      <c r="GA353" s="11"/>
      <c r="GB353" s="11"/>
      <c r="GC353" s="11"/>
      <c r="GD353" s="11"/>
      <c r="GE353" s="11"/>
      <c r="GF353" s="11"/>
      <c r="GG353" s="11"/>
      <c r="GH353" s="11"/>
      <c r="GI353" s="11"/>
      <c r="GJ353" s="11"/>
      <c r="GK353" s="11"/>
      <c r="GL353" s="11"/>
      <c r="GM353" s="11"/>
      <c r="GN353" s="11"/>
      <c r="GO353" s="11"/>
      <c r="GP353" s="11"/>
      <c r="GQ353" s="11"/>
      <c r="GR353" s="11"/>
      <c r="GS353" s="11"/>
      <c r="GT353" s="11"/>
      <c r="GU353" s="11"/>
      <c r="GV353" s="11"/>
      <c r="GW353" s="11"/>
      <c r="GX353" s="11"/>
      <c r="GY353" s="11"/>
      <c r="GZ353" s="11"/>
      <c r="HA353" s="11"/>
      <c r="HB353" s="11"/>
      <c r="HC353" s="11"/>
      <c r="HD353" s="11"/>
      <c r="HE353" s="11"/>
      <c r="HF353" s="11"/>
      <c r="HG353" s="11"/>
      <c r="HH353" s="11"/>
      <c r="HI353" s="11"/>
      <c r="HJ353" s="11"/>
      <c r="HK353" s="11"/>
      <c r="HL353" s="11"/>
      <c r="HM353" s="11"/>
      <c r="HN353" s="11"/>
      <c r="HO353" s="11"/>
      <c r="HP353" s="11"/>
      <c r="HQ353" s="11"/>
      <c r="HR353" s="11"/>
      <c r="HS353" s="11"/>
      <c r="HT353" s="11"/>
      <c r="HU353" s="11"/>
      <c r="HV353" s="11"/>
      <c r="HW353" s="11"/>
      <c r="HX353" s="11"/>
      <c r="HY353" s="11"/>
      <c r="HZ353" s="11"/>
      <c r="IA353" s="11"/>
      <c r="IB353" s="11"/>
      <c r="IC353" s="11"/>
      <c r="ID353" s="11"/>
      <c r="IE353" s="11"/>
      <c r="IF353" s="11"/>
      <c r="IG353" s="11"/>
      <c r="IH353" s="11"/>
      <c r="II353" s="11"/>
      <c r="IJ353" s="11"/>
      <c r="IK353" s="11"/>
      <c r="IL353" s="11"/>
      <c r="IM353" s="11"/>
      <c r="IN353" s="11"/>
      <c r="IO353" s="11"/>
      <c r="IP353" s="11"/>
      <c r="IQ353" s="11"/>
      <c r="IR353" s="11"/>
      <c r="IS353" s="11"/>
      <c r="IT353" s="11"/>
    </row>
    <row r="354" spans="1:254" s="10" customFormat="1" ht="21" customHeight="1" x14ac:dyDescent="0.25">
      <c r="A354" s="23">
        <v>349</v>
      </c>
      <c r="B354" s="82" t="s">
        <v>490</v>
      </c>
      <c r="C354" s="82" t="s">
        <v>490</v>
      </c>
      <c r="D354" s="83">
        <v>2336692.09</v>
      </c>
      <c r="E354" s="24" t="str">
        <f t="shared" si="15"/>
        <v>否</v>
      </c>
      <c r="F354" s="24" t="str">
        <f t="shared" si="16"/>
        <v>否</v>
      </c>
      <c r="G354" s="51" t="str">
        <f t="shared" si="17"/>
        <v>是</v>
      </c>
      <c r="H354" s="25"/>
      <c r="I354" s="25"/>
      <c r="J354" s="25"/>
      <c r="K354" s="25"/>
      <c r="L354" s="25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  <c r="EZ354" s="11"/>
      <c r="FA354" s="11"/>
      <c r="FB354" s="11"/>
      <c r="FC354" s="11"/>
      <c r="FD354" s="11"/>
      <c r="FE354" s="11"/>
      <c r="FF354" s="11"/>
      <c r="FG354" s="11"/>
      <c r="FH354" s="11"/>
      <c r="FI354" s="11"/>
      <c r="FJ354" s="11"/>
      <c r="FK354" s="11"/>
      <c r="FL354" s="11"/>
      <c r="FM354" s="11"/>
      <c r="FN354" s="11"/>
      <c r="FO354" s="11"/>
      <c r="FP354" s="11"/>
      <c r="FQ354" s="11"/>
      <c r="FR354" s="11"/>
      <c r="FS354" s="11"/>
      <c r="FT354" s="11"/>
      <c r="FU354" s="11"/>
      <c r="FV354" s="11"/>
      <c r="FW354" s="11"/>
      <c r="FX354" s="11"/>
      <c r="FY354" s="11"/>
      <c r="FZ354" s="11"/>
      <c r="GA354" s="11"/>
      <c r="GB354" s="11"/>
      <c r="GC354" s="11"/>
      <c r="GD354" s="11"/>
      <c r="GE354" s="11"/>
      <c r="GF354" s="11"/>
      <c r="GG354" s="11"/>
      <c r="GH354" s="11"/>
      <c r="GI354" s="11"/>
      <c r="GJ354" s="11"/>
      <c r="GK354" s="11"/>
      <c r="GL354" s="11"/>
      <c r="GM354" s="11"/>
      <c r="GN354" s="11"/>
      <c r="GO354" s="11"/>
      <c r="GP354" s="11"/>
      <c r="GQ354" s="11"/>
      <c r="GR354" s="11"/>
      <c r="GS354" s="11"/>
      <c r="GT354" s="11"/>
      <c r="GU354" s="11"/>
      <c r="GV354" s="11"/>
      <c r="GW354" s="11"/>
      <c r="GX354" s="11"/>
      <c r="GY354" s="11"/>
      <c r="GZ354" s="11"/>
      <c r="HA354" s="11"/>
      <c r="HB354" s="11"/>
      <c r="HC354" s="11"/>
      <c r="HD354" s="11"/>
      <c r="HE354" s="11"/>
      <c r="HF354" s="11"/>
      <c r="HG354" s="11"/>
      <c r="HH354" s="11"/>
      <c r="HI354" s="11"/>
      <c r="HJ354" s="11"/>
      <c r="HK354" s="11"/>
      <c r="HL354" s="11"/>
      <c r="HM354" s="11"/>
      <c r="HN354" s="11"/>
      <c r="HO354" s="11"/>
      <c r="HP354" s="11"/>
      <c r="HQ354" s="11"/>
      <c r="HR354" s="11"/>
      <c r="HS354" s="11"/>
      <c r="HT354" s="11"/>
      <c r="HU354" s="11"/>
      <c r="HV354" s="11"/>
      <c r="HW354" s="11"/>
      <c r="HX354" s="11"/>
      <c r="HY354" s="11"/>
      <c r="HZ354" s="11"/>
      <c r="IA354" s="11"/>
      <c r="IB354" s="11"/>
      <c r="IC354" s="11"/>
      <c r="ID354" s="11"/>
      <c r="IE354" s="11"/>
      <c r="IF354" s="11"/>
      <c r="IG354" s="11"/>
      <c r="IH354" s="11"/>
      <c r="II354" s="11"/>
      <c r="IJ354" s="11"/>
      <c r="IK354" s="11"/>
      <c r="IL354" s="11"/>
      <c r="IM354" s="11"/>
      <c r="IN354" s="11"/>
      <c r="IO354" s="11"/>
      <c r="IP354" s="11"/>
      <c r="IQ354" s="11"/>
      <c r="IR354" s="11"/>
      <c r="IS354" s="11"/>
      <c r="IT354" s="11"/>
    </row>
    <row r="355" spans="1:254" s="10" customFormat="1" ht="21" customHeight="1" x14ac:dyDescent="0.25">
      <c r="A355" s="23">
        <v>350</v>
      </c>
      <c r="B355" s="82" t="s">
        <v>162</v>
      </c>
      <c r="C355" s="82" t="s">
        <v>162</v>
      </c>
      <c r="D355" s="83">
        <v>2464751.7599999998</v>
      </c>
      <c r="E355" s="24" t="str">
        <f t="shared" si="15"/>
        <v>否</v>
      </c>
      <c r="F355" s="24" t="str">
        <f t="shared" si="16"/>
        <v>否</v>
      </c>
      <c r="G355" s="51" t="str">
        <f t="shared" si="17"/>
        <v>是</v>
      </c>
      <c r="H355" s="25"/>
      <c r="I355" s="25"/>
      <c r="J355" s="25"/>
      <c r="K355" s="25"/>
      <c r="L355" s="25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  <c r="EZ355" s="11"/>
      <c r="FA355" s="11"/>
      <c r="FB355" s="11"/>
      <c r="FC355" s="11"/>
      <c r="FD355" s="11"/>
      <c r="FE355" s="11"/>
      <c r="FF355" s="11"/>
      <c r="FG355" s="11"/>
      <c r="FH355" s="11"/>
      <c r="FI355" s="11"/>
      <c r="FJ355" s="11"/>
      <c r="FK355" s="11"/>
      <c r="FL355" s="11"/>
      <c r="FM355" s="11"/>
      <c r="FN355" s="11"/>
      <c r="FO355" s="11"/>
      <c r="FP355" s="11"/>
      <c r="FQ355" s="11"/>
      <c r="FR355" s="11"/>
      <c r="FS355" s="11"/>
      <c r="FT355" s="11"/>
      <c r="FU355" s="11"/>
      <c r="FV355" s="11"/>
      <c r="FW355" s="11"/>
      <c r="FX355" s="11"/>
      <c r="FY355" s="11"/>
      <c r="FZ355" s="11"/>
      <c r="GA355" s="11"/>
      <c r="GB355" s="11"/>
      <c r="GC355" s="11"/>
      <c r="GD355" s="11"/>
      <c r="GE355" s="11"/>
      <c r="GF355" s="11"/>
      <c r="GG355" s="11"/>
      <c r="GH355" s="11"/>
      <c r="GI355" s="11"/>
      <c r="GJ355" s="11"/>
      <c r="GK355" s="11"/>
      <c r="GL355" s="11"/>
      <c r="GM355" s="11"/>
      <c r="GN355" s="11"/>
      <c r="GO355" s="11"/>
      <c r="GP355" s="11"/>
      <c r="GQ355" s="11"/>
      <c r="GR355" s="11"/>
      <c r="GS355" s="11"/>
      <c r="GT355" s="11"/>
      <c r="GU355" s="11"/>
      <c r="GV355" s="11"/>
      <c r="GW355" s="11"/>
      <c r="GX355" s="11"/>
      <c r="GY355" s="11"/>
      <c r="GZ355" s="11"/>
      <c r="HA355" s="11"/>
      <c r="HB355" s="11"/>
      <c r="HC355" s="11"/>
      <c r="HD355" s="11"/>
      <c r="HE355" s="11"/>
      <c r="HF355" s="11"/>
      <c r="HG355" s="11"/>
      <c r="HH355" s="11"/>
      <c r="HI355" s="11"/>
      <c r="HJ355" s="11"/>
      <c r="HK355" s="11"/>
      <c r="HL355" s="11"/>
      <c r="HM355" s="11"/>
      <c r="HN355" s="11"/>
      <c r="HO355" s="11"/>
      <c r="HP355" s="11"/>
      <c r="HQ355" s="11"/>
      <c r="HR355" s="11"/>
      <c r="HS355" s="11"/>
      <c r="HT355" s="11"/>
      <c r="HU355" s="11"/>
      <c r="HV355" s="11"/>
      <c r="HW355" s="11"/>
      <c r="HX355" s="11"/>
      <c r="HY355" s="11"/>
      <c r="HZ355" s="11"/>
      <c r="IA355" s="11"/>
      <c r="IB355" s="11"/>
      <c r="IC355" s="11"/>
      <c r="ID355" s="11"/>
      <c r="IE355" s="11"/>
      <c r="IF355" s="11"/>
      <c r="IG355" s="11"/>
      <c r="IH355" s="11"/>
      <c r="II355" s="11"/>
      <c r="IJ355" s="11"/>
      <c r="IK355" s="11"/>
      <c r="IL355" s="11"/>
      <c r="IM355" s="11"/>
      <c r="IN355" s="11"/>
      <c r="IO355" s="11"/>
      <c r="IP355" s="11"/>
      <c r="IQ355" s="11"/>
      <c r="IR355" s="11"/>
      <c r="IS355" s="11"/>
      <c r="IT355" s="11"/>
    </row>
    <row r="356" spans="1:254" s="10" customFormat="1" ht="21" customHeight="1" x14ac:dyDescent="0.25">
      <c r="A356" s="23">
        <v>351</v>
      </c>
      <c r="B356" s="82" t="s">
        <v>491</v>
      </c>
      <c r="C356" s="82" t="s">
        <v>491</v>
      </c>
      <c r="D356" s="83">
        <v>2484793.62</v>
      </c>
      <c r="E356" s="24" t="str">
        <f t="shared" si="15"/>
        <v>超上限</v>
      </c>
      <c r="F356" s="24" t="str">
        <f t="shared" si="16"/>
        <v>否</v>
      </c>
      <c r="G356" s="51" t="str">
        <f t="shared" si="17"/>
        <v>否</v>
      </c>
      <c r="H356" s="25"/>
      <c r="I356" s="25"/>
      <c r="J356" s="25"/>
      <c r="K356" s="25"/>
      <c r="L356" s="25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  <c r="EW356" s="11"/>
      <c r="EX356" s="11"/>
      <c r="EY356" s="11"/>
      <c r="EZ356" s="11"/>
      <c r="FA356" s="11"/>
      <c r="FB356" s="11"/>
      <c r="FC356" s="11"/>
      <c r="FD356" s="11"/>
      <c r="FE356" s="11"/>
      <c r="FF356" s="11"/>
      <c r="FG356" s="11"/>
      <c r="FH356" s="11"/>
      <c r="FI356" s="11"/>
      <c r="FJ356" s="11"/>
      <c r="FK356" s="11"/>
      <c r="FL356" s="11"/>
      <c r="FM356" s="11"/>
      <c r="FN356" s="11"/>
      <c r="FO356" s="11"/>
      <c r="FP356" s="11"/>
      <c r="FQ356" s="11"/>
      <c r="FR356" s="11"/>
      <c r="FS356" s="11"/>
      <c r="FT356" s="11"/>
      <c r="FU356" s="11"/>
      <c r="FV356" s="11"/>
      <c r="FW356" s="11"/>
      <c r="FX356" s="11"/>
      <c r="FY356" s="11"/>
      <c r="FZ356" s="11"/>
      <c r="GA356" s="11"/>
      <c r="GB356" s="11"/>
      <c r="GC356" s="11"/>
      <c r="GD356" s="11"/>
      <c r="GE356" s="11"/>
      <c r="GF356" s="11"/>
      <c r="GG356" s="11"/>
      <c r="GH356" s="11"/>
      <c r="GI356" s="11"/>
      <c r="GJ356" s="11"/>
      <c r="GK356" s="11"/>
      <c r="GL356" s="11"/>
      <c r="GM356" s="11"/>
      <c r="GN356" s="11"/>
      <c r="GO356" s="11"/>
      <c r="GP356" s="11"/>
      <c r="GQ356" s="11"/>
      <c r="GR356" s="11"/>
      <c r="GS356" s="11"/>
      <c r="GT356" s="11"/>
      <c r="GU356" s="11"/>
      <c r="GV356" s="11"/>
      <c r="GW356" s="11"/>
      <c r="GX356" s="11"/>
      <c r="GY356" s="11"/>
      <c r="GZ356" s="11"/>
      <c r="HA356" s="11"/>
      <c r="HB356" s="11"/>
      <c r="HC356" s="11"/>
      <c r="HD356" s="11"/>
      <c r="HE356" s="11"/>
      <c r="HF356" s="11"/>
      <c r="HG356" s="11"/>
      <c r="HH356" s="11"/>
      <c r="HI356" s="11"/>
      <c r="HJ356" s="11"/>
      <c r="HK356" s="11"/>
      <c r="HL356" s="11"/>
      <c r="HM356" s="11"/>
      <c r="HN356" s="11"/>
      <c r="HO356" s="11"/>
      <c r="HP356" s="11"/>
      <c r="HQ356" s="11"/>
      <c r="HR356" s="11"/>
      <c r="HS356" s="11"/>
      <c r="HT356" s="11"/>
      <c r="HU356" s="11"/>
      <c r="HV356" s="11"/>
      <c r="HW356" s="11"/>
      <c r="HX356" s="11"/>
      <c r="HY356" s="11"/>
      <c r="HZ356" s="11"/>
      <c r="IA356" s="11"/>
      <c r="IB356" s="11"/>
      <c r="IC356" s="11"/>
      <c r="ID356" s="11"/>
      <c r="IE356" s="11"/>
      <c r="IF356" s="11"/>
      <c r="IG356" s="11"/>
      <c r="IH356" s="11"/>
      <c r="II356" s="11"/>
      <c r="IJ356" s="11"/>
      <c r="IK356" s="11"/>
      <c r="IL356" s="11"/>
      <c r="IM356" s="11"/>
      <c r="IN356" s="11"/>
      <c r="IO356" s="11"/>
      <c r="IP356" s="11"/>
      <c r="IQ356" s="11"/>
      <c r="IR356" s="11"/>
      <c r="IS356" s="11"/>
      <c r="IT356" s="11"/>
    </row>
    <row r="357" spans="1:254" s="10" customFormat="1" ht="21" customHeight="1" x14ac:dyDescent="0.25">
      <c r="A357" s="23">
        <v>352</v>
      </c>
      <c r="B357" s="82" t="s">
        <v>492</v>
      </c>
      <c r="C357" s="82" t="s">
        <v>492</v>
      </c>
      <c r="D357" s="83">
        <v>2469731.52</v>
      </c>
      <c r="E357" s="24" t="str">
        <f t="shared" si="15"/>
        <v>否</v>
      </c>
      <c r="F357" s="24" t="str">
        <f t="shared" si="16"/>
        <v>否</v>
      </c>
      <c r="G357" s="51" t="str">
        <f t="shared" si="17"/>
        <v>是</v>
      </c>
      <c r="H357" s="25"/>
      <c r="I357" s="25"/>
      <c r="J357" s="25"/>
      <c r="K357" s="25"/>
      <c r="L357" s="25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  <c r="EZ357" s="11"/>
      <c r="FA357" s="11"/>
      <c r="FB357" s="11"/>
      <c r="FC357" s="11"/>
      <c r="FD357" s="11"/>
      <c r="FE357" s="11"/>
      <c r="FF357" s="11"/>
      <c r="FG357" s="11"/>
      <c r="FH357" s="11"/>
      <c r="FI357" s="11"/>
      <c r="FJ357" s="11"/>
      <c r="FK357" s="11"/>
      <c r="FL357" s="11"/>
      <c r="FM357" s="11"/>
      <c r="FN357" s="11"/>
      <c r="FO357" s="11"/>
      <c r="FP357" s="11"/>
      <c r="FQ357" s="11"/>
      <c r="FR357" s="11"/>
      <c r="FS357" s="11"/>
      <c r="FT357" s="11"/>
      <c r="FU357" s="11"/>
      <c r="FV357" s="11"/>
      <c r="FW357" s="11"/>
      <c r="FX357" s="11"/>
      <c r="FY357" s="11"/>
      <c r="FZ357" s="11"/>
      <c r="GA357" s="11"/>
      <c r="GB357" s="11"/>
      <c r="GC357" s="11"/>
      <c r="GD357" s="11"/>
      <c r="GE357" s="11"/>
      <c r="GF357" s="11"/>
      <c r="GG357" s="11"/>
      <c r="GH357" s="11"/>
      <c r="GI357" s="11"/>
      <c r="GJ357" s="11"/>
      <c r="GK357" s="11"/>
      <c r="GL357" s="11"/>
      <c r="GM357" s="11"/>
      <c r="GN357" s="11"/>
      <c r="GO357" s="11"/>
      <c r="GP357" s="11"/>
      <c r="GQ357" s="11"/>
      <c r="GR357" s="11"/>
      <c r="GS357" s="11"/>
      <c r="GT357" s="11"/>
      <c r="GU357" s="11"/>
      <c r="GV357" s="11"/>
      <c r="GW357" s="11"/>
      <c r="GX357" s="11"/>
      <c r="GY357" s="11"/>
      <c r="GZ357" s="11"/>
      <c r="HA357" s="11"/>
      <c r="HB357" s="11"/>
      <c r="HC357" s="11"/>
      <c r="HD357" s="11"/>
      <c r="HE357" s="11"/>
      <c r="HF357" s="11"/>
      <c r="HG357" s="11"/>
      <c r="HH357" s="11"/>
      <c r="HI357" s="11"/>
      <c r="HJ357" s="11"/>
      <c r="HK357" s="11"/>
      <c r="HL357" s="11"/>
      <c r="HM357" s="11"/>
      <c r="HN357" s="11"/>
      <c r="HO357" s="11"/>
      <c r="HP357" s="11"/>
      <c r="HQ357" s="11"/>
      <c r="HR357" s="11"/>
      <c r="HS357" s="11"/>
      <c r="HT357" s="11"/>
      <c r="HU357" s="11"/>
      <c r="HV357" s="11"/>
      <c r="HW357" s="11"/>
      <c r="HX357" s="11"/>
      <c r="HY357" s="11"/>
      <c r="HZ357" s="11"/>
      <c r="IA357" s="11"/>
      <c r="IB357" s="11"/>
      <c r="IC357" s="11"/>
      <c r="ID357" s="11"/>
      <c r="IE357" s="11"/>
      <c r="IF357" s="11"/>
      <c r="IG357" s="11"/>
      <c r="IH357" s="11"/>
      <c r="II357" s="11"/>
      <c r="IJ357" s="11"/>
      <c r="IK357" s="11"/>
      <c r="IL357" s="11"/>
      <c r="IM357" s="11"/>
      <c r="IN357" s="11"/>
      <c r="IO357" s="11"/>
      <c r="IP357" s="11"/>
      <c r="IQ357" s="11"/>
      <c r="IR357" s="11"/>
      <c r="IS357" s="11"/>
      <c r="IT357" s="11"/>
    </row>
    <row r="358" spans="1:254" s="10" customFormat="1" ht="21" customHeight="1" x14ac:dyDescent="0.25">
      <c r="A358" s="23">
        <v>353</v>
      </c>
      <c r="B358" s="82" t="s">
        <v>493</v>
      </c>
      <c r="C358" s="82" t="s">
        <v>493</v>
      </c>
      <c r="D358" s="83">
        <v>2377424.25</v>
      </c>
      <c r="E358" s="24" t="str">
        <f t="shared" si="15"/>
        <v>否</v>
      </c>
      <c r="F358" s="24" t="str">
        <f t="shared" si="16"/>
        <v>否</v>
      </c>
      <c r="G358" s="51" t="str">
        <f t="shared" si="17"/>
        <v>是</v>
      </c>
      <c r="H358" s="25"/>
      <c r="I358" s="25"/>
      <c r="J358" s="25"/>
      <c r="K358" s="25"/>
      <c r="L358" s="25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  <c r="EZ358" s="11"/>
      <c r="FA358" s="11"/>
      <c r="FB358" s="11"/>
      <c r="FC358" s="11"/>
      <c r="FD358" s="11"/>
      <c r="FE358" s="11"/>
      <c r="FF358" s="11"/>
      <c r="FG358" s="11"/>
      <c r="FH358" s="11"/>
      <c r="FI358" s="11"/>
      <c r="FJ358" s="11"/>
      <c r="FK358" s="11"/>
      <c r="FL358" s="11"/>
      <c r="FM358" s="11"/>
      <c r="FN358" s="11"/>
      <c r="FO358" s="11"/>
      <c r="FP358" s="11"/>
      <c r="FQ358" s="11"/>
      <c r="FR358" s="11"/>
      <c r="FS358" s="11"/>
      <c r="FT358" s="11"/>
      <c r="FU358" s="11"/>
      <c r="FV358" s="11"/>
      <c r="FW358" s="11"/>
      <c r="FX358" s="11"/>
      <c r="FY358" s="11"/>
      <c r="FZ358" s="11"/>
      <c r="GA358" s="11"/>
      <c r="GB358" s="11"/>
      <c r="GC358" s="11"/>
      <c r="GD358" s="11"/>
      <c r="GE358" s="11"/>
      <c r="GF358" s="11"/>
      <c r="GG358" s="11"/>
      <c r="GH358" s="11"/>
      <c r="GI358" s="11"/>
      <c r="GJ358" s="11"/>
      <c r="GK358" s="11"/>
      <c r="GL358" s="11"/>
      <c r="GM358" s="11"/>
      <c r="GN358" s="11"/>
      <c r="GO358" s="11"/>
      <c r="GP358" s="11"/>
      <c r="GQ358" s="11"/>
      <c r="GR358" s="11"/>
      <c r="GS358" s="11"/>
      <c r="GT358" s="11"/>
      <c r="GU358" s="11"/>
      <c r="GV358" s="11"/>
      <c r="GW358" s="11"/>
      <c r="GX358" s="11"/>
      <c r="GY358" s="11"/>
      <c r="GZ358" s="11"/>
      <c r="HA358" s="11"/>
      <c r="HB358" s="11"/>
      <c r="HC358" s="11"/>
      <c r="HD358" s="11"/>
      <c r="HE358" s="11"/>
      <c r="HF358" s="11"/>
      <c r="HG358" s="11"/>
      <c r="HH358" s="11"/>
      <c r="HI358" s="11"/>
      <c r="HJ358" s="11"/>
      <c r="HK358" s="11"/>
      <c r="HL358" s="11"/>
      <c r="HM358" s="11"/>
      <c r="HN358" s="11"/>
      <c r="HO358" s="11"/>
      <c r="HP358" s="11"/>
      <c r="HQ358" s="11"/>
      <c r="HR358" s="11"/>
      <c r="HS358" s="11"/>
      <c r="HT358" s="11"/>
      <c r="HU358" s="11"/>
      <c r="HV358" s="11"/>
      <c r="HW358" s="11"/>
      <c r="HX358" s="11"/>
      <c r="HY358" s="11"/>
      <c r="HZ358" s="11"/>
      <c r="IA358" s="11"/>
      <c r="IB358" s="11"/>
      <c r="IC358" s="11"/>
      <c r="ID358" s="11"/>
      <c r="IE358" s="11"/>
      <c r="IF358" s="11"/>
      <c r="IG358" s="11"/>
      <c r="IH358" s="11"/>
      <c r="II358" s="11"/>
      <c r="IJ358" s="11"/>
      <c r="IK358" s="11"/>
      <c r="IL358" s="11"/>
      <c r="IM358" s="11"/>
      <c r="IN358" s="11"/>
      <c r="IO358" s="11"/>
      <c r="IP358" s="11"/>
      <c r="IQ358" s="11"/>
      <c r="IR358" s="11"/>
      <c r="IS358" s="11"/>
      <c r="IT358" s="11"/>
    </row>
    <row r="359" spans="1:254" s="10" customFormat="1" ht="21" customHeight="1" x14ac:dyDescent="0.25">
      <c r="A359" s="23">
        <v>354</v>
      </c>
      <c r="B359" s="82" t="s">
        <v>494</v>
      </c>
      <c r="C359" s="82" t="s">
        <v>494</v>
      </c>
      <c r="D359" s="83">
        <v>2379019.62</v>
      </c>
      <c r="E359" s="24" t="str">
        <f t="shared" si="15"/>
        <v>否</v>
      </c>
      <c r="F359" s="24" t="str">
        <f t="shared" si="16"/>
        <v>否</v>
      </c>
      <c r="G359" s="51" t="str">
        <f t="shared" si="17"/>
        <v>是</v>
      </c>
      <c r="H359" s="25"/>
      <c r="I359" s="25"/>
      <c r="J359" s="25"/>
      <c r="K359" s="25"/>
      <c r="L359" s="25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  <c r="EZ359" s="11"/>
      <c r="FA359" s="11"/>
      <c r="FB359" s="11"/>
      <c r="FC359" s="11"/>
      <c r="FD359" s="11"/>
      <c r="FE359" s="11"/>
      <c r="FF359" s="11"/>
      <c r="FG359" s="11"/>
      <c r="FH359" s="11"/>
      <c r="FI359" s="11"/>
      <c r="FJ359" s="11"/>
      <c r="FK359" s="11"/>
      <c r="FL359" s="11"/>
      <c r="FM359" s="11"/>
      <c r="FN359" s="11"/>
      <c r="FO359" s="11"/>
      <c r="FP359" s="11"/>
      <c r="FQ359" s="11"/>
      <c r="FR359" s="11"/>
      <c r="FS359" s="11"/>
      <c r="FT359" s="11"/>
      <c r="FU359" s="11"/>
      <c r="FV359" s="11"/>
      <c r="FW359" s="11"/>
      <c r="FX359" s="11"/>
      <c r="FY359" s="11"/>
      <c r="FZ359" s="11"/>
      <c r="GA359" s="11"/>
      <c r="GB359" s="11"/>
      <c r="GC359" s="11"/>
      <c r="GD359" s="11"/>
      <c r="GE359" s="11"/>
      <c r="GF359" s="11"/>
      <c r="GG359" s="11"/>
      <c r="GH359" s="11"/>
      <c r="GI359" s="11"/>
      <c r="GJ359" s="11"/>
      <c r="GK359" s="11"/>
      <c r="GL359" s="11"/>
      <c r="GM359" s="11"/>
      <c r="GN359" s="11"/>
      <c r="GO359" s="11"/>
      <c r="GP359" s="11"/>
      <c r="GQ359" s="11"/>
      <c r="GR359" s="11"/>
      <c r="GS359" s="11"/>
      <c r="GT359" s="11"/>
      <c r="GU359" s="11"/>
      <c r="GV359" s="11"/>
      <c r="GW359" s="11"/>
      <c r="GX359" s="11"/>
      <c r="GY359" s="11"/>
      <c r="GZ359" s="11"/>
      <c r="HA359" s="11"/>
      <c r="HB359" s="11"/>
      <c r="HC359" s="11"/>
      <c r="HD359" s="11"/>
      <c r="HE359" s="11"/>
      <c r="HF359" s="11"/>
      <c r="HG359" s="11"/>
      <c r="HH359" s="11"/>
      <c r="HI359" s="11"/>
      <c r="HJ359" s="11"/>
      <c r="HK359" s="11"/>
      <c r="HL359" s="11"/>
      <c r="HM359" s="11"/>
      <c r="HN359" s="11"/>
      <c r="HO359" s="11"/>
      <c r="HP359" s="11"/>
      <c r="HQ359" s="11"/>
      <c r="HR359" s="11"/>
      <c r="HS359" s="11"/>
      <c r="HT359" s="11"/>
      <c r="HU359" s="11"/>
      <c r="HV359" s="11"/>
      <c r="HW359" s="11"/>
      <c r="HX359" s="11"/>
      <c r="HY359" s="11"/>
      <c r="HZ359" s="11"/>
      <c r="IA359" s="11"/>
      <c r="IB359" s="11"/>
      <c r="IC359" s="11"/>
      <c r="ID359" s="11"/>
      <c r="IE359" s="11"/>
      <c r="IF359" s="11"/>
      <c r="IG359" s="11"/>
      <c r="IH359" s="11"/>
      <c r="II359" s="11"/>
      <c r="IJ359" s="11"/>
      <c r="IK359" s="11"/>
      <c r="IL359" s="11"/>
      <c r="IM359" s="11"/>
      <c r="IN359" s="11"/>
      <c r="IO359" s="11"/>
      <c r="IP359" s="11"/>
      <c r="IQ359" s="11"/>
      <c r="IR359" s="11"/>
      <c r="IS359" s="11"/>
      <c r="IT359" s="11"/>
    </row>
    <row r="360" spans="1:254" s="10" customFormat="1" ht="21" customHeight="1" x14ac:dyDescent="0.25">
      <c r="A360" s="23">
        <v>355</v>
      </c>
      <c r="B360" s="82" t="s">
        <v>495</v>
      </c>
      <c r="C360" s="82" t="s">
        <v>495</v>
      </c>
      <c r="D360" s="83">
        <v>2446186.66</v>
      </c>
      <c r="E360" s="24" t="str">
        <f t="shared" si="15"/>
        <v>否</v>
      </c>
      <c r="F360" s="24" t="str">
        <f t="shared" si="16"/>
        <v>否</v>
      </c>
      <c r="G360" s="51" t="str">
        <f t="shared" si="17"/>
        <v>是</v>
      </c>
      <c r="H360" s="25"/>
      <c r="I360" s="25"/>
      <c r="J360" s="25"/>
      <c r="K360" s="25"/>
      <c r="L360" s="25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  <c r="EZ360" s="11"/>
      <c r="FA360" s="11"/>
      <c r="FB360" s="11"/>
      <c r="FC360" s="11"/>
      <c r="FD360" s="11"/>
      <c r="FE360" s="11"/>
      <c r="FF360" s="11"/>
      <c r="FG360" s="11"/>
      <c r="FH360" s="11"/>
      <c r="FI360" s="11"/>
      <c r="FJ360" s="11"/>
      <c r="FK360" s="11"/>
      <c r="FL360" s="11"/>
      <c r="FM360" s="11"/>
      <c r="FN360" s="11"/>
      <c r="FO360" s="11"/>
      <c r="FP360" s="11"/>
      <c r="FQ360" s="11"/>
      <c r="FR360" s="11"/>
      <c r="FS360" s="11"/>
      <c r="FT360" s="11"/>
      <c r="FU360" s="11"/>
      <c r="FV360" s="11"/>
      <c r="FW360" s="11"/>
      <c r="FX360" s="11"/>
      <c r="FY360" s="11"/>
      <c r="FZ360" s="11"/>
      <c r="GA360" s="11"/>
      <c r="GB360" s="11"/>
      <c r="GC360" s="11"/>
      <c r="GD360" s="11"/>
      <c r="GE360" s="11"/>
      <c r="GF360" s="11"/>
      <c r="GG360" s="11"/>
      <c r="GH360" s="11"/>
      <c r="GI360" s="11"/>
      <c r="GJ360" s="11"/>
      <c r="GK360" s="11"/>
      <c r="GL360" s="11"/>
      <c r="GM360" s="11"/>
      <c r="GN360" s="11"/>
      <c r="GO360" s="11"/>
      <c r="GP360" s="11"/>
      <c r="GQ360" s="11"/>
      <c r="GR360" s="11"/>
      <c r="GS360" s="11"/>
      <c r="GT360" s="11"/>
      <c r="GU360" s="11"/>
      <c r="GV360" s="11"/>
      <c r="GW360" s="11"/>
      <c r="GX360" s="11"/>
      <c r="GY360" s="11"/>
      <c r="GZ360" s="11"/>
      <c r="HA360" s="11"/>
      <c r="HB360" s="11"/>
      <c r="HC360" s="11"/>
      <c r="HD360" s="11"/>
      <c r="HE360" s="11"/>
      <c r="HF360" s="11"/>
      <c r="HG360" s="11"/>
      <c r="HH360" s="11"/>
      <c r="HI360" s="11"/>
      <c r="HJ360" s="11"/>
      <c r="HK360" s="11"/>
      <c r="HL360" s="11"/>
      <c r="HM360" s="11"/>
      <c r="HN360" s="11"/>
      <c r="HO360" s="11"/>
      <c r="HP360" s="11"/>
      <c r="HQ360" s="11"/>
      <c r="HR360" s="11"/>
      <c r="HS360" s="11"/>
      <c r="HT360" s="11"/>
      <c r="HU360" s="11"/>
      <c r="HV360" s="11"/>
      <c r="HW360" s="11"/>
      <c r="HX360" s="11"/>
      <c r="HY360" s="11"/>
      <c r="HZ360" s="11"/>
      <c r="IA360" s="11"/>
      <c r="IB360" s="11"/>
      <c r="IC360" s="11"/>
      <c r="ID360" s="11"/>
      <c r="IE360" s="11"/>
      <c r="IF360" s="11"/>
      <c r="IG360" s="11"/>
      <c r="IH360" s="11"/>
      <c r="II360" s="11"/>
      <c r="IJ360" s="11"/>
      <c r="IK360" s="11"/>
      <c r="IL360" s="11"/>
      <c r="IM360" s="11"/>
      <c r="IN360" s="11"/>
      <c r="IO360" s="11"/>
      <c r="IP360" s="11"/>
      <c r="IQ360" s="11"/>
      <c r="IR360" s="11"/>
      <c r="IS360" s="11"/>
      <c r="IT360" s="11"/>
    </row>
    <row r="361" spans="1:254" s="10" customFormat="1" ht="21" customHeight="1" x14ac:dyDescent="0.25">
      <c r="A361" s="23">
        <v>356</v>
      </c>
      <c r="B361" s="82" t="s">
        <v>496</v>
      </c>
      <c r="C361" s="82" t="s">
        <v>496</v>
      </c>
      <c r="D361" s="83">
        <v>2452308.71</v>
      </c>
      <c r="E361" s="24" t="str">
        <f t="shared" si="15"/>
        <v>否</v>
      </c>
      <c r="F361" s="24" t="str">
        <f t="shared" si="16"/>
        <v>否</v>
      </c>
      <c r="G361" s="51" t="str">
        <f t="shared" si="17"/>
        <v>是</v>
      </c>
      <c r="H361" s="25"/>
      <c r="I361" s="25"/>
      <c r="J361" s="25"/>
      <c r="K361" s="25"/>
      <c r="L361" s="25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  <c r="EZ361" s="11"/>
      <c r="FA361" s="11"/>
      <c r="FB361" s="11"/>
      <c r="FC361" s="11"/>
      <c r="FD361" s="11"/>
      <c r="FE361" s="11"/>
      <c r="FF361" s="11"/>
      <c r="FG361" s="11"/>
      <c r="FH361" s="11"/>
      <c r="FI361" s="11"/>
      <c r="FJ361" s="11"/>
      <c r="FK361" s="11"/>
      <c r="FL361" s="11"/>
      <c r="FM361" s="11"/>
      <c r="FN361" s="11"/>
      <c r="FO361" s="11"/>
      <c r="FP361" s="11"/>
      <c r="FQ361" s="11"/>
      <c r="FR361" s="11"/>
      <c r="FS361" s="11"/>
      <c r="FT361" s="11"/>
      <c r="FU361" s="11"/>
      <c r="FV361" s="11"/>
      <c r="FW361" s="11"/>
      <c r="FX361" s="11"/>
      <c r="FY361" s="11"/>
      <c r="FZ361" s="11"/>
      <c r="GA361" s="11"/>
      <c r="GB361" s="11"/>
      <c r="GC361" s="11"/>
      <c r="GD361" s="11"/>
      <c r="GE361" s="11"/>
      <c r="GF361" s="11"/>
      <c r="GG361" s="11"/>
      <c r="GH361" s="11"/>
      <c r="GI361" s="11"/>
      <c r="GJ361" s="11"/>
      <c r="GK361" s="11"/>
      <c r="GL361" s="11"/>
      <c r="GM361" s="11"/>
      <c r="GN361" s="11"/>
      <c r="GO361" s="11"/>
      <c r="GP361" s="11"/>
      <c r="GQ361" s="11"/>
      <c r="GR361" s="11"/>
      <c r="GS361" s="11"/>
      <c r="GT361" s="11"/>
      <c r="GU361" s="11"/>
      <c r="GV361" s="11"/>
      <c r="GW361" s="11"/>
      <c r="GX361" s="11"/>
      <c r="GY361" s="11"/>
      <c r="GZ361" s="11"/>
      <c r="HA361" s="11"/>
      <c r="HB361" s="11"/>
      <c r="HC361" s="11"/>
      <c r="HD361" s="11"/>
      <c r="HE361" s="11"/>
      <c r="HF361" s="11"/>
      <c r="HG361" s="11"/>
      <c r="HH361" s="11"/>
      <c r="HI361" s="11"/>
      <c r="HJ361" s="11"/>
      <c r="HK361" s="11"/>
      <c r="HL361" s="11"/>
      <c r="HM361" s="11"/>
      <c r="HN361" s="11"/>
      <c r="HO361" s="11"/>
      <c r="HP361" s="11"/>
      <c r="HQ361" s="11"/>
      <c r="HR361" s="11"/>
      <c r="HS361" s="11"/>
      <c r="HT361" s="11"/>
      <c r="HU361" s="11"/>
      <c r="HV361" s="11"/>
      <c r="HW361" s="11"/>
      <c r="HX361" s="11"/>
      <c r="HY361" s="11"/>
      <c r="HZ361" s="11"/>
      <c r="IA361" s="11"/>
      <c r="IB361" s="11"/>
      <c r="IC361" s="11"/>
      <c r="ID361" s="11"/>
      <c r="IE361" s="11"/>
      <c r="IF361" s="11"/>
      <c r="IG361" s="11"/>
      <c r="IH361" s="11"/>
      <c r="II361" s="11"/>
      <c r="IJ361" s="11"/>
      <c r="IK361" s="11"/>
      <c r="IL361" s="11"/>
      <c r="IM361" s="11"/>
      <c r="IN361" s="11"/>
      <c r="IO361" s="11"/>
      <c r="IP361" s="11"/>
      <c r="IQ361" s="11"/>
      <c r="IR361" s="11"/>
      <c r="IS361" s="11"/>
      <c r="IT361" s="11"/>
    </row>
    <row r="362" spans="1:254" s="10" customFormat="1" ht="21" customHeight="1" x14ac:dyDescent="0.25">
      <c r="A362" s="23">
        <v>357</v>
      </c>
      <c r="B362" s="82" t="s">
        <v>108</v>
      </c>
      <c r="C362" s="82" t="s">
        <v>108</v>
      </c>
      <c r="D362" s="83">
        <v>2435701.17</v>
      </c>
      <c r="E362" s="24" t="str">
        <f t="shared" si="15"/>
        <v>否</v>
      </c>
      <c r="F362" s="24" t="str">
        <f t="shared" si="16"/>
        <v>否</v>
      </c>
      <c r="G362" s="51" t="str">
        <f t="shared" si="17"/>
        <v>是</v>
      </c>
      <c r="H362" s="25"/>
      <c r="I362" s="25"/>
      <c r="J362" s="25"/>
      <c r="K362" s="25"/>
      <c r="L362" s="25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  <c r="EZ362" s="11"/>
      <c r="FA362" s="11"/>
      <c r="FB362" s="11"/>
      <c r="FC362" s="11"/>
      <c r="FD362" s="11"/>
      <c r="FE362" s="11"/>
      <c r="FF362" s="11"/>
      <c r="FG362" s="11"/>
      <c r="FH362" s="11"/>
      <c r="FI362" s="11"/>
      <c r="FJ362" s="11"/>
      <c r="FK362" s="11"/>
      <c r="FL362" s="11"/>
      <c r="FM362" s="11"/>
      <c r="FN362" s="11"/>
      <c r="FO362" s="11"/>
      <c r="FP362" s="11"/>
      <c r="FQ362" s="11"/>
      <c r="FR362" s="11"/>
      <c r="FS362" s="11"/>
      <c r="FT362" s="11"/>
      <c r="FU362" s="11"/>
      <c r="FV362" s="11"/>
      <c r="FW362" s="11"/>
      <c r="FX362" s="11"/>
      <c r="FY362" s="11"/>
      <c r="FZ362" s="11"/>
      <c r="GA362" s="11"/>
      <c r="GB362" s="11"/>
      <c r="GC362" s="11"/>
      <c r="GD362" s="11"/>
      <c r="GE362" s="11"/>
      <c r="GF362" s="11"/>
      <c r="GG362" s="11"/>
      <c r="GH362" s="11"/>
      <c r="GI362" s="11"/>
      <c r="GJ362" s="11"/>
      <c r="GK362" s="11"/>
      <c r="GL362" s="11"/>
      <c r="GM362" s="11"/>
      <c r="GN362" s="11"/>
      <c r="GO362" s="11"/>
      <c r="GP362" s="11"/>
      <c r="GQ362" s="11"/>
      <c r="GR362" s="11"/>
      <c r="GS362" s="11"/>
      <c r="GT362" s="11"/>
      <c r="GU362" s="11"/>
      <c r="GV362" s="11"/>
      <c r="GW362" s="11"/>
      <c r="GX362" s="11"/>
      <c r="GY362" s="11"/>
      <c r="GZ362" s="11"/>
      <c r="HA362" s="11"/>
      <c r="HB362" s="11"/>
      <c r="HC362" s="11"/>
      <c r="HD362" s="11"/>
      <c r="HE362" s="11"/>
      <c r="HF362" s="11"/>
      <c r="HG362" s="11"/>
      <c r="HH362" s="11"/>
      <c r="HI362" s="11"/>
      <c r="HJ362" s="11"/>
      <c r="HK362" s="11"/>
      <c r="HL362" s="11"/>
      <c r="HM362" s="11"/>
      <c r="HN362" s="11"/>
      <c r="HO362" s="11"/>
      <c r="HP362" s="11"/>
      <c r="HQ362" s="11"/>
      <c r="HR362" s="11"/>
      <c r="HS362" s="11"/>
      <c r="HT362" s="11"/>
      <c r="HU362" s="11"/>
      <c r="HV362" s="11"/>
      <c r="HW362" s="11"/>
      <c r="HX362" s="11"/>
      <c r="HY362" s="11"/>
      <c r="HZ362" s="11"/>
      <c r="IA362" s="11"/>
      <c r="IB362" s="11"/>
      <c r="IC362" s="11"/>
      <c r="ID362" s="11"/>
      <c r="IE362" s="11"/>
      <c r="IF362" s="11"/>
      <c r="IG362" s="11"/>
      <c r="IH362" s="11"/>
      <c r="II362" s="11"/>
      <c r="IJ362" s="11"/>
      <c r="IK362" s="11"/>
      <c r="IL362" s="11"/>
      <c r="IM362" s="11"/>
      <c r="IN362" s="11"/>
      <c r="IO362" s="11"/>
      <c r="IP362" s="11"/>
      <c r="IQ362" s="11"/>
      <c r="IR362" s="11"/>
      <c r="IS362" s="11"/>
      <c r="IT362" s="11"/>
    </row>
    <row r="363" spans="1:254" s="10" customFormat="1" ht="21" customHeight="1" x14ac:dyDescent="0.25">
      <c r="A363" s="23">
        <v>358</v>
      </c>
      <c r="B363" s="82" t="s">
        <v>497</v>
      </c>
      <c r="C363" s="82" t="s">
        <v>497</v>
      </c>
      <c r="D363" s="83">
        <v>2464751.7599999998</v>
      </c>
      <c r="E363" s="24" t="str">
        <f t="shared" si="15"/>
        <v>否</v>
      </c>
      <c r="F363" s="24" t="str">
        <f t="shared" si="16"/>
        <v>否</v>
      </c>
      <c r="G363" s="51" t="str">
        <f t="shared" si="17"/>
        <v>是</v>
      </c>
      <c r="H363" s="25"/>
      <c r="I363" s="25"/>
      <c r="J363" s="25"/>
      <c r="K363" s="25"/>
      <c r="L363" s="25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  <c r="EW363" s="11"/>
      <c r="EX363" s="11"/>
      <c r="EY363" s="11"/>
      <c r="EZ363" s="11"/>
      <c r="FA363" s="11"/>
      <c r="FB363" s="11"/>
      <c r="FC363" s="11"/>
      <c r="FD363" s="11"/>
      <c r="FE363" s="11"/>
      <c r="FF363" s="11"/>
      <c r="FG363" s="11"/>
      <c r="FH363" s="11"/>
      <c r="FI363" s="11"/>
      <c r="FJ363" s="11"/>
      <c r="FK363" s="11"/>
      <c r="FL363" s="11"/>
      <c r="FM363" s="11"/>
      <c r="FN363" s="11"/>
      <c r="FO363" s="11"/>
      <c r="FP363" s="11"/>
      <c r="FQ363" s="11"/>
      <c r="FR363" s="11"/>
      <c r="FS363" s="11"/>
      <c r="FT363" s="11"/>
      <c r="FU363" s="11"/>
      <c r="FV363" s="11"/>
      <c r="FW363" s="11"/>
      <c r="FX363" s="11"/>
      <c r="FY363" s="11"/>
      <c r="FZ363" s="11"/>
      <c r="GA363" s="11"/>
      <c r="GB363" s="11"/>
      <c r="GC363" s="11"/>
      <c r="GD363" s="11"/>
      <c r="GE363" s="11"/>
      <c r="GF363" s="11"/>
      <c r="GG363" s="11"/>
      <c r="GH363" s="11"/>
      <c r="GI363" s="11"/>
      <c r="GJ363" s="11"/>
      <c r="GK363" s="11"/>
      <c r="GL363" s="11"/>
      <c r="GM363" s="11"/>
      <c r="GN363" s="11"/>
      <c r="GO363" s="11"/>
      <c r="GP363" s="11"/>
      <c r="GQ363" s="11"/>
      <c r="GR363" s="11"/>
      <c r="GS363" s="11"/>
      <c r="GT363" s="11"/>
      <c r="GU363" s="11"/>
      <c r="GV363" s="11"/>
      <c r="GW363" s="11"/>
      <c r="GX363" s="11"/>
      <c r="GY363" s="11"/>
      <c r="GZ363" s="11"/>
      <c r="HA363" s="11"/>
      <c r="HB363" s="11"/>
      <c r="HC363" s="11"/>
      <c r="HD363" s="11"/>
      <c r="HE363" s="11"/>
      <c r="HF363" s="11"/>
      <c r="HG363" s="11"/>
      <c r="HH363" s="11"/>
      <c r="HI363" s="11"/>
      <c r="HJ363" s="11"/>
      <c r="HK363" s="11"/>
      <c r="HL363" s="11"/>
      <c r="HM363" s="11"/>
      <c r="HN363" s="11"/>
      <c r="HO363" s="11"/>
      <c r="HP363" s="11"/>
      <c r="HQ363" s="11"/>
      <c r="HR363" s="11"/>
      <c r="HS363" s="11"/>
      <c r="HT363" s="11"/>
      <c r="HU363" s="11"/>
      <c r="HV363" s="11"/>
      <c r="HW363" s="11"/>
      <c r="HX363" s="11"/>
      <c r="HY363" s="11"/>
      <c r="HZ363" s="11"/>
      <c r="IA363" s="11"/>
      <c r="IB363" s="11"/>
      <c r="IC363" s="11"/>
      <c r="ID363" s="11"/>
      <c r="IE363" s="11"/>
      <c r="IF363" s="11"/>
      <c r="IG363" s="11"/>
      <c r="IH363" s="11"/>
      <c r="II363" s="11"/>
      <c r="IJ363" s="11"/>
      <c r="IK363" s="11"/>
      <c r="IL363" s="11"/>
      <c r="IM363" s="11"/>
      <c r="IN363" s="11"/>
      <c r="IO363" s="11"/>
      <c r="IP363" s="11"/>
      <c r="IQ363" s="11"/>
      <c r="IR363" s="11"/>
      <c r="IS363" s="11"/>
      <c r="IT363" s="11"/>
    </row>
    <row r="364" spans="1:254" s="10" customFormat="1" ht="21" customHeight="1" x14ac:dyDescent="0.25">
      <c r="A364" s="23">
        <v>359</v>
      </c>
      <c r="B364" s="82" t="s">
        <v>498</v>
      </c>
      <c r="C364" s="82" t="s">
        <v>498</v>
      </c>
      <c r="D364" s="83">
        <v>2318669.2000000002</v>
      </c>
      <c r="E364" s="24" t="str">
        <f t="shared" si="15"/>
        <v>否</v>
      </c>
      <c r="F364" s="24" t="str">
        <f t="shared" si="16"/>
        <v>否</v>
      </c>
      <c r="G364" s="51" t="str">
        <f t="shared" si="17"/>
        <v>是</v>
      </c>
      <c r="H364" s="25"/>
      <c r="I364" s="25"/>
      <c r="J364" s="25"/>
      <c r="K364" s="25"/>
      <c r="L364" s="25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  <c r="EW364" s="11"/>
      <c r="EX364" s="11"/>
      <c r="EY364" s="11"/>
      <c r="EZ364" s="11"/>
      <c r="FA364" s="11"/>
      <c r="FB364" s="11"/>
      <c r="FC364" s="11"/>
      <c r="FD364" s="11"/>
      <c r="FE364" s="11"/>
      <c r="FF364" s="11"/>
      <c r="FG364" s="11"/>
      <c r="FH364" s="11"/>
      <c r="FI364" s="11"/>
      <c r="FJ364" s="11"/>
      <c r="FK364" s="11"/>
      <c r="FL364" s="11"/>
      <c r="FM364" s="11"/>
      <c r="FN364" s="11"/>
      <c r="FO364" s="11"/>
      <c r="FP364" s="11"/>
      <c r="FQ364" s="11"/>
      <c r="FR364" s="11"/>
      <c r="FS364" s="11"/>
      <c r="FT364" s="11"/>
      <c r="FU364" s="11"/>
      <c r="FV364" s="11"/>
      <c r="FW364" s="11"/>
      <c r="FX364" s="11"/>
      <c r="FY364" s="11"/>
      <c r="FZ364" s="11"/>
      <c r="GA364" s="11"/>
      <c r="GB364" s="11"/>
      <c r="GC364" s="11"/>
      <c r="GD364" s="11"/>
      <c r="GE364" s="11"/>
      <c r="GF364" s="11"/>
      <c r="GG364" s="11"/>
      <c r="GH364" s="11"/>
      <c r="GI364" s="11"/>
      <c r="GJ364" s="11"/>
      <c r="GK364" s="11"/>
      <c r="GL364" s="11"/>
      <c r="GM364" s="11"/>
      <c r="GN364" s="11"/>
      <c r="GO364" s="11"/>
      <c r="GP364" s="11"/>
      <c r="GQ364" s="11"/>
      <c r="GR364" s="11"/>
      <c r="GS364" s="11"/>
      <c r="GT364" s="11"/>
      <c r="GU364" s="11"/>
      <c r="GV364" s="11"/>
      <c r="GW364" s="11"/>
      <c r="GX364" s="11"/>
      <c r="GY364" s="11"/>
      <c r="GZ364" s="11"/>
      <c r="HA364" s="11"/>
      <c r="HB364" s="11"/>
      <c r="HC364" s="11"/>
      <c r="HD364" s="11"/>
      <c r="HE364" s="11"/>
      <c r="HF364" s="11"/>
      <c r="HG364" s="11"/>
      <c r="HH364" s="11"/>
      <c r="HI364" s="11"/>
      <c r="HJ364" s="11"/>
      <c r="HK364" s="11"/>
      <c r="HL364" s="11"/>
      <c r="HM364" s="11"/>
      <c r="HN364" s="11"/>
      <c r="HO364" s="11"/>
      <c r="HP364" s="11"/>
      <c r="HQ364" s="11"/>
      <c r="HR364" s="11"/>
      <c r="HS364" s="11"/>
      <c r="HT364" s="11"/>
      <c r="HU364" s="11"/>
      <c r="HV364" s="11"/>
      <c r="HW364" s="11"/>
      <c r="HX364" s="11"/>
      <c r="HY364" s="11"/>
      <c r="HZ364" s="11"/>
      <c r="IA364" s="11"/>
      <c r="IB364" s="11"/>
      <c r="IC364" s="11"/>
      <c r="ID364" s="11"/>
      <c r="IE364" s="11"/>
      <c r="IF364" s="11"/>
      <c r="IG364" s="11"/>
      <c r="IH364" s="11"/>
      <c r="II364" s="11"/>
      <c r="IJ364" s="11"/>
      <c r="IK364" s="11"/>
      <c r="IL364" s="11"/>
      <c r="IM364" s="11"/>
      <c r="IN364" s="11"/>
      <c r="IO364" s="11"/>
      <c r="IP364" s="11"/>
      <c r="IQ364" s="11"/>
      <c r="IR364" s="11"/>
      <c r="IS364" s="11"/>
      <c r="IT364" s="11"/>
    </row>
    <row r="365" spans="1:254" s="10" customFormat="1" ht="21" customHeight="1" x14ac:dyDescent="0.25">
      <c r="A365" s="23">
        <v>360</v>
      </c>
      <c r="B365" s="82" t="s">
        <v>499</v>
      </c>
      <c r="C365" s="82" t="s">
        <v>499</v>
      </c>
      <c r="D365" s="83">
        <v>2452304.38</v>
      </c>
      <c r="E365" s="24" t="str">
        <f t="shared" si="15"/>
        <v>否</v>
      </c>
      <c r="F365" s="24" t="str">
        <f t="shared" si="16"/>
        <v>否</v>
      </c>
      <c r="G365" s="51" t="str">
        <f t="shared" si="17"/>
        <v>是</v>
      </c>
      <c r="H365" s="25"/>
      <c r="I365" s="25"/>
      <c r="J365" s="25"/>
      <c r="K365" s="25"/>
      <c r="L365" s="25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  <c r="EW365" s="11"/>
      <c r="EX365" s="11"/>
      <c r="EY365" s="11"/>
      <c r="EZ365" s="11"/>
      <c r="FA365" s="11"/>
      <c r="FB365" s="11"/>
      <c r="FC365" s="11"/>
      <c r="FD365" s="11"/>
      <c r="FE365" s="11"/>
      <c r="FF365" s="11"/>
      <c r="FG365" s="11"/>
      <c r="FH365" s="11"/>
      <c r="FI365" s="11"/>
      <c r="FJ365" s="11"/>
      <c r="FK365" s="11"/>
      <c r="FL365" s="11"/>
      <c r="FM365" s="11"/>
      <c r="FN365" s="11"/>
      <c r="FO365" s="11"/>
      <c r="FP365" s="11"/>
      <c r="FQ365" s="11"/>
      <c r="FR365" s="11"/>
      <c r="FS365" s="11"/>
      <c r="FT365" s="11"/>
      <c r="FU365" s="11"/>
      <c r="FV365" s="11"/>
      <c r="FW365" s="11"/>
      <c r="FX365" s="11"/>
      <c r="FY365" s="11"/>
      <c r="FZ365" s="11"/>
      <c r="GA365" s="11"/>
      <c r="GB365" s="11"/>
      <c r="GC365" s="11"/>
      <c r="GD365" s="11"/>
      <c r="GE365" s="11"/>
      <c r="GF365" s="11"/>
      <c r="GG365" s="11"/>
      <c r="GH365" s="11"/>
      <c r="GI365" s="11"/>
      <c r="GJ365" s="11"/>
      <c r="GK365" s="11"/>
      <c r="GL365" s="11"/>
      <c r="GM365" s="11"/>
      <c r="GN365" s="11"/>
      <c r="GO365" s="11"/>
      <c r="GP365" s="11"/>
      <c r="GQ365" s="11"/>
      <c r="GR365" s="11"/>
      <c r="GS365" s="11"/>
      <c r="GT365" s="11"/>
      <c r="GU365" s="11"/>
      <c r="GV365" s="11"/>
      <c r="GW365" s="11"/>
      <c r="GX365" s="11"/>
      <c r="GY365" s="11"/>
      <c r="GZ365" s="11"/>
      <c r="HA365" s="11"/>
      <c r="HB365" s="11"/>
      <c r="HC365" s="11"/>
      <c r="HD365" s="11"/>
      <c r="HE365" s="11"/>
      <c r="HF365" s="11"/>
      <c r="HG365" s="11"/>
      <c r="HH365" s="11"/>
      <c r="HI365" s="11"/>
      <c r="HJ365" s="11"/>
      <c r="HK365" s="11"/>
      <c r="HL365" s="11"/>
      <c r="HM365" s="11"/>
      <c r="HN365" s="11"/>
      <c r="HO365" s="11"/>
      <c r="HP365" s="11"/>
      <c r="HQ365" s="11"/>
      <c r="HR365" s="11"/>
      <c r="HS365" s="11"/>
      <c r="HT365" s="11"/>
      <c r="HU365" s="11"/>
      <c r="HV365" s="11"/>
      <c r="HW365" s="11"/>
      <c r="HX365" s="11"/>
      <c r="HY365" s="11"/>
      <c r="HZ365" s="11"/>
      <c r="IA365" s="11"/>
      <c r="IB365" s="11"/>
      <c r="IC365" s="11"/>
      <c r="ID365" s="11"/>
      <c r="IE365" s="11"/>
      <c r="IF365" s="11"/>
      <c r="IG365" s="11"/>
      <c r="IH365" s="11"/>
      <c r="II365" s="11"/>
      <c r="IJ365" s="11"/>
      <c r="IK365" s="11"/>
      <c r="IL365" s="11"/>
      <c r="IM365" s="11"/>
      <c r="IN365" s="11"/>
      <c r="IO365" s="11"/>
      <c r="IP365" s="11"/>
      <c r="IQ365" s="11"/>
      <c r="IR365" s="11"/>
      <c r="IS365" s="11"/>
      <c r="IT365" s="11"/>
    </row>
    <row r="366" spans="1:254" s="10" customFormat="1" ht="21" customHeight="1" x14ac:dyDescent="0.25">
      <c r="A366" s="23">
        <v>361</v>
      </c>
      <c r="B366" s="82" t="s">
        <v>500</v>
      </c>
      <c r="C366" s="82" t="s">
        <v>500</v>
      </c>
      <c r="D366" s="83">
        <v>2453288.9700000002</v>
      </c>
      <c r="E366" s="24" t="str">
        <f t="shared" si="15"/>
        <v>否</v>
      </c>
      <c r="F366" s="24" t="str">
        <f t="shared" si="16"/>
        <v>否</v>
      </c>
      <c r="G366" s="51" t="str">
        <f t="shared" si="17"/>
        <v>是</v>
      </c>
      <c r="H366" s="25"/>
      <c r="I366" s="25"/>
      <c r="J366" s="25"/>
      <c r="K366" s="25"/>
      <c r="L366" s="25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  <c r="EW366" s="11"/>
      <c r="EX366" s="11"/>
      <c r="EY366" s="11"/>
      <c r="EZ366" s="11"/>
      <c r="FA366" s="11"/>
      <c r="FB366" s="11"/>
      <c r="FC366" s="11"/>
      <c r="FD366" s="11"/>
      <c r="FE366" s="11"/>
      <c r="FF366" s="11"/>
      <c r="FG366" s="11"/>
      <c r="FH366" s="11"/>
      <c r="FI366" s="11"/>
      <c r="FJ366" s="11"/>
      <c r="FK366" s="11"/>
      <c r="FL366" s="11"/>
      <c r="FM366" s="11"/>
      <c r="FN366" s="11"/>
      <c r="FO366" s="11"/>
      <c r="FP366" s="11"/>
      <c r="FQ366" s="11"/>
      <c r="FR366" s="11"/>
      <c r="FS366" s="11"/>
      <c r="FT366" s="11"/>
      <c r="FU366" s="11"/>
      <c r="FV366" s="11"/>
      <c r="FW366" s="11"/>
      <c r="FX366" s="11"/>
      <c r="FY366" s="11"/>
      <c r="FZ366" s="11"/>
      <c r="GA366" s="11"/>
      <c r="GB366" s="11"/>
      <c r="GC366" s="11"/>
      <c r="GD366" s="11"/>
      <c r="GE366" s="11"/>
      <c r="GF366" s="11"/>
      <c r="GG366" s="11"/>
      <c r="GH366" s="11"/>
      <c r="GI366" s="11"/>
      <c r="GJ366" s="11"/>
      <c r="GK366" s="11"/>
      <c r="GL366" s="11"/>
      <c r="GM366" s="11"/>
      <c r="GN366" s="11"/>
      <c r="GO366" s="11"/>
      <c r="GP366" s="11"/>
      <c r="GQ366" s="11"/>
      <c r="GR366" s="11"/>
      <c r="GS366" s="11"/>
      <c r="GT366" s="11"/>
      <c r="GU366" s="11"/>
      <c r="GV366" s="11"/>
      <c r="GW366" s="11"/>
      <c r="GX366" s="11"/>
      <c r="GY366" s="11"/>
      <c r="GZ366" s="11"/>
      <c r="HA366" s="11"/>
      <c r="HB366" s="11"/>
      <c r="HC366" s="11"/>
      <c r="HD366" s="11"/>
      <c r="HE366" s="11"/>
      <c r="HF366" s="11"/>
      <c r="HG366" s="11"/>
      <c r="HH366" s="11"/>
      <c r="HI366" s="11"/>
      <c r="HJ366" s="11"/>
      <c r="HK366" s="11"/>
      <c r="HL366" s="11"/>
      <c r="HM366" s="11"/>
      <c r="HN366" s="11"/>
      <c r="HO366" s="11"/>
      <c r="HP366" s="11"/>
      <c r="HQ366" s="11"/>
      <c r="HR366" s="11"/>
      <c r="HS366" s="11"/>
      <c r="HT366" s="11"/>
      <c r="HU366" s="11"/>
      <c r="HV366" s="11"/>
      <c r="HW366" s="11"/>
      <c r="HX366" s="11"/>
      <c r="HY366" s="11"/>
      <c r="HZ366" s="11"/>
      <c r="IA366" s="11"/>
      <c r="IB366" s="11"/>
      <c r="IC366" s="11"/>
      <c r="ID366" s="11"/>
      <c r="IE366" s="11"/>
      <c r="IF366" s="11"/>
      <c r="IG366" s="11"/>
      <c r="IH366" s="11"/>
      <c r="II366" s="11"/>
      <c r="IJ366" s="11"/>
      <c r="IK366" s="11"/>
      <c r="IL366" s="11"/>
      <c r="IM366" s="11"/>
      <c r="IN366" s="11"/>
      <c r="IO366" s="11"/>
      <c r="IP366" s="11"/>
      <c r="IQ366" s="11"/>
      <c r="IR366" s="11"/>
      <c r="IS366" s="11"/>
      <c r="IT366" s="11"/>
    </row>
    <row r="367" spans="1:254" s="10" customFormat="1" ht="21" customHeight="1" x14ac:dyDescent="0.25">
      <c r="A367" s="23">
        <v>362</v>
      </c>
      <c r="B367" s="82" t="s">
        <v>501</v>
      </c>
      <c r="C367" s="82" t="s">
        <v>501</v>
      </c>
      <c r="D367" s="83">
        <v>2429158.09</v>
      </c>
      <c r="E367" s="24" t="str">
        <f t="shared" si="15"/>
        <v>否</v>
      </c>
      <c r="F367" s="24" t="str">
        <f t="shared" si="16"/>
        <v>否</v>
      </c>
      <c r="G367" s="51" t="str">
        <f t="shared" si="17"/>
        <v>是</v>
      </c>
      <c r="H367" s="25"/>
      <c r="I367" s="25"/>
      <c r="J367" s="25"/>
      <c r="K367" s="25"/>
      <c r="L367" s="25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  <c r="EW367" s="11"/>
      <c r="EX367" s="11"/>
      <c r="EY367" s="11"/>
      <c r="EZ367" s="11"/>
      <c r="FA367" s="11"/>
      <c r="FB367" s="11"/>
      <c r="FC367" s="11"/>
      <c r="FD367" s="11"/>
      <c r="FE367" s="11"/>
      <c r="FF367" s="11"/>
      <c r="FG367" s="11"/>
      <c r="FH367" s="11"/>
      <c r="FI367" s="11"/>
      <c r="FJ367" s="11"/>
      <c r="FK367" s="11"/>
      <c r="FL367" s="11"/>
      <c r="FM367" s="11"/>
      <c r="FN367" s="11"/>
      <c r="FO367" s="11"/>
      <c r="FP367" s="11"/>
      <c r="FQ367" s="11"/>
      <c r="FR367" s="11"/>
      <c r="FS367" s="11"/>
      <c r="FT367" s="11"/>
      <c r="FU367" s="11"/>
      <c r="FV367" s="11"/>
      <c r="FW367" s="11"/>
      <c r="FX367" s="11"/>
      <c r="FY367" s="11"/>
      <c r="FZ367" s="11"/>
      <c r="GA367" s="11"/>
      <c r="GB367" s="11"/>
      <c r="GC367" s="11"/>
      <c r="GD367" s="11"/>
      <c r="GE367" s="11"/>
      <c r="GF367" s="11"/>
      <c r="GG367" s="11"/>
      <c r="GH367" s="11"/>
      <c r="GI367" s="11"/>
      <c r="GJ367" s="11"/>
      <c r="GK367" s="11"/>
      <c r="GL367" s="11"/>
      <c r="GM367" s="11"/>
      <c r="GN367" s="11"/>
      <c r="GO367" s="11"/>
      <c r="GP367" s="11"/>
      <c r="GQ367" s="11"/>
      <c r="GR367" s="11"/>
      <c r="GS367" s="11"/>
      <c r="GT367" s="11"/>
      <c r="GU367" s="11"/>
      <c r="GV367" s="11"/>
      <c r="GW367" s="11"/>
      <c r="GX367" s="11"/>
      <c r="GY367" s="11"/>
      <c r="GZ367" s="11"/>
      <c r="HA367" s="11"/>
      <c r="HB367" s="11"/>
      <c r="HC367" s="11"/>
      <c r="HD367" s="11"/>
      <c r="HE367" s="11"/>
      <c r="HF367" s="11"/>
      <c r="HG367" s="11"/>
      <c r="HH367" s="11"/>
      <c r="HI367" s="11"/>
      <c r="HJ367" s="11"/>
      <c r="HK367" s="11"/>
      <c r="HL367" s="11"/>
      <c r="HM367" s="11"/>
      <c r="HN367" s="11"/>
      <c r="HO367" s="11"/>
      <c r="HP367" s="11"/>
      <c r="HQ367" s="11"/>
      <c r="HR367" s="11"/>
      <c r="HS367" s="11"/>
      <c r="HT367" s="11"/>
      <c r="HU367" s="11"/>
      <c r="HV367" s="11"/>
      <c r="HW367" s="11"/>
      <c r="HX367" s="11"/>
      <c r="HY367" s="11"/>
      <c r="HZ367" s="11"/>
      <c r="IA367" s="11"/>
      <c r="IB367" s="11"/>
      <c r="IC367" s="11"/>
      <c r="ID367" s="11"/>
      <c r="IE367" s="11"/>
      <c r="IF367" s="11"/>
      <c r="IG367" s="11"/>
      <c r="IH367" s="11"/>
      <c r="II367" s="11"/>
      <c r="IJ367" s="11"/>
      <c r="IK367" s="11"/>
      <c r="IL367" s="11"/>
      <c r="IM367" s="11"/>
      <c r="IN367" s="11"/>
      <c r="IO367" s="11"/>
      <c r="IP367" s="11"/>
      <c r="IQ367" s="11"/>
      <c r="IR367" s="11"/>
      <c r="IS367" s="11"/>
      <c r="IT367" s="11"/>
    </row>
    <row r="368" spans="1:254" s="10" customFormat="1" ht="21" customHeight="1" x14ac:dyDescent="0.25">
      <c r="A368" s="23">
        <v>363</v>
      </c>
      <c r="B368" s="82" t="s">
        <v>502</v>
      </c>
      <c r="C368" s="82" t="s">
        <v>502</v>
      </c>
      <c r="D368" s="83">
        <v>2467241.64</v>
      </c>
      <c r="E368" s="24" t="str">
        <f t="shared" si="15"/>
        <v>否</v>
      </c>
      <c r="F368" s="24" t="str">
        <f t="shared" si="16"/>
        <v>否</v>
      </c>
      <c r="G368" s="51" t="str">
        <f t="shared" si="17"/>
        <v>是</v>
      </c>
      <c r="H368" s="25"/>
      <c r="I368" s="25"/>
      <c r="J368" s="25"/>
      <c r="K368" s="25"/>
      <c r="L368" s="25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  <c r="EW368" s="11"/>
      <c r="EX368" s="11"/>
      <c r="EY368" s="11"/>
      <c r="EZ368" s="11"/>
      <c r="FA368" s="11"/>
      <c r="FB368" s="11"/>
      <c r="FC368" s="11"/>
      <c r="FD368" s="11"/>
      <c r="FE368" s="11"/>
      <c r="FF368" s="11"/>
      <c r="FG368" s="11"/>
      <c r="FH368" s="11"/>
      <c r="FI368" s="11"/>
      <c r="FJ368" s="11"/>
      <c r="FK368" s="11"/>
      <c r="FL368" s="11"/>
      <c r="FM368" s="11"/>
      <c r="FN368" s="11"/>
      <c r="FO368" s="11"/>
      <c r="FP368" s="11"/>
      <c r="FQ368" s="11"/>
      <c r="FR368" s="11"/>
      <c r="FS368" s="11"/>
      <c r="FT368" s="11"/>
      <c r="FU368" s="11"/>
      <c r="FV368" s="11"/>
      <c r="FW368" s="11"/>
      <c r="FX368" s="11"/>
      <c r="FY368" s="11"/>
      <c r="FZ368" s="11"/>
      <c r="GA368" s="11"/>
      <c r="GB368" s="11"/>
      <c r="GC368" s="11"/>
      <c r="GD368" s="11"/>
      <c r="GE368" s="11"/>
      <c r="GF368" s="11"/>
      <c r="GG368" s="11"/>
      <c r="GH368" s="11"/>
      <c r="GI368" s="11"/>
      <c r="GJ368" s="11"/>
      <c r="GK368" s="11"/>
      <c r="GL368" s="11"/>
      <c r="GM368" s="11"/>
      <c r="GN368" s="11"/>
      <c r="GO368" s="11"/>
      <c r="GP368" s="11"/>
      <c r="GQ368" s="11"/>
      <c r="GR368" s="11"/>
      <c r="GS368" s="11"/>
      <c r="GT368" s="11"/>
      <c r="GU368" s="11"/>
      <c r="GV368" s="11"/>
      <c r="GW368" s="11"/>
      <c r="GX368" s="11"/>
      <c r="GY368" s="11"/>
      <c r="GZ368" s="11"/>
      <c r="HA368" s="11"/>
      <c r="HB368" s="11"/>
      <c r="HC368" s="11"/>
      <c r="HD368" s="11"/>
      <c r="HE368" s="11"/>
      <c r="HF368" s="11"/>
      <c r="HG368" s="11"/>
      <c r="HH368" s="11"/>
      <c r="HI368" s="11"/>
      <c r="HJ368" s="11"/>
      <c r="HK368" s="11"/>
      <c r="HL368" s="11"/>
      <c r="HM368" s="11"/>
      <c r="HN368" s="11"/>
      <c r="HO368" s="11"/>
      <c r="HP368" s="11"/>
      <c r="HQ368" s="11"/>
      <c r="HR368" s="11"/>
      <c r="HS368" s="11"/>
      <c r="HT368" s="11"/>
      <c r="HU368" s="11"/>
      <c r="HV368" s="11"/>
      <c r="HW368" s="11"/>
      <c r="HX368" s="11"/>
      <c r="HY368" s="11"/>
      <c r="HZ368" s="11"/>
      <c r="IA368" s="11"/>
      <c r="IB368" s="11"/>
      <c r="IC368" s="11"/>
      <c r="ID368" s="11"/>
      <c r="IE368" s="11"/>
      <c r="IF368" s="11"/>
      <c r="IG368" s="11"/>
      <c r="IH368" s="11"/>
      <c r="II368" s="11"/>
      <c r="IJ368" s="11"/>
      <c r="IK368" s="11"/>
      <c r="IL368" s="11"/>
      <c r="IM368" s="11"/>
      <c r="IN368" s="11"/>
      <c r="IO368" s="11"/>
      <c r="IP368" s="11"/>
      <c r="IQ368" s="11"/>
      <c r="IR368" s="11"/>
      <c r="IS368" s="11"/>
      <c r="IT368" s="11"/>
    </row>
    <row r="369" spans="1:254" s="10" customFormat="1" ht="21" customHeight="1" x14ac:dyDescent="0.25">
      <c r="A369" s="23">
        <v>364</v>
      </c>
      <c r="B369" s="82" t="s">
        <v>503</v>
      </c>
      <c r="C369" s="82" t="s">
        <v>503</v>
      </c>
      <c r="D369" s="83">
        <v>2431411.4300000002</v>
      </c>
      <c r="E369" s="24" t="str">
        <f t="shared" si="15"/>
        <v>否</v>
      </c>
      <c r="F369" s="24" t="str">
        <f t="shared" si="16"/>
        <v>否</v>
      </c>
      <c r="G369" s="51" t="str">
        <f t="shared" si="17"/>
        <v>是</v>
      </c>
      <c r="H369" s="25"/>
      <c r="I369" s="25"/>
      <c r="J369" s="25"/>
      <c r="K369" s="25"/>
      <c r="L369" s="25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  <c r="EW369" s="11"/>
      <c r="EX369" s="11"/>
      <c r="EY369" s="11"/>
      <c r="EZ369" s="11"/>
      <c r="FA369" s="11"/>
      <c r="FB369" s="11"/>
      <c r="FC369" s="11"/>
      <c r="FD369" s="11"/>
      <c r="FE369" s="11"/>
      <c r="FF369" s="11"/>
      <c r="FG369" s="11"/>
      <c r="FH369" s="11"/>
      <c r="FI369" s="11"/>
      <c r="FJ369" s="11"/>
      <c r="FK369" s="11"/>
      <c r="FL369" s="11"/>
      <c r="FM369" s="11"/>
      <c r="FN369" s="11"/>
      <c r="FO369" s="11"/>
      <c r="FP369" s="11"/>
      <c r="FQ369" s="11"/>
      <c r="FR369" s="11"/>
      <c r="FS369" s="11"/>
      <c r="FT369" s="11"/>
      <c r="FU369" s="11"/>
      <c r="FV369" s="11"/>
      <c r="FW369" s="11"/>
      <c r="FX369" s="11"/>
      <c r="FY369" s="11"/>
      <c r="FZ369" s="11"/>
      <c r="GA369" s="11"/>
      <c r="GB369" s="11"/>
      <c r="GC369" s="11"/>
      <c r="GD369" s="11"/>
      <c r="GE369" s="11"/>
      <c r="GF369" s="11"/>
      <c r="GG369" s="11"/>
      <c r="GH369" s="11"/>
      <c r="GI369" s="11"/>
      <c r="GJ369" s="11"/>
      <c r="GK369" s="11"/>
      <c r="GL369" s="11"/>
      <c r="GM369" s="11"/>
      <c r="GN369" s="11"/>
      <c r="GO369" s="11"/>
      <c r="GP369" s="11"/>
      <c r="GQ369" s="11"/>
      <c r="GR369" s="11"/>
      <c r="GS369" s="11"/>
      <c r="GT369" s="11"/>
      <c r="GU369" s="11"/>
      <c r="GV369" s="11"/>
      <c r="GW369" s="11"/>
      <c r="GX369" s="11"/>
      <c r="GY369" s="11"/>
      <c r="GZ369" s="11"/>
      <c r="HA369" s="11"/>
      <c r="HB369" s="11"/>
      <c r="HC369" s="11"/>
      <c r="HD369" s="11"/>
      <c r="HE369" s="11"/>
      <c r="HF369" s="11"/>
      <c r="HG369" s="11"/>
      <c r="HH369" s="11"/>
      <c r="HI369" s="11"/>
      <c r="HJ369" s="11"/>
      <c r="HK369" s="11"/>
      <c r="HL369" s="11"/>
      <c r="HM369" s="11"/>
      <c r="HN369" s="11"/>
      <c r="HO369" s="11"/>
      <c r="HP369" s="11"/>
      <c r="HQ369" s="11"/>
      <c r="HR369" s="11"/>
      <c r="HS369" s="11"/>
      <c r="HT369" s="11"/>
      <c r="HU369" s="11"/>
      <c r="HV369" s="11"/>
      <c r="HW369" s="11"/>
      <c r="HX369" s="11"/>
      <c r="HY369" s="11"/>
      <c r="HZ369" s="11"/>
      <c r="IA369" s="11"/>
      <c r="IB369" s="11"/>
      <c r="IC369" s="11"/>
      <c r="ID369" s="11"/>
      <c r="IE369" s="11"/>
      <c r="IF369" s="11"/>
      <c r="IG369" s="11"/>
      <c r="IH369" s="11"/>
      <c r="II369" s="11"/>
      <c r="IJ369" s="11"/>
      <c r="IK369" s="11"/>
      <c r="IL369" s="11"/>
      <c r="IM369" s="11"/>
      <c r="IN369" s="11"/>
      <c r="IO369" s="11"/>
      <c r="IP369" s="11"/>
      <c r="IQ369" s="11"/>
      <c r="IR369" s="11"/>
      <c r="IS369" s="11"/>
      <c r="IT369" s="11"/>
    </row>
    <row r="370" spans="1:254" s="10" customFormat="1" ht="21" customHeight="1" x14ac:dyDescent="0.25">
      <c r="A370" s="23">
        <v>365</v>
      </c>
      <c r="B370" s="82" t="s">
        <v>504</v>
      </c>
      <c r="C370" s="82" t="s">
        <v>504</v>
      </c>
      <c r="D370" s="83">
        <v>2439856.0099999998</v>
      </c>
      <c r="E370" s="24" t="str">
        <f t="shared" ref="E370:E433" si="18">IF(D370&lt;=$G$3,"否","超上限")</f>
        <v>否</v>
      </c>
      <c r="F370" s="24" t="str">
        <f t="shared" ref="F370:F433" si="19">IF(D370&gt;=$G$4,"否","超下限")</f>
        <v>否</v>
      </c>
      <c r="G370" s="51" t="str">
        <f t="shared" ref="G370:G433" si="20">IF(AND(E370="否",F370="否"),"是","否")</f>
        <v>是</v>
      </c>
      <c r="H370" s="25"/>
      <c r="I370" s="25"/>
      <c r="J370" s="25"/>
      <c r="K370" s="25"/>
      <c r="L370" s="25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  <c r="EW370" s="11"/>
      <c r="EX370" s="11"/>
      <c r="EY370" s="11"/>
      <c r="EZ370" s="11"/>
      <c r="FA370" s="11"/>
      <c r="FB370" s="11"/>
      <c r="FC370" s="11"/>
      <c r="FD370" s="11"/>
      <c r="FE370" s="11"/>
      <c r="FF370" s="11"/>
      <c r="FG370" s="11"/>
      <c r="FH370" s="11"/>
      <c r="FI370" s="11"/>
      <c r="FJ370" s="11"/>
      <c r="FK370" s="11"/>
      <c r="FL370" s="11"/>
      <c r="FM370" s="11"/>
      <c r="FN370" s="11"/>
      <c r="FO370" s="11"/>
      <c r="FP370" s="11"/>
      <c r="FQ370" s="11"/>
      <c r="FR370" s="11"/>
      <c r="FS370" s="11"/>
      <c r="FT370" s="11"/>
      <c r="FU370" s="11"/>
      <c r="FV370" s="11"/>
      <c r="FW370" s="11"/>
      <c r="FX370" s="11"/>
      <c r="FY370" s="11"/>
      <c r="FZ370" s="11"/>
      <c r="GA370" s="11"/>
      <c r="GB370" s="11"/>
      <c r="GC370" s="11"/>
      <c r="GD370" s="11"/>
      <c r="GE370" s="11"/>
      <c r="GF370" s="11"/>
      <c r="GG370" s="11"/>
      <c r="GH370" s="11"/>
      <c r="GI370" s="11"/>
      <c r="GJ370" s="11"/>
      <c r="GK370" s="11"/>
      <c r="GL370" s="11"/>
      <c r="GM370" s="11"/>
      <c r="GN370" s="11"/>
      <c r="GO370" s="11"/>
      <c r="GP370" s="11"/>
      <c r="GQ370" s="11"/>
      <c r="GR370" s="11"/>
      <c r="GS370" s="11"/>
      <c r="GT370" s="11"/>
      <c r="GU370" s="11"/>
      <c r="GV370" s="11"/>
      <c r="GW370" s="11"/>
      <c r="GX370" s="11"/>
      <c r="GY370" s="11"/>
      <c r="GZ370" s="11"/>
      <c r="HA370" s="11"/>
      <c r="HB370" s="11"/>
      <c r="HC370" s="11"/>
      <c r="HD370" s="11"/>
      <c r="HE370" s="11"/>
      <c r="HF370" s="11"/>
      <c r="HG370" s="11"/>
      <c r="HH370" s="11"/>
      <c r="HI370" s="11"/>
      <c r="HJ370" s="11"/>
      <c r="HK370" s="11"/>
      <c r="HL370" s="11"/>
      <c r="HM370" s="11"/>
      <c r="HN370" s="11"/>
      <c r="HO370" s="11"/>
      <c r="HP370" s="11"/>
      <c r="HQ370" s="11"/>
      <c r="HR370" s="11"/>
      <c r="HS370" s="11"/>
      <c r="HT370" s="11"/>
      <c r="HU370" s="11"/>
      <c r="HV370" s="11"/>
      <c r="HW370" s="11"/>
      <c r="HX370" s="11"/>
      <c r="HY370" s="11"/>
      <c r="HZ370" s="11"/>
      <c r="IA370" s="11"/>
      <c r="IB370" s="11"/>
      <c r="IC370" s="11"/>
      <c r="ID370" s="11"/>
      <c r="IE370" s="11"/>
      <c r="IF370" s="11"/>
      <c r="IG370" s="11"/>
      <c r="IH370" s="11"/>
      <c r="II370" s="11"/>
      <c r="IJ370" s="11"/>
      <c r="IK370" s="11"/>
      <c r="IL370" s="11"/>
      <c r="IM370" s="11"/>
      <c r="IN370" s="11"/>
      <c r="IO370" s="11"/>
      <c r="IP370" s="11"/>
      <c r="IQ370" s="11"/>
      <c r="IR370" s="11"/>
      <c r="IS370" s="11"/>
      <c r="IT370" s="11"/>
    </row>
    <row r="371" spans="1:254" s="10" customFormat="1" ht="21" customHeight="1" x14ac:dyDescent="0.25">
      <c r="A371" s="23">
        <v>366</v>
      </c>
      <c r="B371" s="82" t="s">
        <v>505</v>
      </c>
      <c r="C371" s="82" t="s">
        <v>505</v>
      </c>
      <c r="D371" s="83">
        <v>2450789.52</v>
      </c>
      <c r="E371" s="24" t="str">
        <f t="shared" si="18"/>
        <v>否</v>
      </c>
      <c r="F371" s="24" t="str">
        <f t="shared" si="19"/>
        <v>否</v>
      </c>
      <c r="G371" s="51" t="str">
        <f t="shared" si="20"/>
        <v>是</v>
      </c>
      <c r="H371" s="25"/>
      <c r="I371" s="25"/>
      <c r="J371" s="25"/>
      <c r="K371" s="25"/>
      <c r="L371" s="25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  <c r="EW371" s="11"/>
      <c r="EX371" s="11"/>
      <c r="EY371" s="11"/>
      <c r="EZ371" s="11"/>
      <c r="FA371" s="11"/>
      <c r="FB371" s="11"/>
      <c r="FC371" s="11"/>
      <c r="FD371" s="11"/>
      <c r="FE371" s="11"/>
      <c r="FF371" s="11"/>
      <c r="FG371" s="11"/>
      <c r="FH371" s="11"/>
      <c r="FI371" s="11"/>
      <c r="FJ371" s="11"/>
      <c r="FK371" s="11"/>
      <c r="FL371" s="11"/>
      <c r="FM371" s="11"/>
      <c r="FN371" s="11"/>
      <c r="FO371" s="11"/>
      <c r="FP371" s="11"/>
      <c r="FQ371" s="11"/>
      <c r="FR371" s="11"/>
      <c r="FS371" s="11"/>
      <c r="FT371" s="11"/>
      <c r="FU371" s="11"/>
      <c r="FV371" s="11"/>
      <c r="FW371" s="11"/>
      <c r="FX371" s="11"/>
      <c r="FY371" s="11"/>
      <c r="FZ371" s="11"/>
      <c r="GA371" s="11"/>
      <c r="GB371" s="11"/>
      <c r="GC371" s="11"/>
      <c r="GD371" s="11"/>
      <c r="GE371" s="11"/>
      <c r="GF371" s="11"/>
      <c r="GG371" s="11"/>
      <c r="GH371" s="11"/>
      <c r="GI371" s="11"/>
      <c r="GJ371" s="11"/>
      <c r="GK371" s="11"/>
      <c r="GL371" s="11"/>
      <c r="GM371" s="11"/>
      <c r="GN371" s="11"/>
      <c r="GO371" s="11"/>
      <c r="GP371" s="11"/>
      <c r="GQ371" s="11"/>
      <c r="GR371" s="11"/>
      <c r="GS371" s="11"/>
      <c r="GT371" s="11"/>
      <c r="GU371" s="11"/>
      <c r="GV371" s="11"/>
      <c r="GW371" s="11"/>
      <c r="GX371" s="11"/>
      <c r="GY371" s="11"/>
      <c r="GZ371" s="11"/>
      <c r="HA371" s="11"/>
      <c r="HB371" s="11"/>
      <c r="HC371" s="11"/>
      <c r="HD371" s="11"/>
      <c r="HE371" s="11"/>
      <c r="HF371" s="11"/>
      <c r="HG371" s="11"/>
      <c r="HH371" s="11"/>
      <c r="HI371" s="11"/>
      <c r="HJ371" s="11"/>
      <c r="HK371" s="11"/>
      <c r="HL371" s="11"/>
      <c r="HM371" s="11"/>
      <c r="HN371" s="11"/>
      <c r="HO371" s="11"/>
      <c r="HP371" s="11"/>
      <c r="HQ371" s="11"/>
      <c r="HR371" s="11"/>
      <c r="HS371" s="11"/>
      <c r="HT371" s="11"/>
      <c r="HU371" s="11"/>
      <c r="HV371" s="11"/>
      <c r="HW371" s="11"/>
      <c r="HX371" s="11"/>
      <c r="HY371" s="11"/>
      <c r="HZ371" s="11"/>
      <c r="IA371" s="11"/>
      <c r="IB371" s="11"/>
      <c r="IC371" s="11"/>
      <c r="ID371" s="11"/>
      <c r="IE371" s="11"/>
      <c r="IF371" s="11"/>
      <c r="IG371" s="11"/>
      <c r="IH371" s="11"/>
      <c r="II371" s="11"/>
      <c r="IJ371" s="11"/>
      <c r="IK371" s="11"/>
      <c r="IL371" s="11"/>
      <c r="IM371" s="11"/>
      <c r="IN371" s="11"/>
      <c r="IO371" s="11"/>
      <c r="IP371" s="11"/>
      <c r="IQ371" s="11"/>
      <c r="IR371" s="11"/>
      <c r="IS371" s="11"/>
      <c r="IT371" s="11"/>
    </row>
    <row r="372" spans="1:254" s="10" customFormat="1" ht="21" customHeight="1" x14ac:dyDescent="0.25">
      <c r="A372" s="23">
        <v>367</v>
      </c>
      <c r="B372" s="82" t="s">
        <v>506</v>
      </c>
      <c r="C372" s="82" t="s">
        <v>506</v>
      </c>
      <c r="D372" s="83">
        <v>2447918.41</v>
      </c>
      <c r="E372" s="24" t="str">
        <f t="shared" si="18"/>
        <v>否</v>
      </c>
      <c r="F372" s="24" t="str">
        <f t="shared" si="19"/>
        <v>否</v>
      </c>
      <c r="G372" s="51" t="str">
        <f t="shared" si="20"/>
        <v>是</v>
      </c>
      <c r="H372" s="25"/>
      <c r="I372" s="25"/>
      <c r="J372" s="25"/>
      <c r="K372" s="25"/>
      <c r="L372" s="25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  <c r="EW372" s="11"/>
      <c r="EX372" s="11"/>
      <c r="EY372" s="11"/>
      <c r="EZ372" s="11"/>
      <c r="FA372" s="11"/>
      <c r="FB372" s="11"/>
      <c r="FC372" s="11"/>
      <c r="FD372" s="11"/>
      <c r="FE372" s="11"/>
      <c r="FF372" s="11"/>
      <c r="FG372" s="11"/>
      <c r="FH372" s="11"/>
      <c r="FI372" s="11"/>
      <c r="FJ372" s="11"/>
      <c r="FK372" s="11"/>
      <c r="FL372" s="11"/>
      <c r="FM372" s="11"/>
      <c r="FN372" s="11"/>
      <c r="FO372" s="11"/>
      <c r="FP372" s="11"/>
      <c r="FQ372" s="11"/>
      <c r="FR372" s="11"/>
      <c r="FS372" s="11"/>
      <c r="FT372" s="11"/>
      <c r="FU372" s="11"/>
      <c r="FV372" s="11"/>
      <c r="FW372" s="11"/>
      <c r="FX372" s="11"/>
      <c r="FY372" s="11"/>
      <c r="FZ372" s="11"/>
      <c r="GA372" s="11"/>
      <c r="GB372" s="11"/>
      <c r="GC372" s="11"/>
      <c r="GD372" s="11"/>
      <c r="GE372" s="11"/>
      <c r="GF372" s="11"/>
      <c r="GG372" s="11"/>
      <c r="GH372" s="11"/>
      <c r="GI372" s="11"/>
      <c r="GJ372" s="11"/>
      <c r="GK372" s="11"/>
      <c r="GL372" s="11"/>
      <c r="GM372" s="11"/>
      <c r="GN372" s="11"/>
      <c r="GO372" s="11"/>
      <c r="GP372" s="11"/>
      <c r="GQ372" s="11"/>
      <c r="GR372" s="11"/>
      <c r="GS372" s="11"/>
      <c r="GT372" s="11"/>
      <c r="GU372" s="11"/>
      <c r="GV372" s="11"/>
      <c r="GW372" s="11"/>
      <c r="GX372" s="11"/>
      <c r="GY372" s="11"/>
      <c r="GZ372" s="11"/>
      <c r="HA372" s="11"/>
      <c r="HB372" s="11"/>
      <c r="HC372" s="11"/>
      <c r="HD372" s="11"/>
      <c r="HE372" s="11"/>
      <c r="HF372" s="11"/>
      <c r="HG372" s="11"/>
      <c r="HH372" s="11"/>
      <c r="HI372" s="11"/>
      <c r="HJ372" s="11"/>
      <c r="HK372" s="11"/>
      <c r="HL372" s="11"/>
      <c r="HM372" s="11"/>
      <c r="HN372" s="11"/>
      <c r="HO372" s="11"/>
      <c r="HP372" s="11"/>
      <c r="HQ372" s="11"/>
      <c r="HR372" s="11"/>
      <c r="HS372" s="11"/>
      <c r="HT372" s="11"/>
      <c r="HU372" s="11"/>
      <c r="HV372" s="11"/>
      <c r="HW372" s="11"/>
      <c r="HX372" s="11"/>
      <c r="HY372" s="11"/>
      <c r="HZ372" s="11"/>
      <c r="IA372" s="11"/>
      <c r="IB372" s="11"/>
      <c r="IC372" s="11"/>
      <c r="ID372" s="11"/>
      <c r="IE372" s="11"/>
      <c r="IF372" s="11"/>
      <c r="IG372" s="11"/>
      <c r="IH372" s="11"/>
      <c r="II372" s="11"/>
      <c r="IJ372" s="11"/>
      <c r="IK372" s="11"/>
      <c r="IL372" s="11"/>
      <c r="IM372" s="11"/>
      <c r="IN372" s="11"/>
      <c r="IO372" s="11"/>
      <c r="IP372" s="11"/>
      <c r="IQ372" s="11"/>
      <c r="IR372" s="11"/>
      <c r="IS372" s="11"/>
      <c r="IT372" s="11"/>
    </row>
    <row r="373" spans="1:254" s="10" customFormat="1" ht="21" customHeight="1" x14ac:dyDescent="0.25">
      <c r="A373" s="23">
        <v>368</v>
      </c>
      <c r="B373" s="82" t="s">
        <v>507</v>
      </c>
      <c r="C373" s="82" t="s">
        <v>507</v>
      </c>
      <c r="D373" s="83">
        <v>2331906</v>
      </c>
      <c r="E373" s="24" t="str">
        <f t="shared" si="18"/>
        <v>否</v>
      </c>
      <c r="F373" s="24" t="str">
        <f t="shared" si="19"/>
        <v>否</v>
      </c>
      <c r="G373" s="51" t="str">
        <f t="shared" si="20"/>
        <v>是</v>
      </c>
      <c r="H373" s="25"/>
      <c r="I373" s="25"/>
      <c r="J373" s="25"/>
      <c r="K373" s="25"/>
      <c r="L373" s="25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  <c r="EZ373" s="11"/>
      <c r="FA373" s="11"/>
      <c r="FB373" s="11"/>
      <c r="FC373" s="11"/>
      <c r="FD373" s="11"/>
      <c r="FE373" s="11"/>
      <c r="FF373" s="11"/>
      <c r="FG373" s="11"/>
      <c r="FH373" s="11"/>
      <c r="FI373" s="11"/>
      <c r="FJ373" s="11"/>
      <c r="FK373" s="11"/>
      <c r="FL373" s="11"/>
      <c r="FM373" s="11"/>
      <c r="FN373" s="11"/>
      <c r="FO373" s="11"/>
      <c r="FP373" s="11"/>
      <c r="FQ373" s="11"/>
      <c r="FR373" s="11"/>
      <c r="FS373" s="11"/>
      <c r="FT373" s="11"/>
      <c r="FU373" s="11"/>
      <c r="FV373" s="11"/>
      <c r="FW373" s="11"/>
      <c r="FX373" s="11"/>
      <c r="FY373" s="11"/>
      <c r="FZ373" s="11"/>
      <c r="GA373" s="11"/>
      <c r="GB373" s="11"/>
      <c r="GC373" s="11"/>
      <c r="GD373" s="11"/>
      <c r="GE373" s="11"/>
      <c r="GF373" s="11"/>
      <c r="GG373" s="11"/>
      <c r="GH373" s="11"/>
      <c r="GI373" s="11"/>
      <c r="GJ373" s="11"/>
      <c r="GK373" s="11"/>
      <c r="GL373" s="11"/>
      <c r="GM373" s="11"/>
      <c r="GN373" s="11"/>
      <c r="GO373" s="11"/>
      <c r="GP373" s="11"/>
      <c r="GQ373" s="11"/>
      <c r="GR373" s="11"/>
      <c r="GS373" s="11"/>
      <c r="GT373" s="11"/>
      <c r="GU373" s="11"/>
      <c r="GV373" s="11"/>
      <c r="GW373" s="11"/>
      <c r="GX373" s="11"/>
      <c r="GY373" s="11"/>
      <c r="GZ373" s="11"/>
      <c r="HA373" s="11"/>
      <c r="HB373" s="11"/>
      <c r="HC373" s="11"/>
      <c r="HD373" s="11"/>
      <c r="HE373" s="11"/>
      <c r="HF373" s="11"/>
      <c r="HG373" s="11"/>
      <c r="HH373" s="11"/>
      <c r="HI373" s="11"/>
      <c r="HJ373" s="11"/>
      <c r="HK373" s="11"/>
      <c r="HL373" s="11"/>
      <c r="HM373" s="11"/>
      <c r="HN373" s="11"/>
      <c r="HO373" s="11"/>
      <c r="HP373" s="11"/>
      <c r="HQ373" s="11"/>
      <c r="HR373" s="11"/>
      <c r="HS373" s="11"/>
      <c r="HT373" s="11"/>
      <c r="HU373" s="11"/>
      <c r="HV373" s="11"/>
      <c r="HW373" s="11"/>
      <c r="HX373" s="11"/>
      <c r="HY373" s="11"/>
      <c r="HZ373" s="11"/>
      <c r="IA373" s="11"/>
      <c r="IB373" s="11"/>
      <c r="IC373" s="11"/>
      <c r="ID373" s="11"/>
      <c r="IE373" s="11"/>
      <c r="IF373" s="11"/>
      <c r="IG373" s="11"/>
      <c r="IH373" s="11"/>
      <c r="II373" s="11"/>
      <c r="IJ373" s="11"/>
      <c r="IK373" s="11"/>
      <c r="IL373" s="11"/>
      <c r="IM373" s="11"/>
      <c r="IN373" s="11"/>
      <c r="IO373" s="11"/>
      <c r="IP373" s="11"/>
      <c r="IQ373" s="11"/>
      <c r="IR373" s="11"/>
      <c r="IS373" s="11"/>
      <c r="IT373" s="11"/>
    </row>
    <row r="374" spans="1:254" s="10" customFormat="1" ht="21" customHeight="1" x14ac:dyDescent="0.25">
      <c r="A374" s="23">
        <v>369</v>
      </c>
      <c r="B374" s="82" t="s">
        <v>508</v>
      </c>
      <c r="C374" s="82" t="s">
        <v>508</v>
      </c>
      <c r="D374" s="83">
        <v>2359052.38</v>
      </c>
      <c r="E374" s="24" t="str">
        <f t="shared" si="18"/>
        <v>否</v>
      </c>
      <c r="F374" s="24" t="str">
        <f t="shared" si="19"/>
        <v>否</v>
      </c>
      <c r="G374" s="51" t="str">
        <f t="shared" si="20"/>
        <v>是</v>
      </c>
      <c r="H374" s="25"/>
      <c r="I374" s="25"/>
      <c r="J374" s="25"/>
      <c r="K374" s="25"/>
      <c r="L374" s="25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  <c r="EZ374" s="11"/>
      <c r="FA374" s="11"/>
      <c r="FB374" s="11"/>
      <c r="FC374" s="11"/>
      <c r="FD374" s="11"/>
      <c r="FE374" s="11"/>
      <c r="FF374" s="11"/>
      <c r="FG374" s="11"/>
      <c r="FH374" s="11"/>
      <c r="FI374" s="11"/>
      <c r="FJ374" s="11"/>
      <c r="FK374" s="11"/>
      <c r="FL374" s="11"/>
      <c r="FM374" s="11"/>
      <c r="FN374" s="11"/>
      <c r="FO374" s="11"/>
      <c r="FP374" s="11"/>
      <c r="FQ374" s="11"/>
      <c r="FR374" s="11"/>
      <c r="FS374" s="11"/>
      <c r="FT374" s="11"/>
      <c r="FU374" s="11"/>
      <c r="FV374" s="11"/>
      <c r="FW374" s="11"/>
      <c r="FX374" s="11"/>
      <c r="FY374" s="11"/>
      <c r="FZ374" s="11"/>
      <c r="GA374" s="11"/>
      <c r="GB374" s="11"/>
      <c r="GC374" s="11"/>
      <c r="GD374" s="11"/>
      <c r="GE374" s="11"/>
      <c r="GF374" s="11"/>
      <c r="GG374" s="11"/>
      <c r="GH374" s="11"/>
      <c r="GI374" s="11"/>
      <c r="GJ374" s="11"/>
      <c r="GK374" s="11"/>
      <c r="GL374" s="11"/>
      <c r="GM374" s="11"/>
      <c r="GN374" s="11"/>
      <c r="GO374" s="11"/>
      <c r="GP374" s="11"/>
      <c r="GQ374" s="11"/>
      <c r="GR374" s="11"/>
      <c r="GS374" s="11"/>
      <c r="GT374" s="11"/>
      <c r="GU374" s="11"/>
      <c r="GV374" s="11"/>
      <c r="GW374" s="11"/>
      <c r="GX374" s="11"/>
      <c r="GY374" s="11"/>
      <c r="GZ374" s="11"/>
      <c r="HA374" s="11"/>
      <c r="HB374" s="11"/>
      <c r="HC374" s="11"/>
      <c r="HD374" s="11"/>
      <c r="HE374" s="11"/>
      <c r="HF374" s="11"/>
      <c r="HG374" s="11"/>
      <c r="HH374" s="11"/>
      <c r="HI374" s="11"/>
      <c r="HJ374" s="11"/>
      <c r="HK374" s="11"/>
      <c r="HL374" s="11"/>
      <c r="HM374" s="11"/>
      <c r="HN374" s="11"/>
      <c r="HO374" s="11"/>
      <c r="HP374" s="11"/>
      <c r="HQ374" s="11"/>
      <c r="HR374" s="11"/>
      <c r="HS374" s="11"/>
      <c r="HT374" s="11"/>
      <c r="HU374" s="11"/>
      <c r="HV374" s="11"/>
      <c r="HW374" s="11"/>
      <c r="HX374" s="11"/>
      <c r="HY374" s="11"/>
      <c r="HZ374" s="11"/>
      <c r="IA374" s="11"/>
      <c r="IB374" s="11"/>
      <c r="IC374" s="11"/>
      <c r="ID374" s="11"/>
      <c r="IE374" s="11"/>
      <c r="IF374" s="11"/>
      <c r="IG374" s="11"/>
      <c r="IH374" s="11"/>
      <c r="II374" s="11"/>
      <c r="IJ374" s="11"/>
      <c r="IK374" s="11"/>
      <c r="IL374" s="11"/>
      <c r="IM374" s="11"/>
      <c r="IN374" s="11"/>
      <c r="IO374" s="11"/>
      <c r="IP374" s="11"/>
      <c r="IQ374" s="11"/>
      <c r="IR374" s="11"/>
      <c r="IS374" s="11"/>
      <c r="IT374" s="11"/>
    </row>
    <row r="375" spans="1:254" s="10" customFormat="1" ht="21" customHeight="1" x14ac:dyDescent="0.25">
      <c r="A375" s="23">
        <v>370</v>
      </c>
      <c r="B375" s="82" t="s">
        <v>509</v>
      </c>
      <c r="C375" s="82" t="s">
        <v>509</v>
      </c>
      <c r="D375" s="83">
        <v>2443686.35</v>
      </c>
      <c r="E375" s="24" t="str">
        <f t="shared" si="18"/>
        <v>否</v>
      </c>
      <c r="F375" s="24" t="str">
        <f t="shared" si="19"/>
        <v>否</v>
      </c>
      <c r="G375" s="51" t="str">
        <f t="shared" si="20"/>
        <v>是</v>
      </c>
      <c r="H375" s="25"/>
      <c r="I375" s="25"/>
      <c r="J375" s="25"/>
      <c r="K375" s="25"/>
      <c r="L375" s="25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  <c r="EZ375" s="11"/>
      <c r="FA375" s="11"/>
      <c r="FB375" s="11"/>
      <c r="FC375" s="11"/>
      <c r="FD375" s="11"/>
      <c r="FE375" s="11"/>
      <c r="FF375" s="11"/>
      <c r="FG375" s="11"/>
      <c r="FH375" s="11"/>
      <c r="FI375" s="11"/>
      <c r="FJ375" s="11"/>
      <c r="FK375" s="11"/>
      <c r="FL375" s="11"/>
      <c r="FM375" s="11"/>
      <c r="FN375" s="11"/>
      <c r="FO375" s="11"/>
      <c r="FP375" s="11"/>
      <c r="FQ375" s="11"/>
      <c r="FR375" s="11"/>
      <c r="FS375" s="11"/>
      <c r="FT375" s="11"/>
      <c r="FU375" s="11"/>
      <c r="FV375" s="11"/>
      <c r="FW375" s="11"/>
      <c r="FX375" s="11"/>
      <c r="FY375" s="11"/>
      <c r="FZ375" s="11"/>
      <c r="GA375" s="11"/>
      <c r="GB375" s="11"/>
      <c r="GC375" s="11"/>
      <c r="GD375" s="11"/>
      <c r="GE375" s="11"/>
      <c r="GF375" s="11"/>
      <c r="GG375" s="11"/>
      <c r="GH375" s="11"/>
      <c r="GI375" s="11"/>
      <c r="GJ375" s="11"/>
      <c r="GK375" s="11"/>
      <c r="GL375" s="11"/>
      <c r="GM375" s="11"/>
      <c r="GN375" s="11"/>
      <c r="GO375" s="11"/>
      <c r="GP375" s="11"/>
      <c r="GQ375" s="11"/>
      <c r="GR375" s="11"/>
      <c r="GS375" s="11"/>
      <c r="GT375" s="11"/>
      <c r="GU375" s="11"/>
      <c r="GV375" s="11"/>
      <c r="GW375" s="11"/>
      <c r="GX375" s="11"/>
      <c r="GY375" s="11"/>
      <c r="GZ375" s="11"/>
      <c r="HA375" s="11"/>
      <c r="HB375" s="11"/>
      <c r="HC375" s="11"/>
      <c r="HD375" s="11"/>
      <c r="HE375" s="11"/>
      <c r="HF375" s="11"/>
      <c r="HG375" s="11"/>
      <c r="HH375" s="11"/>
      <c r="HI375" s="11"/>
      <c r="HJ375" s="11"/>
      <c r="HK375" s="11"/>
      <c r="HL375" s="11"/>
      <c r="HM375" s="11"/>
      <c r="HN375" s="11"/>
      <c r="HO375" s="11"/>
      <c r="HP375" s="11"/>
      <c r="HQ375" s="11"/>
      <c r="HR375" s="11"/>
      <c r="HS375" s="11"/>
      <c r="HT375" s="11"/>
      <c r="HU375" s="11"/>
      <c r="HV375" s="11"/>
      <c r="HW375" s="11"/>
      <c r="HX375" s="11"/>
      <c r="HY375" s="11"/>
      <c r="HZ375" s="11"/>
      <c r="IA375" s="11"/>
      <c r="IB375" s="11"/>
      <c r="IC375" s="11"/>
      <c r="ID375" s="11"/>
      <c r="IE375" s="11"/>
      <c r="IF375" s="11"/>
      <c r="IG375" s="11"/>
      <c r="IH375" s="11"/>
      <c r="II375" s="11"/>
      <c r="IJ375" s="11"/>
      <c r="IK375" s="11"/>
      <c r="IL375" s="11"/>
      <c r="IM375" s="11"/>
      <c r="IN375" s="11"/>
      <c r="IO375" s="11"/>
      <c r="IP375" s="11"/>
      <c r="IQ375" s="11"/>
      <c r="IR375" s="11"/>
      <c r="IS375" s="11"/>
      <c r="IT375" s="11"/>
    </row>
    <row r="376" spans="1:254" s="10" customFormat="1" ht="21" customHeight="1" x14ac:dyDescent="0.25">
      <c r="A376" s="23">
        <v>371</v>
      </c>
      <c r="B376" s="82" t="s">
        <v>87</v>
      </c>
      <c r="C376" s="82" t="s">
        <v>87</v>
      </c>
      <c r="D376" s="83">
        <v>2434876.2599999998</v>
      </c>
      <c r="E376" s="24" t="str">
        <f t="shared" si="18"/>
        <v>否</v>
      </c>
      <c r="F376" s="24" t="str">
        <f t="shared" si="19"/>
        <v>否</v>
      </c>
      <c r="G376" s="51" t="str">
        <f t="shared" si="20"/>
        <v>是</v>
      </c>
      <c r="H376" s="25"/>
      <c r="I376" s="25"/>
      <c r="J376" s="25"/>
      <c r="K376" s="25"/>
      <c r="L376" s="25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  <c r="EZ376" s="11"/>
      <c r="FA376" s="11"/>
      <c r="FB376" s="11"/>
      <c r="FC376" s="11"/>
      <c r="FD376" s="11"/>
      <c r="FE376" s="11"/>
      <c r="FF376" s="11"/>
      <c r="FG376" s="11"/>
      <c r="FH376" s="11"/>
      <c r="FI376" s="11"/>
      <c r="FJ376" s="11"/>
      <c r="FK376" s="11"/>
      <c r="FL376" s="11"/>
      <c r="FM376" s="11"/>
      <c r="FN376" s="11"/>
      <c r="FO376" s="11"/>
      <c r="FP376" s="11"/>
      <c r="FQ376" s="11"/>
      <c r="FR376" s="11"/>
      <c r="FS376" s="11"/>
      <c r="FT376" s="11"/>
      <c r="FU376" s="11"/>
      <c r="FV376" s="11"/>
      <c r="FW376" s="11"/>
      <c r="FX376" s="11"/>
      <c r="FY376" s="11"/>
      <c r="FZ376" s="11"/>
      <c r="GA376" s="11"/>
      <c r="GB376" s="11"/>
      <c r="GC376" s="11"/>
      <c r="GD376" s="11"/>
      <c r="GE376" s="11"/>
      <c r="GF376" s="11"/>
      <c r="GG376" s="11"/>
      <c r="GH376" s="11"/>
      <c r="GI376" s="11"/>
      <c r="GJ376" s="11"/>
      <c r="GK376" s="11"/>
      <c r="GL376" s="11"/>
      <c r="GM376" s="11"/>
      <c r="GN376" s="11"/>
      <c r="GO376" s="11"/>
      <c r="GP376" s="11"/>
      <c r="GQ376" s="11"/>
      <c r="GR376" s="11"/>
      <c r="GS376" s="11"/>
      <c r="GT376" s="11"/>
      <c r="GU376" s="11"/>
      <c r="GV376" s="11"/>
      <c r="GW376" s="11"/>
      <c r="GX376" s="11"/>
      <c r="GY376" s="11"/>
      <c r="GZ376" s="11"/>
      <c r="HA376" s="11"/>
      <c r="HB376" s="11"/>
      <c r="HC376" s="11"/>
      <c r="HD376" s="11"/>
      <c r="HE376" s="11"/>
      <c r="HF376" s="11"/>
      <c r="HG376" s="11"/>
      <c r="HH376" s="11"/>
      <c r="HI376" s="11"/>
      <c r="HJ376" s="11"/>
      <c r="HK376" s="11"/>
      <c r="HL376" s="11"/>
      <c r="HM376" s="11"/>
      <c r="HN376" s="11"/>
      <c r="HO376" s="11"/>
      <c r="HP376" s="11"/>
      <c r="HQ376" s="11"/>
      <c r="HR376" s="11"/>
      <c r="HS376" s="11"/>
      <c r="HT376" s="11"/>
      <c r="HU376" s="11"/>
      <c r="HV376" s="11"/>
      <c r="HW376" s="11"/>
      <c r="HX376" s="11"/>
      <c r="HY376" s="11"/>
      <c r="HZ376" s="11"/>
      <c r="IA376" s="11"/>
      <c r="IB376" s="11"/>
      <c r="IC376" s="11"/>
      <c r="ID376" s="11"/>
      <c r="IE376" s="11"/>
      <c r="IF376" s="11"/>
      <c r="IG376" s="11"/>
      <c r="IH376" s="11"/>
      <c r="II376" s="11"/>
      <c r="IJ376" s="11"/>
      <c r="IK376" s="11"/>
      <c r="IL376" s="11"/>
      <c r="IM376" s="11"/>
      <c r="IN376" s="11"/>
      <c r="IO376" s="11"/>
      <c r="IP376" s="11"/>
      <c r="IQ376" s="11"/>
      <c r="IR376" s="11"/>
      <c r="IS376" s="11"/>
      <c r="IT376" s="11"/>
    </row>
    <row r="377" spans="1:254" s="10" customFormat="1" ht="21" customHeight="1" x14ac:dyDescent="0.25">
      <c r="A377" s="23">
        <v>372</v>
      </c>
      <c r="B377" s="82" t="s">
        <v>510</v>
      </c>
      <c r="C377" s="82" t="s">
        <v>510</v>
      </c>
      <c r="D377" s="83">
        <v>2462262.89</v>
      </c>
      <c r="E377" s="24" t="str">
        <f t="shared" si="18"/>
        <v>否</v>
      </c>
      <c r="F377" s="24" t="str">
        <f t="shared" si="19"/>
        <v>否</v>
      </c>
      <c r="G377" s="51" t="str">
        <f t="shared" si="20"/>
        <v>是</v>
      </c>
      <c r="H377" s="25"/>
      <c r="I377" s="25"/>
      <c r="J377" s="25"/>
      <c r="K377" s="25"/>
      <c r="L377" s="25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  <c r="EZ377" s="11"/>
      <c r="FA377" s="11"/>
      <c r="FB377" s="11"/>
      <c r="FC377" s="11"/>
      <c r="FD377" s="11"/>
      <c r="FE377" s="11"/>
      <c r="FF377" s="11"/>
      <c r="FG377" s="11"/>
      <c r="FH377" s="11"/>
      <c r="FI377" s="11"/>
      <c r="FJ377" s="11"/>
      <c r="FK377" s="11"/>
      <c r="FL377" s="11"/>
      <c r="FM377" s="11"/>
      <c r="FN377" s="11"/>
      <c r="FO377" s="11"/>
      <c r="FP377" s="11"/>
      <c r="FQ377" s="11"/>
      <c r="FR377" s="11"/>
      <c r="FS377" s="11"/>
      <c r="FT377" s="11"/>
      <c r="FU377" s="11"/>
      <c r="FV377" s="11"/>
      <c r="FW377" s="11"/>
      <c r="FX377" s="11"/>
      <c r="FY377" s="11"/>
      <c r="FZ377" s="11"/>
      <c r="GA377" s="11"/>
      <c r="GB377" s="11"/>
      <c r="GC377" s="11"/>
      <c r="GD377" s="11"/>
      <c r="GE377" s="11"/>
      <c r="GF377" s="11"/>
      <c r="GG377" s="11"/>
      <c r="GH377" s="11"/>
      <c r="GI377" s="11"/>
      <c r="GJ377" s="11"/>
      <c r="GK377" s="11"/>
      <c r="GL377" s="11"/>
      <c r="GM377" s="11"/>
      <c r="GN377" s="11"/>
      <c r="GO377" s="11"/>
      <c r="GP377" s="11"/>
      <c r="GQ377" s="11"/>
      <c r="GR377" s="11"/>
      <c r="GS377" s="11"/>
      <c r="GT377" s="11"/>
      <c r="GU377" s="11"/>
      <c r="GV377" s="11"/>
      <c r="GW377" s="11"/>
      <c r="GX377" s="11"/>
      <c r="GY377" s="11"/>
      <c r="GZ377" s="11"/>
      <c r="HA377" s="11"/>
      <c r="HB377" s="11"/>
      <c r="HC377" s="11"/>
      <c r="HD377" s="11"/>
      <c r="HE377" s="11"/>
      <c r="HF377" s="11"/>
      <c r="HG377" s="11"/>
      <c r="HH377" s="11"/>
      <c r="HI377" s="11"/>
      <c r="HJ377" s="11"/>
      <c r="HK377" s="11"/>
      <c r="HL377" s="11"/>
      <c r="HM377" s="11"/>
      <c r="HN377" s="11"/>
      <c r="HO377" s="11"/>
      <c r="HP377" s="11"/>
      <c r="HQ377" s="11"/>
      <c r="HR377" s="11"/>
      <c r="HS377" s="11"/>
      <c r="HT377" s="11"/>
      <c r="HU377" s="11"/>
      <c r="HV377" s="11"/>
      <c r="HW377" s="11"/>
      <c r="HX377" s="11"/>
      <c r="HY377" s="11"/>
      <c r="HZ377" s="11"/>
      <c r="IA377" s="11"/>
      <c r="IB377" s="11"/>
      <c r="IC377" s="11"/>
      <c r="ID377" s="11"/>
      <c r="IE377" s="11"/>
      <c r="IF377" s="11"/>
      <c r="IG377" s="11"/>
      <c r="IH377" s="11"/>
      <c r="II377" s="11"/>
      <c r="IJ377" s="11"/>
      <c r="IK377" s="11"/>
      <c r="IL377" s="11"/>
      <c r="IM377" s="11"/>
      <c r="IN377" s="11"/>
      <c r="IO377" s="11"/>
      <c r="IP377" s="11"/>
      <c r="IQ377" s="11"/>
      <c r="IR377" s="11"/>
      <c r="IS377" s="11"/>
      <c r="IT377" s="11"/>
    </row>
    <row r="378" spans="1:254" s="10" customFormat="1" ht="21" customHeight="1" x14ac:dyDescent="0.25">
      <c r="A378" s="23">
        <v>373</v>
      </c>
      <c r="B378" s="82" t="s">
        <v>105</v>
      </c>
      <c r="C378" s="82" t="s">
        <v>105</v>
      </c>
      <c r="D378" s="83">
        <v>2478752.0099999998</v>
      </c>
      <c r="E378" s="24" t="str">
        <f t="shared" si="18"/>
        <v>超上限</v>
      </c>
      <c r="F378" s="24" t="str">
        <f t="shared" si="19"/>
        <v>否</v>
      </c>
      <c r="G378" s="51" t="str">
        <f t="shared" si="20"/>
        <v>否</v>
      </c>
      <c r="H378" s="25"/>
      <c r="I378" s="25"/>
      <c r="J378" s="25"/>
      <c r="K378" s="25"/>
      <c r="L378" s="25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  <c r="EZ378" s="11"/>
      <c r="FA378" s="11"/>
      <c r="FB378" s="11"/>
      <c r="FC378" s="11"/>
      <c r="FD378" s="11"/>
      <c r="FE378" s="11"/>
      <c r="FF378" s="11"/>
      <c r="FG378" s="11"/>
      <c r="FH378" s="11"/>
      <c r="FI378" s="11"/>
      <c r="FJ378" s="11"/>
      <c r="FK378" s="11"/>
      <c r="FL378" s="11"/>
      <c r="FM378" s="11"/>
      <c r="FN378" s="11"/>
      <c r="FO378" s="11"/>
      <c r="FP378" s="11"/>
      <c r="FQ378" s="11"/>
      <c r="FR378" s="11"/>
      <c r="FS378" s="11"/>
      <c r="FT378" s="11"/>
      <c r="FU378" s="11"/>
      <c r="FV378" s="11"/>
      <c r="FW378" s="11"/>
      <c r="FX378" s="11"/>
      <c r="FY378" s="11"/>
      <c r="FZ378" s="11"/>
      <c r="GA378" s="11"/>
      <c r="GB378" s="11"/>
      <c r="GC378" s="11"/>
      <c r="GD378" s="11"/>
      <c r="GE378" s="11"/>
      <c r="GF378" s="11"/>
      <c r="GG378" s="11"/>
      <c r="GH378" s="11"/>
      <c r="GI378" s="11"/>
      <c r="GJ378" s="11"/>
      <c r="GK378" s="11"/>
      <c r="GL378" s="11"/>
      <c r="GM378" s="11"/>
      <c r="GN378" s="11"/>
      <c r="GO378" s="11"/>
      <c r="GP378" s="11"/>
      <c r="GQ378" s="11"/>
      <c r="GR378" s="11"/>
      <c r="GS378" s="11"/>
      <c r="GT378" s="11"/>
      <c r="GU378" s="11"/>
      <c r="GV378" s="11"/>
      <c r="GW378" s="11"/>
      <c r="GX378" s="11"/>
      <c r="GY378" s="11"/>
      <c r="GZ378" s="11"/>
      <c r="HA378" s="11"/>
      <c r="HB378" s="11"/>
      <c r="HC378" s="11"/>
      <c r="HD378" s="11"/>
      <c r="HE378" s="11"/>
      <c r="HF378" s="11"/>
      <c r="HG378" s="11"/>
      <c r="HH378" s="11"/>
      <c r="HI378" s="11"/>
      <c r="HJ378" s="11"/>
      <c r="HK378" s="11"/>
      <c r="HL378" s="11"/>
      <c r="HM378" s="11"/>
      <c r="HN378" s="11"/>
      <c r="HO378" s="11"/>
      <c r="HP378" s="11"/>
      <c r="HQ378" s="11"/>
      <c r="HR378" s="11"/>
      <c r="HS378" s="11"/>
      <c r="HT378" s="11"/>
      <c r="HU378" s="11"/>
      <c r="HV378" s="11"/>
      <c r="HW378" s="11"/>
      <c r="HX378" s="11"/>
      <c r="HY378" s="11"/>
      <c r="HZ378" s="11"/>
      <c r="IA378" s="11"/>
      <c r="IB378" s="11"/>
      <c r="IC378" s="11"/>
      <c r="ID378" s="11"/>
      <c r="IE378" s="11"/>
      <c r="IF378" s="11"/>
      <c r="IG378" s="11"/>
      <c r="IH378" s="11"/>
      <c r="II378" s="11"/>
      <c r="IJ378" s="11"/>
      <c r="IK378" s="11"/>
      <c r="IL378" s="11"/>
      <c r="IM378" s="11"/>
      <c r="IN378" s="11"/>
      <c r="IO378" s="11"/>
      <c r="IP378" s="11"/>
      <c r="IQ378" s="11"/>
      <c r="IR378" s="11"/>
      <c r="IS378" s="11"/>
      <c r="IT378" s="11"/>
    </row>
    <row r="379" spans="1:254" s="10" customFormat="1" ht="21" customHeight="1" x14ac:dyDescent="0.25">
      <c r="A379" s="23">
        <v>374</v>
      </c>
      <c r="B379" s="82" t="s">
        <v>110</v>
      </c>
      <c r="C379" s="82" t="s">
        <v>110</v>
      </c>
      <c r="D379" s="83">
        <v>2441213.94</v>
      </c>
      <c r="E379" s="24" t="str">
        <f t="shared" si="18"/>
        <v>否</v>
      </c>
      <c r="F379" s="24" t="str">
        <f t="shared" si="19"/>
        <v>否</v>
      </c>
      <c r="G379" s="51" t="str">
        <f t="shared" si="20"/>
        <v>是</v>
      </c>
      <c r="H379" s="25"/>
      <c r="I379" s="25"/>
      <c r="J379" s="25"/>
      <c r="K379" s="25"/>
      <c r="L379" s="25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  <c r="EZ379" s="11"/>
      <c r="FA379" s="11"/>
      <c r="FB379" s="11"/>
      <c r="FC379" s="11"/>
      <c r="FD379" s="11"/>
      <c r="FE379" s="11"/>
      <c r="FF379" s="11"/>
      <c r="FG379" s="11"/>
      <c r="FH379" s="11"/>
      <c r="FI379" s="11"/>
      <c r="FJ379" s="11"/>
      <c r="FK379" s="11"/>
      <c r="FL379" s="11"/>
      <c r="FM379" s="11"/>
      <c r="FN379" s="11"/>
      <c r="FO379" s="11"/>
      <c r="FP379" s="11"/>
      <c r="FQ379" s="11"/>
      <c r="FR379" s="11"/>
      <c r="FS379" s="11"/>
      <c r="FT379" s="11"/>
      <c r="FU379" s="11"/>
      <c r="FV379" s="11"/>
      <c r="FW379" s="11"/>
      <c r="FX379" s="11"/>
      <c r="FY379" s="11"/>
      <c r="FZ379" s="11"/>
      <c r="GA379" s="11"/>
      <c r="GB379" s="11"/>
      <c r="GC379" s="11"/>
      <c r="GD379" s="11"/>
      <c r="GE379" s="11"/>
      <c r="GF379" s="11"/>
      <c r="GG379" s="11"/>
      <c r="GH379" s="11"/>
      <c r="GI379" s="11"/>
      <c r="GJ379" s="11"/>
      <c r="GK379" s="11"/>
      <c r="GL379" s="11"/>
      <c r="GM379" s="11"/>
      <c r="GN379" s="11"/>
      <c r="GO379" s="11"/>
      <c r="GP379" s="11"/>
      <c r="GQ379" s="11"/>
      <c r="GR379" s="11"/>
      <c r="GS379" s="11"/>
      <c r="GT379" s="11"/>
      <c r="GU379" s="11"/>
      <c r="GV379" s="11"/>
      <c r="GW379" s="11"/>
      <c r="GX379" s="11"/>
      <c r="GY379" s="11"/>
      <c r="GZ379" s="11"/>
      <c r="HA379" s="11"/>
      <c r="HB379" s="11"/>
      <c r="HC379" s="11"/>
      <c r="HD379" s="11"/>
      <c r="HE379" s="11"/>
      <c r="HF379" s="11"/>
      <c r="HG379" s="11"/>
      <c r="HH379" s="11"/>
      <c r="HI379" s="11"/>
      <c r="HJ379" s="11"/>
      <c r="HK379" s="11"/>
      <c r="HL379" s="11"/>
      <c r="HM379" s="11"/>
      <c r="HN379" s="11"/>
      <c r="HO379" s="11"/>
      <c r="HP379" s="11"/>
      <c r="HQ379" s="11"/>
      <c r="HR379" s="11"/>
      <c r="HS379" s="11"/>
      <c r="HT379" s="11"/>
      <c r="HU379" s="11"/>
      <c r="HV379" s="11"/>
      <c r="HW379" s="11"/>
      <c r="HX379" s="11"/>
      <c r="HY379" s="11"/>
      <c r="HZ379" s="11"/>
      <c r="IA379" s="11"/>
      <c r="IB379" s="11"/>
      <c r="IC379" s="11"/>
      <c r="ID379" s="11"/>
      <c r="IE379" s="11"/>
      <c r="IF379" s="11"/>
      <c r="IG379" s="11"/>
      <c r="IH379" s="11"/>
      <c r="II379" s="11"/>
      <c r="IJ379" s="11"/>
      <c r="IK379" s="11"/>
      <c r="IL379" s="11"/>
      <c r="IM379" s="11"/>
      <c r="IN379" s="11"/>
      <c r="IO379" s="11"/>
      <c r="IP379" s="11"/>
      <c r="IQ379" s="11"/>
      <c r="IR379" s="11"/>
      <c r="IS379" s="11"/>
      <c r="IT379" s="11"/>
    </row>
    <row r="380" spans="1:254" s="10" customFormat="1" ht="21" customHeight="1" x14ac:dyDescent="0.25">
      <c r="A380" s="23">
        <v>375</v>
      </c>
      <c r="B380" s="82" t="s">
        <v>511</v>
      </c>
      <c r="C380" s="82" t="s">
        <v>511</v>
      </c>
      <c r="D380" s="83">
        <v>2438935.0499999998</v>
      </c>
      <c r="E380" s="24" t="str">
        <f t="shared" si="18"/>
        <v>否</v>
      </c>
      <c r="F380" s="24" t="str">
        <f t="shared" si="19"/>
        <v>否</v>
      </c>
      <c r="G380" s="51" t="str">
        <f t="shared" si="20"/>
        <v>是</v>
      </c>
      <c r="H380" s="25"/>
      <c r="I380" s="25"/>
      <c r="J380" s="25"/>
      <c r="K380" s="25"/>
      <c r="L380" s="25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  <c r="EZ380" s="11"/>
      <c r="FA380" s="11"/>
      <c r="FB380" s="11"/>
      <c r="FC380" s="11"/>
      <c r="FD380" s="11"/>
      <c r="FE380" s="11"/>
      <c r="FF380" s="11"/>
      <c r="FG380" s="11"/>
      <c r="FH380" s="11"/>
      <c r="FI380" s="11"/>
      <c r="FJ380" s="11"/>
      <c r="FK380" s="11"/>
      <c r="FL380" s="11"/>
      <c r="FM380" s="11"/>
      <c r="FN380" s="11"/>
      <c r="FO380" s="11"/>
      <c r="FP380" s="11"/>
      <c r="FQ380" s="11"/>
      <c r="FR380" s="11"/>
      <c r="FS380" s="11"/>
      <c r="FT380" s="11"/>
      <c r="FU380" s="11"/>
      <c r="FV380" s="11"/>
      <c r="FW380" s="11"/>
      <c r="FX380" s="11"/>
      <c r="FY380" s="11"/>
      <c r="FZ380" s="11"/>
      <c r="GA380" s="11"/>
      <c r="GB380" s="11"/>
      <c r="GC380" s="11"/>
      <c r="GD380" s="11"/>
      <c r="GE380" s="11"/>
      <c r="GF380" s="11"/>
      <c r="GG380" s="11"/>
      <c r="GH380" s="11"/>
      <c r="GI380" s="11"/>
      <c r="GJ380" s="11"/>
      <c r="GK380" s="11"/>
      <c r="GL380" s="11"/>
      <c r="GM380" s="11"/>
      <c r="GN380" s="11"/>
      <c r="GO380" s="11"/>
      <c r="GP380" s="11"/>
      <c r="GQ380" s="11"/>
      <c r="GR380" s="11"/>
      <c r="GS380" s="11"/>
      <c r="GT380" s="11"/>
      <c r="GU380" s="11"/>
      <c r="GV380" s="11"/>
      <c r="GW380" s="11"/>
      <c r="GX380" s="11"/>
      <c r="GY380" s="11"/>
      <c r="GZ380" s="11"/>
      <c r="HA380" s="11"/>
      <c r="HB380" s="11"/>
      <c r="HC380" s="11"/>
      <c r="HD380" s="11"/>
      <c r="HE380" s="11"/>
      <c r="HF380" s="11"/>
      <c r="HG380" s="11"/>
      <c r="HH380" s="11"/>
      <c r="HI380" s="11"/>
      <c r="HJ380" s="11"/>
      <c r="HK380" s="11"/>
      <c r="HL380" s="11"/>
      <c r="HM380" s="11"/>
      <c r="HN380" s="11"/>
      <c r="HO380" s="11"/>
      <c r="HP380" s="11"/>
      <c r="HQ380" s="11"/>
      <c r="HR380" s="11"/>
      <c r="HS380" s="11"/>
      <c r="HT380" s="11"/>
      <c r="HU380" s="11"/>
      <c r="HV380" s="11"/>
      <c r="HW380" s="11"/>
      <c r="HX380" s="11"/>
      <c r="HY380" s="11"/>
      <c r="HZ380" s="11"/>
      <c r="IA380" s="11"/>
      <c r="IB380" s="11"/>
      <c r="IC380" s="11"/>
      <c r="ID380" s="11"/>
      <c r="IE380" s="11"/>
      <c r="IF380" s="11"/>
      <c r="IG380" s="11"/>
      <c r="IH380" s="11"/>
      <c r="II380" s="11"/>
      <c r="IJ380" s="11"/>
      <c r="IK380" s="11"/>
      <c r="IL380" s="11"/>
      <c r="IM380" s="11"/>
      <c r="IN380" s="11"/>
      <c r="IO380" s="11"/>
      <c r="IP380" s="11"/>
      <c r="IQ380" s="11"/>
      <c r="IR380" s="11"/>
      <c r="IS380" s="11"/>
      <c r="IT380" s="11"/>
    </row>
    <row r="381" spans="1:254" s="10" customFormat="1" ht="21" customHeight="1" x14ac:dyDescent="0.25">
      <c r="A381" s="23">
        <v>376</v>
      </c>
      <c r="B381" s="82" t="s">
        <v>512</v>
      </c>
      <c r="C381" s="82" t="s">
        <v>512</v>
      </c>
      <c r="D381" s="83">
        <v>2461899.67</v>
      </c>
      <c r="E381" s="24" t="str">
        <f t="shared" si="18"/>
        <v>否</v>
      </c>
      <c r="F381" s="24" t="str">
        <f t="shared" si="19"/>
        <v>否</v>
      </c>
      <c r="G381" s="51" t="str">
        <f t="shared" si="20"/>
        <v>是</v>
      </c>
      <c r="H381" s="25"/>
      <c r="I381" s="25"/>
      <c r="J381" s="25"/>
      <c r="K381" s="25"/>
      <c r="L381" s="25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  <c r="EZ381" s="11"/>
      <c r="FA381" s="11"/>
      <c r="FB381" s="11"/>
      <c r="FC381" s="11"/>
      <c r="FD381" s="11"/>
      <c r="FE381" s="11"/>
      <c r="FF381" s="11"/>
      <c r="FG381" s="11"/>
      <c r="FH381" s="11"/>
      <c r="FI381" s="11"/>
      <c r="FJ381" s="11"/>
      <c r="FK381" s="11"/>
      <c r="FL381" s="11"/>
      <c r="FM381" s="11"/>
      <c r="FN381" s="11"/>
      <c r="FO381" s="11"/>
      <c r="FP381" s="11"/>
      <c r="FQ381" s="11"/>
      <c r="FR381" s="11"/>
      <c r="FS381" s="11"/>
      <c r="FT381" s="11"/>
      <c r="FU381" s="11"/>
      <c r="FV381" s="11"/>
      <c r="FW381" s="11"/>
      <c r="FX381" s="11"/>
      <c r="FY381" s="11"/>
      <c r="FZ381" s="11"/>
      <c r="GA381" s="11"/>
      <c r="GB381" s="11"/>
      <c r="GC381" s="11"/>
      <c r="GD381" s="11"/>
      <c r="GE381" s="11"/>
      <c r="GF381" s="11"/>
      <c r="GG381" s="11"/>
      <c r="GH381" s="11"/>
      <c r="GI381" s="11"/>
      <c r="GJ381" s="11"/>
      <c r="GK381" s="11"/>
      <c r="GL381" s="11"/>
      <c r="GM381" s="11"/>
      <c r="GN381" s="11"/>
      <c r="GO381" s="11"/>
      <c r="GP381" s="11"/>
      <c r="GQ381" s="11"/>
      <c r="GR381" s="11"/>
      <c r="GS381" s="11"/>
      <c r="GT381" s="11"/>
      <c r="GU381" s="11"/>
      <c r="GV381" s="11"/>
      <c r="GW381" s="11"/>
      <c r="GX381" s="11"/>
      <c r="GY381" s="11"/>
      <c r="GZ381" s="11"/>
      <c r="HA381" s="11"/>
      <c r="HB381" s="11"/>
      <c r="HC381" s="11"/>
      <c r="HD381" s="11"/>
      <c r="HE381" s="11"/>
      <c r="HF381" s="11"/>
      <c r="HG381" s="11"/>
      <c r="HH381" s="11"/>
      <c r="HI381" s="11"/>
      <c r="HJ381" s="11"/>
      <c r="HK381" s="11"/>
      <c r="HL381" s="11"/>
      <c r="HM381" s="11"/>
      <c r="HN381" s="11"/>
      <c r="HO381" s="11"/>
      <c r="HP381" s="11"/>
      <c r="HQ381" s="11"/>
      <c r="HR381" s="11"/>
      <c r="HS381" s="11"/>
      <c r="HT381" s="11"/>
      <c r="HU381" s="11"/>
      <c r="HV381" s="11"/>
      <c r="HW381" s="11"/>
      <c r="HX381" s="11"/>
      <c r="HY381" s="11"/>
      <c r="HZ381" s="11"/>
      <c r="IA381" s="11"/>
      <c r="IB381" s="11"/>
      <c r="IC381" s="11"/>
      <c r="ID381" s="11"/>
      <c r="IE381" s="11"/>
      <c r="IF381" s="11"/>
      <c r="IG381" s="11"/>
      <c r="IH381" s="11"/>
      <c r="II381" s="11"/>
      <c r="IJ381" s="11"/>
      <c r="IK381" s="11"/>
      <c r="IL381" s="11"/>
      <c r="IM381" s="11"/>
      <c r="IN381" s="11"/>
      <c r="IO381" s="11"/>
      <c r="IP381" s="11"/>
      <c r="IQ381" s="11"/>
      <c r="IR381" s="11"/>
      <c r="IS381" s="11"/>
      <c r="IT381" s="11"/>
    </row>
    <row r="382" spans="1:254" s="10" customFormat="1" ht="21" customHeight="1" x14ac:dyDescent="0.25">
      <c r="A382" s="23">
        <v>377</v>
      </c>
      <c r="B382" s="82" t="s">
        <v>513</v>
      </c>
      <c r="C382" s="82" t="s">
        <v>513</v>
      </c>
      <c r="D382" s="83">
        <v>2477200.14</v>
      </c>
      <c r="E382" s="24" t="str">
        <f t="shared" si="18"/>
        <v>超上限</v>
      </c>
      <c r="F382" s="24" t="str">
        <f t="shared" si="19"/>
        <v>否</v>
      </c>
      <c r="G382" s="51" t="str">
        <f t="shared" si="20"/>
        <v>否</v>
      </c>
      <c r="H382" s="25"/>
      <c r="I382" s="25"/>
      <c r="J382" s="25"/>
      <c r="K382" s="25"/>
      <c r="L382" s="25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  <c r="EZ382" s="11"/>
      <c r="FA382" s="11"/>
      <c r="FB382" s="11"/>
      <c r="FC382" s="11"/>
      <c r="FD382" s="11"/>
      <c r="FE382" s="11"/>
      <c r="FF382" s="11"/>
      <c r="FG382" s="11"/>
      <c r="FH382" s="11"/>
      <c r="FI382" s="11"/>
      <c r="FJ382" s="11"/>
      <c r="FK382" s="11"/>
      <c r="FL382" s="11"/>
      <c r="FM382" s="11"/>
      <c r="FN382" s="11"/>
      <c r="FO382" s="11"/>
      <c r="FP382" s="11"/>
      <c r="FQ382" s="11"/>
      <c r="FR382" s="11"/>
      <c r="FS382" s="11"/>
      <c r="FT382" s="11"/>
      <c r="FU382" s="11"/>
      <c r="FV382" s="11"/>
      <c r="FW382" s="11"/>
      <c r="FX382" s="11"/>
      <c r="FY382" s="11"/>
      <c r="FZ382" s="11"/>
      <c r="GA382" s="11"/>
      <c r="GB382" s="11"/>
      <c r="GC382" s="11"/>
      <c r="GD382" s="11"/>
      <c r="GE382" s="11"/>
      <c r="GF382" s="11"/>
      <c r="GG382" s="11"/>
      <c r="GH382" s="11"/>
      <c r="GI382" s="11"/>
      <c r="GJ382" s="11"/>
      <c r="GK382" s="11"/>
      <c r="GL382" s="11"/>
      <c r="GM382" s="11"/>
      <c r="GN382" s="11"/>
      <c r="GO382" s="11"/>
      <c r="GP382" s="11"/>
      <c r="GQ382" s="11"/>
      <c r="GR382" s="11"/>
      <c r="GS382" s="11"/>
      <c r="GT382" s="11"/>
      <c r="GU382" s="11"/>
      <c r="GV382" s="11"/>
      <c r="GW382" s="11"/>
      <c r="GX382" s="11"/>
      <c r="GY382" s="11"/>
      <c r="GZ382" s="11"/>
      <c r="HA382" s="11"/>
      <c r="HB382" s="11"/>
      <c r="HC382" s="11"/>
      <c r="HD382" s="11"/>
      <c r="HE382" s="11"/>
      <c r="HF382" s="11"/>
      <c r="HG382" s="11"/>
      <c r="HH382" s="11"/>
      <c r="HI382" s="11"/>
      <c r="HJ382" s="11"/>
      <c r="HK382" s="11"/>
      <c r="HL382" s="11"/>
      <c r="HM382" s="11"/>
      <c r="HN382" s="11"/>
      <c r="HO382" s="11"/>
      <c r="HP382" s="11"/>
      <c r="HQ382" s="11"/>
      <c r="HR382" s="11"/>
      <c r="HS382" s="11"/>
      <c r="HT382" s="11"/>
      <c r="HU382" s="11"/>
      <c r="HV382" s="11"/>
      <c r="HW382" s="11"/>
      <c r="HX382" s="11"/>
      <c r="HY382" s="11"/>
      <c r="HZ382" s="11"/>
      <c r="IA382" s="11"/>
      <c r="IB382" s="11"/>
      <c r="IC382" s="11"/>
      <c r="ID382" s="11"/>
      <c r="IE382" s="11"/>
      <c r="IF382" s="11"/>
      <c r="IG382" s="11"/>
      <c r="IH382" s="11"/>
      <c r="II382" s="11"/>
      <c r="IJ382" s="11"/>
      <c r="IK382" s="11"/>
      <c r="IL382" s="11"/>
      <c r="IM382" s="11"/>
      <c r="IN382" s="11"/>
      <c r="IO382" s="11"/>
      <c r="IP382" s="11"/>
      <c r="IQ382" s="11"/>
      <c r="IR382" s="11"/>
      <c r="IS382" s="11"/>
      <c r="IT382" s="11"/>
    </row>
    <row r="383" spans="1:254" s="10" customFormat="1" ht="21" customHeight="1" x14ac:dyDescent="0.25">
      <c r="A383" s="23">
        <v>378</v>
      </c>
      <c r="B383" s="82" t="s">
        <v>66</v>
      </c>
      <c r="C383" s="82" t="s">
        <v>66</v>
      </c>
      <c r="D383" s="83">
        <v>2466218.1</v>
      </c>
      <c r="E383" s="24" t="str">
        <f t="shared" si="18"/>
        <v>否</v>
      </c>
      <c r="F383" s="24" t="str">
        <f t="shared" si="19"/>
        <v>否</v>
      </c>
      <c r="G383" s="51" t="str">
        <f t="shared" si="20"/>
        <v>是</v>
      </c>
      <c r="H383" s="25"/>
      <c r="I383" s="25"/>
      <c r="J383" s="25"/>
      <c r="K383" s="25"/>
      <c r="L383" s="25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  <c r="EZ383" s="11"/>
      <c r="FA383" s="11"/>
      <c r="FB383" s="11"/>
      <c r="FC383" s="11"/>
      <c r="FD383" s="11"/>
      <c r="FE383" s="11"/>
      <c r="FF383" s="11"/>
      <c r="FG383" s="11"/>
      <c r="FH383" s="11"/>
      <c r="FI383" s="11"/>
      <c r="FJ383" s="11"/>
      <c r="FK383" s="11"/>
      <c r="FL383" s="11"/>
      <c r="FM383" s="11"/>
      <c r="FN383" s="11"/>
      <c r="FO383" s="11"/>
      <c r="FP383" s="11"/>
      <c r="FQ383" s="11"/>
      <c r="FR383" s="11"/>
      <c r="FS383" s="11"/>
      <c r="FT383" s="11"/>
      <c r="FU383" s="11"/>
      <c r="FV383" s="11"/>
      <c r="FW383" s="11"/>
      <c r="FX383" s="11"/>
      <c r="FY383" s="11"/>
      <c r="FZ383" s="11"/>
      <c r="GA383" s="11"/>
      <c r="GB383" s="11"/>
      <c r="GC383" s="11"/>
      <c r="GD383" s="11"/>
      <c r="GE383" s="11"/>
      <c r="GF383" s="11"/>
      <c r="GG383" s="11"/>
      <c r="GH383" s="11"/>
      <c r="GI383" s="11"/>
      <c r="GJ383" s="11"/>
      <c r="GK383" s="11"/>
      <c r="GL383" s="11"/>
      <c r="GM383" s="11"/>
      <c r="GN383" s="11"/>
      <c r="GO383" s="11"/>
      <c r="GP383" s="11"/>
      <c r="GQ383" s="11"/>
      <c r="GR383" s="11"/>
      <c r="GS383" s="11"/>
      <c r="GT383" s="11"/>
      <c r="GU383" s="11"/>
      <c r="GV383" s="11"/>
      <c r="GW383" s="11"/>
      <c r="GX383" s="11"/>
      <c r="GY383" s="11"/>
      <c r="GZ383" s="11"/>
      <c r="HA383" s="11"/>
      <c r="HB383" s="11"/>
      <c r="HC383" s="11"/>
      <c r="HD383" s="11"/>
      <c r="HE383" s="11"/>
      <c r="HF383" s="11"/>
      <c r="HG383" s="11"/>
      <c r="HH383" s="11"/>
      <c r="HI383" s="11"/>
      <c r="HJ383" s="11"/>
      <c r="HK383" s="11"/>
      <c r="HL383" s="11"/>
      <c r="HM383" s="11"/>
      <c r="HN383" s="11"/>
      <c r="HO383" s="11"/>
      <c r="HP383" s="11"/>
      <c r="HQ383" s="11"/>
      <c r="HR383" s="11"/>
      <c r="HS383" s="11"/>
      <c r="HT383" s="11"/>
      <c r="HU383" s="11"/>
      <c r="HV383" s="11"/>
      <c r="HW383" s="11"/>
      <c r="HX383" s="11"/>
      <c r="HY383" s="11"/>
      <c r="HZ383" s="11"/>
      <c r="IA383" s="11"/>
      <c r="IB383" s="11"/>
      <c r="IC383" s="11"/>
      <c r="ID383" s="11"/>
      <c r="IE383" s="11"/>
      <c r="IF383" s="11"/>
      <c r="IG383" s="11"/>
      <c r="IH383" s="11"/>
      <c r="II383" s="11"/>
      <c r="IJ383" s="11"/>
      <c r="IK383" s="11"/>
      <c r="IL383" s="11"/>
      <c r="IM383" s="11"/>
      <c r="IN383" s="11"/>
      <c r="IO383" s="11"/>
      <c r="IP383" s="11"/>
      <c r="IQ383" s="11"/>
      <c r="IR383" s="11"/>
      <c r="IS383" s="11"/>
      <c r="IT383" s="11"/>
    </row>
    <row r="384" spans="1:254" s="10" customFormat="1" ht="21" customHeight="1" x14ac:dyDescent="0.25">
      <c r="A384" s="23">
        <v>379</v>
      </c>
      <c r="B384" s="82" t="s">
        <v>514</v>
      </c>
      <c r="C384" s="82" t="s">
        <v>514</v>
      </c>
      <c r="D384" s="83">
        <v>2479690.0099999998</v>
      </c>
      <c r="E384" s="24" t="str">
        <f t="shared" si="18"/>
        <v>超上限</v>
      </c>
      <c r="F384" s="24" t="str">
        <f t="shared" si="19"/>
        <v>否</v>
      </c>
      <c r="G384" s="51" t="str">
        <f t="shared" si="20"/>
        <v>否</v>
      </c>
      <c r="H384" s="25"/>
      <c r="I384" s="25"/>
      <c r="J384" s="25"/>
      <c r="K384" s="25"/>
      <c r="L384" s="25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  <c r="EZ384" s="11"/>
      <c r="FA384" s="11"/>
      <c r="FB384" s="11"/>
      <c r="FC384" s="11"/>
      <c r="FD384" s="11"/>
      <c r="FE384" s="11"/>
      <c r="FF384" s="11"/>
      <c r="FG384" s="11"/>
      <c r="FH384" s="11"/>
      <c r="FI384" s="11"/>
      <c r="FJ384" s="11"/>
      <c r="FK384" s="11"/>
      <c r="FL384" s="11"/>
      <c r="FM384" s="11"/>
      <c r="FN384" s="11"/>
      <c r="FO384" s="11"/>
      <c r="FP384" s="11"/>
      <c r="FQ384" s="11"/>
      <c r="FR384" s="11"/>
      <c r="FS384" s="11"/>
      <c r="FT384" s="11"/>
      <c r="FU384" s="11"/>
      <c r="FV384" s="11"/>
      <c r="FW384" s="11"/>
      <c r="FX384" s="11"/>
      <c r="FY384" s="11"/>
      <c r="FZ384" s="11"/>
      <c r="GA384" s="11"/>
      <c r="GB384" s="11"/>
      <c r="GC384" s="11"/>
      <c r="GD384" s="11"/>
      <c r="GE384" s="11"/>
      <c r="GF384" s="11"/>
      <c r="GG384" s="11"/>
      <c r="GH384" s="11"/>
      <c r="GI384" s="11"/>
      <c r="GJ384" s="11"/>
      <c r="GK384" s="11"/>
      <c r="GL384" s="11"/>
      <c r="GM384" s="11"/>
      <c r="GN384" s="11"/>
      <c r="GO384" s="11"/>
      <c r="GP384" s="11"/>
      <c r="GQ384" s="11"/>
      <c r="GR384" s="11"/>
      <c r="GS384" s="11"/>
      <c r="GT384" s="11"/>
      <c r="GU384" s="11"/>
      <c r="GV384" s="11"/>
      <c r="GW384" s="11"/>
      <c r="GX384" s="11"/>
      <c r="GY384" s="11"/>
      <c r="GZ384" s="11"/>
      <c r="HA384" s="11"/>
      <c r="HB384" s="11"/>
      <c r="HC384" s="11"/>
      <c r="HD384" s="11"/>
      <c r="HE384" s="11"/>
      <c r="HF384" s="11"/>
      <c r="HG384" s="11"/>
      <c r="HH384" s="11"/>
      <c r="HI384" s="11"/>
      <c r="HJ384" s="11"/>
      <c r="HK384" s="11"/>
      <c r="HL384" s="11"/>
      <c r="HM384" s="11"/>
      <c r="HN384" s="11"/>
      <c r="HO384" s="11"/>
      <c r="HP384" s="11"/>
      <c r="HQ384" s="11"/>
      <c r="HR384" s="11"/>
      <c r="HS384" s="11"/>
      <c r="HT384" s="11"/>
      <c r="HU384" s="11"/>
      <c r="HV384" s="11"/>
      <c r="HW384" s="11"/>
      <c r="HX384" s="11"/>
      <c r="HY384" s="11"/>
      <c r="HZ384" s="11"/>
      <c r="IA384" s="11"/>
      <c r="IB384" s="11"/>
      <c r="IC384" s="11"/>
      <c r="ID384" s="11"/>
      <c r="IE384" s="11"/>
      <c r="IF384" s="11"/>
      <c r="IG384" s="11"/>
      <c r="IH384" s="11"/>
      <c r="II384" s="11"/>
      <c r="IJ384" s="11"/>
      <c r="IK384" s="11"/>
      <c r="IL384" s="11"/>
      <c r="IM384" s="11"/>
      <c r="IN384" s="11"/>
      <c r="IO384" s="11"/>
      <c r="IP384" s="11"/>
      <c r="IQ384" s="11"/>
      <c r="IR384" s="11"/>
      <c r="IS384" s="11"/>
      <c r="IT384" s="11"/>
    </row>
    <row r="385" spans="1:254" s="10" customFormat="1" ht="21" customHeight="1" x14ac:dyDescent="0.25">
      <c r="A385" s="23">
        <v>380</v>
      </c>
      <c r="B385" s="82" t="s">
        <v>515</v>
      </c>
      <c r="C385" s="82" t="s">
        <v>515</v>
      </c>
      <c r="D385" s="83">
        <v>2380640.17</v>
      </c>
      <c r="E385" s="24" t="str">
        <f t="shared" si="18"/>
        <v>否</v>
      </c>
      <c r="F385" s="24" t="str">
        <f t="shared" si="19"/>
        <v>否</v>
      </c>
      <c r="G385" s="51" t="str">
        <f t="shared" si="20"/>
        <v>是</v>
      </c>
      <c r="H385" s="25"/>
      <c r="I385" s="25"/>
      <c r="J385" s="25"/>
      <c r="K385" s="25"/>
      <c r="L385" s="25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  <c r="EZ385" s="11"/>
      <c r="FA385" s="11"/>
      <c r="FB385" s="11"/>
      <c r="FC385" s="11"/>
      <c r="FD385" s="11"/>
      <c r="FE385" s="11"/>
      <c r="FF385" s="11"/>
      <c r="FG385" s="11"/>
      <c r="FH385" s="11"/>
      <c r="FI385" s="11"/>
      <c r="FJ385" s="11"/>
      <c r="FK385" s="11"/>
      <c r="FL385" s="11"/>
      <c r="FM385" s="11"/>
      <c r="FN385" s="11"/>
      <c r="FO385" s="11"/>
      <c r="FP385" s="11"/>
      <c r="FQ385" s="11"/>
      <c r="FR385" s="11"/>
      <c r="FS385" s="11"/>
      <c r="FT385" s="11"/>
      <c r="FU385" s="11"/>
      <c r="FV385" s="11"/>
      <c r="FW385" s="11"/>
      <c r="FX385" s="11"/>
      <c r="FY385" s="11"/>
      <c r="FZ385" s="11"/>
      <c r="GA385" s="11"/>
      <c r="GB385" s="11"/>
      <c r="GC385" s="11"/>
      <c r="GD385" s="11"/>
      <c r="GE385" s="11"/>
      <c r="GF385" s="11"/>
      <c r="GG385" s="11"/>
      <c r="GH385" s="11"/>
      <c r="GI385" s="11"/>
      <c r="GJ385" s="11"/>
      <c r="GK385" s="11"/>
      <c r="GL385" s="11"/>
      <c r="GM385" s="11"/>
      <c r="GN385" s="11"/>
      <c r="GO385" s="11"/>
      <c r="GP385" s="11"/>
      <c r="GQ385" s="11"/>
      <c r="GR385" s="11"/>
      <c r="GS385" s="11"/>
      <c r="GT385" s="11"/>
      <c r="GU385" s="11"/>
      <c r="GV385" s="11"/>
      <c r="GW385" s="11"/>
      <c r="GX385" s="11"/>
      <c r="GY385" s="11"/>
      <c r="GZ385" s="11"/>
      <c r="HA385" s="11"/>
      <c r="HB385" s="11"/>
      <c r="HC385" s="11"/>
      <c r="HD385" s="11"/>
      <c r="HE385" s="11"/>
      <c r="HF385" s="11"/>
      <c r="HG385" s="11"/>
      <c r="HH385" s="11"/>
      <c r="HI385" s="11"/>
      <c r="HJ385" s="11"/>
      <c r="HK385" s="11"/>
      <c r="HL385" s="11"/>
      <c r="HM385" s="11"/>
      <c r="HN385" s="11"/>
      <c r="HO385" s="11"/>
      <c r="HP385" s="11"/>
      <c r="HQ385" s="11"/>
      <c r="HR385" s="11"/>
      <c r="HS385" s="11"/>
      <c r="HT385" s="11"/>
      <c r="HU385" s="11"/>
      <c r="HV385" s="11"/>
      <c r="HW385" s="11"/>
      <c r="HX385" s="11"/>
      <c r="HY385" s="11"/>
      <c r="HZ385" s="11"/>
      <c r="IA385" s="11"/>
      <c r="IB385" s="11"/>
      <c r="IC385" s="11"/>
      <c r="ID385" s="11"/>
      <c r="IE385" s="11"/>
      <c r="IF385" s="11"/>
      <c r="IG385" s="11"/>
      <c r="IH385" s="11"/>
      <c r="II385" s="11"/>
      <c r="IJ385" s="11"/>
      <c r="IK385" s="11"/>
      <c r="IL385" s="11"/>
      <c r="IM385" s="11"/>
      <c r="IN385" s="11"/>
      <c r="IO385" s="11"/>
      <c r="IP385" s="11"/>
      <c r="IQ385" s="11"/>
      <c r="IR385" s="11"/>
      <c r="IS385" s="11"/>
      <c r="IT385" s="11"/>
    </row>
    <row r="386" spans="1:254" s="10" customFormat="1" ht="21" customHeight="1" x14ac:dyDescent="0.25">
      <c r="A386" s="23">
        <v>381</v>
      </c>
      <c r="B386" s="82" t="s">
        <v>516</v>
      </c>
      <c r="C386" s="82" t="s">
        <v>516</v>
      </c>
      <c r="D386" s="83">
        <v>2448444.4700000002</v>
      </c>
      <c r="E386" s="24" t="str">
        <f t="shared" si="18"/>
        <v>否</v>
      </c>
      <c r="F386" s="24" t="str">
        <f t="shared" si="19"/>
        <v>否</v>
      </c>
      <c r="G386" s="51" t="str">
        <f t="shared" si="20"/>
        <v>是</v>
      </c>
      <c r="H386" s="25"/>
      <c r="I386" s="25"/>
      <c r="J386" s="25"/>
      <c r="K386" s="25"/>
      <c r="L386" s="25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  <c r="EZ386" s="11"/>
      <c r="FA386" s="11"/>
      <c r="FB386" s="11"/>
      <c r="FC386" s="11"/>
      <c r="FD386" s="11"/>
      <c r="FE386" s="11"/>
      <c r="FF386" s="11"/>
      <c r="FG386" s="11"/>
      <c r="FH386" s="11"/>
      <c r="FI386" s="11"/>
      <c r="FJ386" s="11"/>
      <c r="FK386" s="11"/>
      <c r="FL386" s="11"/>
      <c r="FM386" s="11"/>
      <c r="FN386" s="11"/>
      <c r="FO386" s="11"/>
      <c r="FP386" s="11"/>
      <c r="FQ386" s="11"/>
      <c r="FR386" s="11"/>
      <c r="FS386" s="11"/>
      <c r="FT386" s="11"/>
      <c r="FU386" s="11"/>
      <c r="FV386" s="11"/>
      <c r="FW386" s="11"/>
      <c r="FX386" s="11"/>
      <c r="FY386" s="11"/>
      <c r="FZ386" s="11"/>
      <c r="GA386" s="11"/>
      <c r="GB386" s="11"/>
      <c r="GC386" s="11"/>
      <c r="GD386" s="11"/>
      <c r="GE386" s="11"/>
      <c r="GF386" s="11"/>
      <c r="GG386" s="11"/>
      <c r="GH386" s="11"/>
      <c r="GI386" s="11"/>
      <c r="GJ386" s="11"/>
      <c r="GK386" s="11"/>
      <c r="GL386" s="11"/>
      <c r="GM386" s="11"/>
      <c r="GN386" s="11"/>
      <c r="GO386" s="11"/>
      <c r="GP386" s="11"/>
      <c r="GQ386" s="11"/>
      <c r="GR386" s="11"/>
      <c r="GS386" s="11"/>
      <c r="GT386" s="11"/>
      <c r="GU386" s="11"/>
      <c r="GV386" s="11"/>
      <c r="GW386" s="11"/>
      <c r="GX386" s="11"/>
      <c r="GY386" s="11"/>
      <c r="GZ386" s="11"/>
      <c r="HA386" s="11"/>
      <c r="HB386" s="11"/>
      <c r="HC386" s="11"/>
      <c r="HD386" s="11"/>
      <c r="HE386" s="11"/>
      <c r="HF386" s="11"/>
      <c r="HG386" s="11"/>
      <c r="HH386" s="11"/>
      <c r="HI386" s="11"/>
      <c r="HJ386" s="11"/>
      <c r="HK386" s="11"/>
      <c r="HL386" s="11"/>
      <c r="HM386" s="11"/>
      <c r="HN386" s="11"/>
      <c r="HO386" s="11"/>
      <c r="HP386" s="11"/>
      <c r="HQ386" s="11"/>
      <c r="HR386" s="11"/>
      <c r="HS386" s="11"/>
      <c r="HT386" s="11"/>
      <c r="HU386" s="11"/>
      <c r="HV386" s="11"/>
      <c r="HW386" s="11"/>
      <c r="HX386" s="11"/>
      <c r="HY386" s="11"/>
      <c r="HZ386" s="11"/>
      <c r="IA386" s="11"/>
      <c r="IB386" s="11"/>
      <c r="IC386" s="11"/>
      <c r="ID386" s="11"/>
      <c r="IE386" s="11"/>
      <c r="IF386" s="11"/>
      <c r="IG386" s="11"/>
      <c r="IH386" s="11"/>
      <c r="II386" s="11"/>
      <c r="IJ386" s="11"/>
      <c r="IK386" s="11"/>
      <c r="IL386" s="11"/>
      <c r="IM386" s="11"/>
      <c r="IN386" s="11"/>
      <c r="IO386" s="11"/>
      <c r="IP386" s="11"/>
      <c r="IQ386" s="11"/>
      <c r="IR386" s="11"/>
      <c r="IS386" s="11"/>
      <c r="IT386" s="11"/>
    </row>
    <row r="387" spans="1:254" s="10" customFormat="1" ht="21" customHeight="1" x14ac:dyDescent="0.25">
      <c r="A387" s="23">
        <v>382</v>
      </c>
      <c r="B387" s="82" t="s">
        <v>517</v>
      </c>
      <c r="C387" s="82" t="s">
        <v>517</v>
      </c>
      <c r="D387" s="83">
        <v>2435186.12</v>
      </c>
      <c r="E387" s="24" t="str">
        <f t="shared" si="18"/>
        <v>否</v>
      </c>
      <c r="F387" s="24" t="str">
        <f t="shared" si="19"/>
        <v>否</v>
      </c>
      <c r="G387" s="51" t="str">
        <f t="shared" si="20"/>
        <v>是</v>
      </c>
      <c r="H387" s="25"/>
      <c r="I387" s="25"/>
      <c r="J387" s="25"/>
      <c r="K387" s="25"/>
      <c r="L387" s="25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  <c r="EZ387" s="11"/>
      <c r="FA387" s="11"/>
      <c r="FB387" s="11"/>
      <c r="FC387" s="11"/>
      <c r="FD387" s="11"/>
      <c r="FE387" s="11"/>
      <c r="FF387" s="11"/>
      <c r="FG387" s="11"/>
      <c r="FH387" s="11"/>
      <c r="FI387" s="11"/>
      <c r="FJ387" s="11"/>
      <c r="FK387" s="11"/>
      <c r="FL387" s="11"/>
      <c r="FM387" s="11"/>
      <c r="FN387" s="11"/>
      <c r="FO387" s="11"/>
      <c r="FP387" s="11"/>
      <c r="FQ387" s="11"/>
      <c r="FR387" s="11"/>
      <c r="FS387" s="11"/>
      <c r="FT387" s="11"/>
      <c r="FU387" s="11"/>
      <c r="FV387" s="11"/>
      <c r="FW387" s="11"/>
      <c r="FX387" s="11"/>
      <c r="FY387" s="11"/>
      <c r="FZ387" s="11"/>
      <c r="GA387" s="11"/>
      <c r="GB387" s="11"/>
      <c r="GC387" s="11"/>
      <c r="GD387" s="11"/>
      <c r="GE387" s="11"/>
      <c r="GF387" s="11"/>
      <c r="GG387" s="11"/>
      <c r="GH387" s="11"/>
      <c r="GI387" s="11"/>
      <c r="GJ387" s="11"/>
      <c r="GK387" s="11"/>
      <c r="GL387" s="11"/>
      <c r="GM387" s="11"/>
      <c r="GN387" s="11"/>
      <c r="GO387" s="11"/>
      <c r="GP387" s="11"/>
      <c r="GQ387" s="11"/>
      <c r="GR387" s="11"/>
      <c r="GS387" s="11"/>
      <c r="GT387" s="11"/>
      <c r="GU387" s="11"/>
      <c r="GV387" s="11"/>
      <c r="GW387" s="11"/>
      <c r="GX387" s="11"/>
      <c r="GY387" s="11"/>
      <c r="GZ387" s="11"/>
      <c r="HA387" s="11"/>
      <c r="HB387" s="11"/>
      <c r="HC387" s="11"/>
      <c r="HD387" s="11"/>
      <c r="HE387" s="11"/>
      <c r="HF387" s="11"/>
      <c r="HG387" s="11"/>
      <c r="HH387" s="11"/>
      <c r="HI387" s="11"/>
      <c r="HJ387" s="11"/>
      <c r="HK387" s="11"/>
      <c r="HL387" s="11"/>
      <c r="HM387" s="11"/>
      <c r="HN387" s="11"/>
      <c r="HO387" s="11"/>
      <c r="HP387" s="11"/>
      <c r="HQ387" s="11"/>
      <c r="HR387" s="11"/>
      <c r="HS387" s="11"/>
      <c r="HT387" s="11"/>
      <c r="HU387" s="11"/>
      <c r="HV387" s="11"/>
      <c r="HW387" s="11"/>
      <c r="HX387" s="11"/>
      <c r="HY387" s="11"/>
      <c r="HZ387" s="11"/>
      <c r="IA387" s="11"/>
      <c r="IB387" s="11"/>
      <c r="IC387" s="11"/>
      <c r="ID387" s="11"/>
      <c r="IE387" s="11"/>
      <c r="IF387" s="11"/>
      <c r="IG387" s="11"/>
      <c r="IH387" s="11"/>
      <c r="II387" s="11"/>
      <c r="IJ387" s="11"/>
      <c r="IK387" s="11"/>
      <c r="IL387" s="11"/>
      <c r="IM387" s="11"/>
      <c r="IN387" s="11"/>
      <c r="IO387" s="11"/>
      <c r="IP387" s="11"/>
      <c r="IQ387" s="11"/>
      <c r="IR387" s="11"/>
      <c r="IS387" s="11"/>
      <c r="IT387" s="11"/>
    </row>
    <row r="388" spans="1:254" s="10" customFormat="1" ht="21" customHeight="1" x14ac:dyDescent="0.25">
      <c r="A388" s="23">
        <v>383</v>
      </c>
      <c r="B388" s="82" t="s">
        <v>63</v>
      </c>
      <c r="C388" s="82" t="s">
        <v>63</v>
      </c>
      <c r="D388" s="83">
        <v>2373037</v>
      </c>
      <c r="E388" s="24" t="str">
        <f t="shared" si="18"/>
        <v>否</v>
      </c>
      <c r="F388" s="24" t="str">
        <f t="shared" si="19"/>
        <v>否</v>
      </c>
      <c r="G388" s="51" t="str">
        <f t="shared" si="20"/>
        <v>是</v>
      </c>
      <c r="H388" s="25"/>
      <c r="I388" s="25"/>
      <c r="J388" s="25"/>
      <c r="K388" s="25"/>
      <c r="L388" s="25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  <c r="EZ388" s="11"/>
      <c r="FA388" s="11"/>
      <c r="FB388" s="11"/>
      <c r="FC388" s="11"/>
      <c r="FD388" s="11"/>
      <c r="FE388" s="11"/>
      <c r="FF388" s="11"/>
      <c r="FG388" s="11"/>
      <c r="FH388" s="11"/>
      <c r="FI388" s="11"/>
      <c r="FJ388" s="11"/>
      <c r="FK388" s="11"/>
      <c r="FL388" s="11"/>
      <c r="FM388" s="11"/>
      <c r="FN388" s="11"/>
      <c r="FO388" s="11"/>
      <c r="FP388" s="11"/>
      <c r="FQ388" s="11"/>
      <c r="FR388" s="11"/>
      <c r="FS388" s="11"/>
      <c r="FT388" s="11"/>
      <c r="FU388" s="11"/>
      <c r="FV388" s="11"/>
      <c r="FW388" s="11"/>
      <c r="FX388" s="11"/>
      <c r="FY388" s="11"/>
      <c r="FZ388" s="11"/>
      <c r="GA388" s="11"/>
      <c r="GB388" s="11"/>
      <c r="GC388" s="11"/>
      <c r="GD388" s="11"/>
      <c r="GE388" s="11"/>
      <c r="GF388" s="11"/>
      <c r="GG388" s="11"/>
      <c r="GH388" s="11"/>
      <c r="GI388" s="11"/>
      <c r="GJ388" s="11"/>
      <c r="GK388" s="11"/>
      <c r="GL388" s="11"/>
      <c r="GM388" s="11"/>
      <c r="GN388" s="11"/>
      <c r="GO388" s="11"/>
      <c r="GP388" s="11"/>
      <c r="GQ388" s="11"/>
      <c r="GR388" s="11"/>
      <c r="GS388" s="11"/>
      <c r="GT388" s="11"/>
      <c r="GU388" s="11"/>
      <c r="GV388" s="11"/>
      <c r="GW388" s="11"/>
      <c r="GX388" s="11"/>
      <c r="GY388" s="11"/>
      <c r="GZ388" s="11"/>
      <c r="HA388" s="11"/>
      <c r="HB388" s="11"/>
      <c r="HC388" s="11"/>
      <c r="HD388" s="11"/>
      <c r="HE388" s="11"/>
      <c r="HF388" s="11"/>
      <c r="HG388" s="11"/>
      <c r="HH388" s="11"/>
      <c r="HI388" s="11"/>
      <c r="HJ388" s="11"/>
      <c r="HK388" s="11"/>
      <c r="HL388" s="11"/>
      <c r="HM388" s="11"/>
      <c r="HN388" s="11"/>
      <c r="HO388" s="11"/>
      <c r="HP388" s="11"/>
      <c r="HQ388" s="11"/>
      <c r="HR388" s="11"/>
      <c r="HS388" s="11"/>
      <c r="HT388" s="11"/>
      <c r="HU388" s="11"/>
      <c r="HV388" s="11"/>
      <c r="HW388" s="11"/>
      <c r="HX388" s="11"/>
      <c r="HY388" s="11"/>
      <c r="HZ388" s="11"/>
      <c r="IA388" s="11"/>
      <c r="IB388" s="11"/>
      <c r="IC388" s="11"/>
      <c r="ID388" s="11"/>
      <c r="IE388" s="11"/>
      <c r="IF388" s="11"/>
      <c r="IG388" s="11"/>
      <c r="IH388" s="11"/>
      <c r="II388" s="11"/>
      <c r="IJ388" s="11"/>
      <c r="IK388" s="11"/>
      <c r="IL388" s="11"/>
      <c r="IM388" s="11"/>
      <c r="IN388" s="11"/>
      <c r="IO388" s="11"/>
      <c r="IP388" s="11"/>
      <c r="IQ388" s="11"/>
      <c r="IR388" s="11"/>
      <c r="IS388" s="11"/>
      <c r="IT388" s="11"/>
    </row>
    <row r="389" spans="1:254" s="10" customFormat="1" ht="21" customHeight="1" x14ac:dyDescent="0.25">
      <c r="A389" s="23">
        <v>384</v>
      </c>
      <c r="B389" s="82" t="s">
        <v>518</v>
      </c>
      <c r="C389" s="82" t="s">
        <v>518</v>
      </c>
      <c r="D389" s="83">
        <v>2434952.25</v>
      </c>
      <c r="E389" s="24" t="str">
        <f t="shared" si="18"/>
        <v>否</v>
      </c>
      <c r="F389" s="24" t="str">
        <f t="shared" si="19"/>
        <v>否</v>
      </c>
      <c r="G389" s="51" t="str">
        <f t="shared" si="20"/>
        <v>是</v>
      </c>
      <c r="H389" s="25"/>
      <c r="I389" s="25"/>
      <c r="J389" s="25"/>
      <c r="K389" s="25"/>
      <c r="L389" s="25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  <c r="EZ389" s="11"/>
      <c r="FA389" s="11"/>
      <c r="FB389" s="11"/>
      <c r="FC389" s="11"/>
      <c r="FD389" s="11"/>
      <c r="FE389" s="11"/>
      <c r="FF389" s="11"/>
      <c r="FG389" s="11"/>
      <c r="FH389" s="11"/>
      <c r="FI389" s="11"/>
      <c r="FJ389" s="11"/>
      <c r="FK389" s="11"/>
      <c r="FL389" s="11"/>
      <c r="FM389" s="11"/>
      <c r="FN389" s="11"/>
      <c r="FO389" s="11"/>
      <c r="FP389" s="11"/>
      <c r="FQ389" s="11"/>
      <c r="FR389" s="11"/>
      <c r="FS389" s="11"/>
      <c r="FT389" s="11"/>
      <c r="FU389" s="11"/>
      <c r="FV389" s="11"/>
      <c r="FW389" s="11"/>
      <c r="FX389" s="11"/>
      <c r="FY389" s="11"/>
      <c r="FZ389" s="11"/>
      <c r="GA389" s="11"/>
      <c r="GB389" s="11"/>
      <c r="GC389" s="11"/>
      <c r="GD389" s="11"/>
      <c r="GE389" s="11"/>
      <c r="GF389" s="11"/>
      <c r="GG389" s="11"/>
      <c r="GH389" s="11"/>
      <c r="GI389" s="11"/>
      <c r="GJ389" s="11"/>
      <c r="GK389" s="11"/>
      <c r="GL389" s="11"/>
      <c r="GM389" s="11"/>
      <c r="GN389" s="11"/>
      <c r="GO389" s="11"/>
      <c r="GP389" s="11"/>
      <c r="GQ389" s="11"/>
      <c r="GR389" s="11"/>
      <c r="GS389" s="11"/>
      <c r="GT389" s="11"/>
      <c r="GU389" s="11"/>
      <c r="GV389" s="11"/>
      <c r="GW389" s="11"/>
      <c r="GX389" s="11"/>
      <c r="GY389" s="11"/>
      <c r="GZ389" s="11"/>
      <c r="HA389" s="11"/>
      <c r="HB389" s="11"/>
      <c r="HC389" s="11"/>
      <c r="HD389" s="11"/>
      <c r="HE389" s="11"/>
      <c r="HF389" s="11"/>
      <c r="HG389" s="11"/>
      <c r="HH389" s="11"/>
      <c r="HI389" s="11"/>
      <c r="HJ389" s="11"/>
      <c r="HK389" s="11"/>
      <c r="HL389" s="11"/>
      <c r="HM389" s="11"/>
      <c r="HN389" s="11"/>
      <c r="HO389" s="11"/>
      <c r="HP389" s="11"/>
      <c r="HQ389" s="11"/>
      <c r="HR389" s="11"/>
      <c r="HS389" s="11"/>
      <c r="HT389" s="11"/>
      <c r="HU389" s="11"/>
      <c r="HV389" s="11"/>
      <c r="HW389" s="11"/>
      <c r="HX389" s="11"/>
      <c r="HY389" s="11"/>
      <c r="HZ389" s="11"/>
      <c r="IA389" s="11"/>
      <c r="IB389" s="11"/>
      <c r="IC389" s="11"/>
      <c r="ID389" s="11"/>
      <c r="IE389" s="11"/>
      <c r="IF389" s="11"/>
      <c r="IG389" s="11"/>
      <c r="IH389" s="11"/>
      <c r="II389" s="11"/>
      <c r="IJ389" s="11"/>
      <c r="IK389" s="11"/>
      <c r="IL389" s="11"/>
      <c r="IM389" s="11"/>
      <c r="IN389" s="11"/>
      <c r="IO389" s="11"/>
      <c r="IP389" s="11"/>
      <c r="IQ389" s="11"/>
      <c r="IR389" s="11"/>
      <c r="IS389" s="11"/>
      <c r="IT389" s="11"/>
    </row>
    <row r="390" spans="1:254" s="10" customFormat="1" ht="21" customHeight="1" x14ac:dyDescent="0.25">
      <c r="A390" s="23">
        <v>385</v>
      </c>
      <c r="B390" s="82" t="s">
        <v>519</v>
      </c>
      <c r="C390" s="82" t="s">
        <v>519</v>
      </c>
      <c r="D390" s="83">
        <v>2447324.63</v>
      </c>
      <c r="E390" s="24" t="str">
        <f t="shared" si="18"/>
        <v>否</v>
      </c>
      <c r="F390" s="24" t="str">
        <f t="shared" si="19"/>
        <v>否</v>
      </c>
      <c r="G390" s="51" t="str">
        <f t="shared" si="20"/>
        <v>是</v>
      </c>
      <c r="H390" s="25"/>
      <c r="I390" s="25"/>
      <c r="J390" s="25"/>
      <c r="K390" s="25"/>
      <c r="L390" s="25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  <c r="EZ390" s="11"/>
      <c r="FA390" s="11"/>
      <c r="FB390" s="11"/>
      <c r="FC390" s="11"/>
      <c r="FD390" s="11"/>
      <c r="FE390" s="11"/>
      <c r="FF390" s="11"/>
      <c r="FG390" s="11"/>
      <c r="FH390" s="11"/>
      <c r="FI390" s="11"/>
      <c r="FJ390" s="11"/>
      <c r="FK390" s="11"/>
      <c r="FL390" s="11"/>
      <c r="FM390" s="11"/>
      <c r="FN390" s="11"/>
      <c r="FO390" s="11"/>
      <c r="FP390" s="11"/>
      <c r="FQ390" s="11"/>
      <c r="FR390" s="11"/>
      <c r="FS390" s="11"/>
      <c r="FT390" s="11"/>
      <c r="FU390" s="11"/>
      <c r="FV390" s="11"/>
      <c r="FW390" s="11"/>
      <c r="FX390" s="11"/>
      <c r="FY390" s="11"/>
      <c r="FZ390" s="11"/>
      <c r="GA390" s="11"/>
      <c r="GB390" s="11"/>
      <c r="GC390" s="11"/>
      <c r="GD390" s="11"/>
      <c r="GE390" s="11"/>
      <c r="GF390" s="11"/>
      <c r="GG390" s="11"/>
      <c r="GH390" s="11"/>
      <c r="GI390" s="11"/>
      <c r="GJ390" s="11"/>
      <c r="GK390" s="11"/>
      <c r="GL390" s="11"/>
      <c r="GM390" s="11"/>
      <c r="GN390" s="11"/>
      <c r="GO390" s="11"/>
      <c r="GP390" s="11"/>
      <c r="GQ390" s="11"/>
      <c r="GR390" s="11"/>
      <c r="GS390" s="11"/>
      <c r="GT390" s="11"/>
      <c r="GU390" s="11"/>
      <c r="GV390" s="11"/>
      <c r="GW390" s="11"/>
      <c r="GX390" s="11"/>
      <c r="GY390" s="11"/>
      <c r="GZ390" s="11"/>
      <c r="HA390" s="11"/>
      <c r="HB390" s="11"/>
      <c r="HC390" s="11"/>
      <c r="HD390" s="11"/>
      <c r="HE390" s="11"/>
      <c r="HF390" s="11"/>
      <c r="HG390" s="11"/>
      <c r="HH390" s="11"/>
      <c r="HI390" s="11"/>
      <c r="HJ390" s="11"/>
      <c r="HK390" s="11"/>
      <c r="HL390" s="11"/>
      <c r="HM390" s="11"/>
      <c r="HN390" s="11"/>
      <c r="HO390" s="11"/>
      <c r="HP390" s="11"/>
      <c r="HQ390" s="11"/>
      <c r="HR390" s="11"/>
      <c r="HS390" s="11"/>
      <c r="HT390" s="11"/>
      <c r="HU390" s="11"/>
      <c r="HV390" s="11"/>
      <c r="HW390" s="11"/>
      <c r="HX390" s="11"/>
      <c r="HY390" s="11"/>
      <c r="HZ390" s="11"/>
      <c r="IA390" s="11"/>
      <c r="IB390" s="11"/>
      <c r="IC390" s="11"/>
      <c r="ID390" s="11"/>
      <c r="IE390" s="11"/>
      <c r="IF390" s="11"/>
      <c r="IG390" s="11"/>
      <c r="IH390" s="11"/>
      <c r="II390" s="11"/>
      <c r="IJ390" s="11"/>
      <c r="IK390" s="11"/>
      <c r="IL390" s="11"/>
      <c r="IM390" s="11"/>
      <c r="IN390" s="11"/>
      <c r="IO390" s="11"/>
      <c r="IP390" s="11"/>
      <c r="IQ390" s="11"/>
      <c r="IR390" s="11"/>
      <c r="IS390" s="11"/>
      <c r="IT390" s="11"/>
    </row>
    <row r="391" spans="1:254" s="10" customFormat="1" ht="21" customHeight="1" x14ac:dyDescent="0.25">
      <c r="A391" s="23">
        <v>386</v>
      </c>
      <c r="B391" s="82" t="s">
        <v>520</v>
      </c>
      <c r="C391" s="82" t="s">
        <v>520</v>
      </c>
      <c r="D391" s="83">
        <v>2326020.81</v>
      </c>
      <c r="E391" s="24" t="str">
        <f t="shared" si="18"/>
        <v>否</v>
      </c>
      <c r="F391" s="24" t="str">
        <f t="shared" si="19"/>
        <v>否</v>
      </c>
      <c r="G391" s="51" t="str">
        <f t="shared" si="20"/>
        <v>是</v>
      </c>
      <c r="H391" s="25"/>
      <c r="I391" s="25"/>
      <c r="J391" s="25"/>
      <c r="K391" s="25"/>
      <c r="L391" s="25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  <c r="EZ391" s="11"/>
      <c r="FA391" s="11"/>
      <c r="FB391" s="11"/>
      <c r="FC391" s="11"/>
      <c r="FD391" s="11"/>
      <c r="FE391" s="11"/>
      <c r="FF391" s="11"/>
      <c r="FG391" s="11"/>
      <c r="FH391" s="11"/>
      <c r="FI391" s="11"/>
      <c r="FJ391" s="11"/>
      <c r="FK391" s="11"/>
      <c r="FL391" s="11"/>
      <c r="FM391" s="11"/>
      <c r="FN391" s="11"/>
      <c r="FO391" s="11"/>
      <c r="FP391" s="11"/>
      <c r="FQ391" s="11"/>
      <c r="FR391" s="11"/>
      <c r="FS391" s="11"/>
      <c r="FT391" s="11"/>
      <c r="FU391" s="11"/>
      <c r="FV391" s="11"/>
      <c r="FW391" s="11"/>
      <c r="FX391" s="11"/>
      <c r="FY391" s="11"/>
      <c r="FZ391" s="11"/>
      <c r="GA391" s="11"/>
      <c r="GB391" s="11"/>
      <c r="GC391" s="11"/>
      <c r="GD391" s="11"/>
      <c r="GE391" s="11"/>
      <c r="GF391" s="11"/>
      <c r="GG391" s="11"/>
      <c r="GH391" s="11"/>
      <c r="GI391" s="11"/>
      <c r="GJ391" s="11"/>
      <c r="GK391" s="11"/>
      <c r="GL391" s="11"/>
      <c r="GM391" s="11"/>
      <c r="GN391" s="11"/>
      <c r="GO391" s="11"/>
      <c r="GP391" s="11"/>
      <c r="GQ391" s="11"/>
      <c r="GR391" s="11"/>
      <c r="GS391" s="11"/>
      <c r="GT391" s="11"/>
      <c r="GU391" s="11"/>
      <c r="GV391" s="11"/>
      <c r="GW391" s="11"/>
      <c r="GX391" s="11"/>
      <c r="GY391" s="11"/>
      <c r="GZ391" s="11"/>
      <c r="HA391" s="11"/>
      <c r="HB391" s="11"/>
      <c r="HC391" s="11"/>
      <c r="HD391" s="11"/>
      <c r="HE391" s="11"/>
      <c r="HF391" s="11"/>
      <c r="HG391" s="11"/>
      <c r="HH391" s="11"/>
      <c r="HI391" s="11"/>
      <c r="HJ391" s="11"/>
      <c r="HK391" s="11"/>
      <c r="HL391" s="11"/>
      <c r="HM391" s="11"/>
      <c r="HN391" s="11"/>
      <c r="HO391" s="11"/>
      <c r="HP391" s="11"/>
      <c r="HQ391" s="11"/>
      <c r="HR391" s="11"/>
      <c r="HS391" s="11"/>
      <c r="HT391" s="11"/>
      <c r="HU391" s="11"/>
      <c r="HV391" s="11"/>
      <c r="HW391" s="11"/>
      <c r="HX391" s="11"/>
      <c r="HY391" s="11"/>
      <c r="HZ391" s="11"/>
      <c r="IA391" s="11"/>
      <c r="IB391" s="11"/>
      <c r="IC391" s="11"/>
      <c r="ID391" s="11"/>
      <c r="IE391" s="11"/>
      <c r="IF391" s="11"/>
      <c r="IG391" s="11"/>
      <c r="IH391" s="11"/>
      <c r="II391" s="11"/>
      <c r="IJ391" s="11"/>
      <c r="IK391" s="11"/>
      <c r="IL391" s="11"/>
      <c r="IM391" s="11"/>
      <c r="IN391" s="11"/>
      <c r="IO391" s="11"/>
      <c r="IP391" s="11"/>
      <c r="IQ391" s="11"/>
      <c r="IR391" s="11"/>
      <c r="IS391" s="11"/>
      <c r="IT391" s="11"/>
    </row>
    <row r="392" spans="1:254" s="10" customFormat="1" ht="21" customHeight="1" x14ac:dyDescent="0.25">
      <c r="A392" s="23">
        <v>387</v>
      </c>
      <c r="B392" s="82" t="s">
        <v>521</v>
      </c>
      <c r="C392" s="82" t="s">
        <v>521</v>
      </c>
      <c r="D392" s="83">
        <v>2440266.88</v>
      </c>
      <c r="E392" s="24" t="str">
        <f t="shared" si="18"/>
        <v>否</v>
      </c>
      <c r="F392" s="24" t="str">
        <f t="shared" si="19"/>
        <v>否</v>
      </c>
      <c r="G392" s="51" t="str">
        <f t="shared" si="20"/>
        <v>是</v>
      </c>
      <c r="H392" s="25"/>
      <c r="I392" s="25"/>
      <c r="J392" s="25"/>
      <c r="K392" s="25"/>
      <c r="L392" s="25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  <c r="EZ392" s="11"/>
      <c r="FA392" s="11"/>
      <c r="FB392" s="11"/>
      <c r="FC392" s="11"/>
      <c r="FD392" s="11"/>
      <c r="FE392" s="11"/>
      <c r="FF392" s="11"/>
      <c r="FG392" s="11"/>
      <c r="FH392" s="11"/>
      <c r="FI392" s="11"/>
      <c r="FJ392" s="11"/>
      <c r="FK392" s="11"/>
      <c r="FL392" s="11"/>
      <c r="FM392" s="11"/>
      <c r="FN392" s="11"/>
      <c r="FO392" s="11"/>
      <c r="FP392" s="11"/>
      <c r="FQ392" s="11"/>
      <c r="FR392" s="11"/>
      <c r="FS392" s="11"/>
      <c r="FT392" s="11"/>
      <c r="FU392" s="11"/>
      <c r="FV392" s="11"/>
      <c r="FW392" s="11"/>
      <c r="FX392" s="11"/>
      <c r="FY392" s="11"/>
      <c r="FZ392" s="11"/>
      <c r="GA392" s="11"/>
      <c r="GB392" s="11"/>
      <c r="GC392" s="11"/>
      <c r="GD392" s="11"/>
      <c r="GE392" s="11"/>
      <c r="GF392" s="11"/>
      <c r="GG392" s="11"/>
      <c r="GH392" s="11"/>
      <c r="GI392" s="11"/>
      <c r="GJ392" s="11"/>
      <c r="GK392" s="11"/>
      <c r="GL392" s="11"/>
      <c r="GM392" s="11"/>
      <c r="GN392" s="11"/>
      <c r="GO392" s="11"/>
      <c r="GP392" s="11"/>
      <c r="GQ392" s="11"/>
      <c r="GR392" s="11"/>
      <c r="GS392" s="11"/>
      <c r="GT392" s="11"/>
      <c r="GU392" s="11"/>
      <c r="GV392" s="11"/>
      <c r="GW392" s="11"/>
      <c r="GX392" s="11"/>
      <c r="GY392" s="11"/>
      <c r="GZ392" s="11"/>
      <c r="HA392" s="11"/>
      <c r="HB392" s="11"/>
      <c r="HC392" s="11"/>
      <c r="HD392" s="11"/>
      <c r="HE392" s="11"/>
      <c r="HF392" s="11"/>
      <c r="HG392" s="11"/>
      <c r="HH392" s="11"/>
      <c r="HI392" s="11"/>
      <c r="HJ392" s="11"/>
      <c r="HK392" s="11"/>
      <c r="HL392" s="11"/>
      <c r="HM392" s="11"/>
      <c r="HN392" s="11"/>
      <c r="HO392" s="11"/>
      <c r="HP392" s="11"/>
      <c r="HQ392" s="11"/>
      <c r="HR392" s="11"/>
      <c r="HS392" s="11"/>
      <c r="HT392" s="11"/>
      <c r="HU392" s="11"/>
      <c r="HV392" s="11"/>
      <c r="HW392" s="11"/>
      <c r="HX392" s="11"/>
      <c r="HY392" s="11"/>
      <c r="HZ392" s="11"/>
      <c r="IA392" s="11"/>
      <c r="IB392" s="11"/>
      <c r="IC392" s="11"/>
      <c r="ID392" s="11"/>
      <c r="IE392" s="11"/>
      <c r="IF392" s="11"/>
      <c r="IG392" s="11"/>
      <c r="IH392" s="11"/>
      <c r="II392" s="11"/>
      <c r="IJ392" s="11"/>
      <c r="IK392" s="11"/>
      <c r="IL392" s="11"/>
      <c r="IM392" s="11"/>
      <c r="IN392" s="11"/>
      <c r="IO392" s="11"/>
      <c r="IP392" s="11"/>
      <c r="IQ392" s="11"/>
      <c r="IR392" s="11"/>
      <c r="IS392" s="11"/>
      <c r="IT392" s="11"/>
    </row>
    <row r="393" spans="1:254" s="10" customFormat="1" ht="21" customHeight="1" x14ac:dyDescent="0.25">
      <c r="A393" s="23">
        <v>388</v>
      </c>
      <c r="B393" s="82" t="s">
        <v>522</v>
      </c>
      <c r="C393" s="82" t="s">
        <v>522</v>
      </c>
      <c r="D393" s="83">
        <v>2457283.13</v>
      </c>
      <c r="E393" s="24" t="str">
        <f t="shared" si="18"/>
        <v>否</v>
      </c>
      <c r="F393" s="24" t="str">
        <f t="shared" si="19"/>
        <v>否</v>
      </c>
      <c r="G393" s="51" t="str">
        <f t="shared" si="20"/>
        <v>是</v>
      </c>
      <c r="H393" s="25"/>
      <c r="I393" s="25"/>
      <c r="J393" s="25"/>
      <c r="K393" s="25"/>
      <c r="L393" s="25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  <c r="EZ393" s="11"/>
      <c r="FA393" s="11"/>
      <c r="FB393" s="11"/>
      <c r="FC393" s="11"/>
      <c r="FD393" s="11"/>
      <c r="FE393" s="11"/>
      <c r="FF393" s="11"/>
      <c r="FG393" s="11"/>
      <c r="FH393" s="11"/>
      <c r="FI393" s="11"/>
      <c r="FJ393" s="11"/>
      <c r="FK393" s="11"/>
      <c r="FL393" s="11"/>
      <c r="FM393" s="11"/>
      <c r="FN393" s="11"/>
      <c r="FO393" s="11"/>
      <c r="FP393" s="11"/>
      <c r="FQ393" s="11"/>
      <c r="FR393" s="11"/>
      <c r="FS393" s="11"/>
      <c r="FT393" s="11"/>
      <c r="FU393" s="11"/>
      <c r="FV393" s="11"/>
      <c r="FW393" s="11"/>
      <c r="FX393" s="11"/>
      <c r="FY393" s="11"/>
      <c r="FZ393" s="11"/>
      <c r="GA393" s="11"/>
      <c r="GB393" s="11"/>
      <c r="GC393" s="11"/>
      <c r="GD393" s="11"/>
      <c r="GE393" s="11"/>
      <c r="GF393" s="11"/>
      <c r="GG393" s="11"/>
      <c r="GH393" s="11"/>
      <c r="GI393" s="11"/>
      <c r="GJ393" s="11"/>
      <c r="GK393" s="11"/>
      <c r="GL393" s="11"/>
      <c r="GM393" s="11"/>
      <c r="GN393" s="11"/>
      <c r="GO393" s="11"/>
      <c r="GP393" s="11"/>
      <c r="GQ393" s="11"/>
      <c r="GR393" s="11"/>
      <c r="GS393" s="11"/>
      <c r="GT393" s="11"/>
      <c r="GU393" s="11"/>
      <c r="GV393" s="11"/>
      <c r="GW393" s="11"/>
      <c r="GX393" s="11"/>
      <c r="GY393" s="11"/>
      <c r="GZ393" s="11"/>
      <c r="HA393" s="11"/>
      <c r="HB393" s="11"/>
      <c r="HC393" s="11"/>
      <c r="HD393" s="11"/>
      <c r="HE393" s="11"/>
      <c r="HF393" s="11"/>
      <c r="HG393" s="11"/>
      <c r="HH393" s="11"/>
      <c r="HI393" s="11"/>
      <c r="HJ393" s="11"/>
      <c r="HK393" s="11"/>
      <c r="HL393" s="11"/>
      <c r="HM393" s="11"/>
      <c r="HN393" s="11"/>
      <c r="HO393" s="11"/>
      <c r="HP393" s="11"/>
      <c r="HQ393" s="11"/>
      <c r="HR393" s="11"/>
      <c r="HS393" s="11"/>
      <c r="HT393" s="11"/>
      <c r="HU393" s="11"/>
      <c r="HV393" s="11"/>
      <c r="HW393" s="11"/>
      <c r="HX393" s="11"/>
      <c r="HY393" s="11"/>
      <c r="HZ393" s="11"/>
      <c r="IA393" s="11"/>
      <c r="IB393" s="11"/>
      <c r="IC393" s="11"/>
      <c r="ID393" s="11"/>
      <c r="IE393" s="11"/>
      <c r="IF393" s="11"/>
      <c r="IG393" s="11"/>
      <c r="IH393" s="11"/>
      <c r="II393" s="11"/>
      <c r="IJ393" s="11"/>
      <c r="IK393" s="11"/>
      <c r="IL393" s="11"/>
      <c r="IM393" s="11"/>
      <c r="IN393" s="11"/>
      <c r="IO393" s="11"/>
      <c r="IP393" s="11"/>
      <c r="IQ393" s="11"/>
      <c r="IR393" s="11"/>
      <c r="IS393" s="11"/>
      <c r="IT393" s="11"/>
    </row>
    <row r="394" spans="1:254" s="10" customFormat="1" ht="21" customHeight="1" x14ac:dyDescent="0.25">
      <c r="A394" s="23">
        <v>389</v>
      </c>
      <c r="B394" s="82" t="s">
        <v>523</v>
      </c>
      <c r="C394" s="82" t="s">
        <v>523</v>
      </c>
      <c r="D394" s="83">
        <v>2434876.2599999998</v>
      </c>
      <c r="E394" s="24" t="str">
        <f t="shared" si="18"/>
        <v>否</v>
      </c>
      <c r="F394" s="24" t="str">
        <f t="shared" si="19"/>
        <v>否</v>
      </c>
      <c r="G394" s="51" t="str">
        <f t="shared" si="20"/>
        <v>是</v>
      </c>
      <c r="H394" s="25"/>
      <c r="I394" s="25"/>
      <c r="J394" s="25"/>
      <c r="K394" s="25"/>
      <c r="L394" s="25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  <c r="EZ394" s="11"/>
      <c r="FA394" s="11"/>
      <c r="FB394" s="11"/>
      <c r="FC394" s="11"/>
      <c r="FD394" s="11"/>
      <c r="FE394" s="11"/>
      <c r="FF394" s="11"/>
      <c r="FG394" s="11"/>
      <c r="FH394" s="11"/>
      <c r="FI394" s="11"/>
      <c r="FJ394" s="11"/>
      <c r="FK394" s="11"/>
      <c r="FL394" s="11"/>
      <c r="FM394" s="11"/>
      <c r="FN394" s="11"/>
      <c r="FO394" s="11"/>
      <c r="FP394" s="11"/>
      <c r="FQ394" s="11"/>
      <c r="FR394" s="11"/>
      <c r="FS394" s="11"/>
      <c r="FT394" s="11"/>
      <c r="FU394" s="11"/>
      <c r="FV394" s="11"/>
      <c r="FW394" s="11"/>
      <c r="FX394" s="11"/>
      <c r="FY394" s="11"/>
      <c r="FZ394" s="11"/>
      <c r="GA394" s="11"/>
      <c r="GB394" s="11"/>
      <c r="GC394" s="11"/>
      <c r="GD394" s="11"/>
      <c r="GE394" s="11"/>
      <c r="GF394" s="11"/>
      <c r="GG394" s="11"/>
      <c r="GH394" s="11"/>
      <c r="GI394" s="11"/>
      <c r="GJ394" s="11"/>
      <c r="GK394" s="11"/>
      <c r="GL394" s="11"/>
      <c r="GM394" s="11"/>
      <c r="GN394" s="11"/>
      <c r="GO394" s="11"/>
      <c r="GP394" s="11"/>
      <c r="GQ394" s="11"/>
      <c r="GR394" s="11"/>
      <c r="GS394" s="11"/>
      <c r="GT394" s="11"/>
      <c r="GU394" s="11"/>
      <c r="GV394" s="11"/>
      <c r="GW394" s="11"/>
      <c r="GX394" s="11"/>
      <c r="GY394" s="11"/>
      <c r="GZ394" s="11"/>
      <c r="HA394" s="11"/>
      <c r="HB394" s="11"/>
      <c r="HC394" s="11"/>
      <c r="HD394" s="11"/>
      <c r="HE394" s="11"/>
      <c r="HF394" s="11"/>
      <c r="HG394" s="11"/>
      <c r="HH394" s="11"/>
      <c r="HI394" s="11"/>
      <c r="HJ394" s="11"/>
      <c r="HK394" s="11"/>
      <c r="HL394" s="11"/>
      <c r="HM394" s="11"/>
      <c r="HN394" s="11"/>
      <c r="HO394" s="11"/>
      <c r="HP394" s="11"/>
      <c r="HQ394" s="11"/>
      <c r="HR394" s="11"/>
      <c r="HS394" s="11"/>
      <c r="HT394" s="11"/>
      <c r="HU394" s="11"/>
      <c r="HV394" s="11"/>
      <c r="HW394" s="11"/>
      <c r="HX394" s="11"/>
      <c r="HY394" s="11"/>
      <c r="HZ394" s="11"/>
      <c r="IA394" s="11"/>
      <c r="IB394" s="11"/>
      <c r="IC394" s="11"/>
      <c r="ID394" s="11"/>
      <c r="IE394" s="11"/>
      <c r="IF394" s="11"/>
      <c r="IG394" s="11"/>
      <c r="IH394" s="11"/>
      <c r="II394" s="11"/>
      <c r="IJ394" s="11"/>
      <c r="IK394" s="11"/>
      <c r="IL394" s="11"/>
      <c r="IM394" s="11"/>
      <c r="IN394" s="11"/>
      <c r="IO394" s="11"/>
      <c r="IP394" s="11"/>
      <c r="IQ394" s="11"/>
      <c r="IR394" s="11"/>
      <c r="IS394" s="11"/>
      <c r="IT394" s="11"/>
    </row>
    <row r="395" spans="1:254" s="10" customFormat="1" ht="21" customHeight="1" x14ac:dyDescent="0.25">
      <c r="A395" s="23">
        <v>390</v>
      </c>
      <c r="B395" s="82" t="s">
        <v>524</v>
      </c>
      <c r="C395" s="82" t="s">
        <v>524</v>
      </c>
      <c r="D395" s="83">
        <v>2411603.42</v>
      </c>
      <c r="E395" s="24" t="str">
        <f t="shared" si="18"/>
        <v>否</v>
      </c>
      <c r="F395" s="24" t="str">
        <f t="shared" si="19"/>
        <v>否</v>
      </c>
      <c r="G395" s="51" t="str">
        <f t="shared" si="20"/>
        <v>是</v>
      </c>
      <c r="H395" s="25"/>
      <c r="I395" s="25"/>
      <c r="J395" s="25"/>
      <c r="K395" s="25"/>
      <c r="L395" s="25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  <c r="EZ395" s="11"/>
      <c r="FA395" s="11"/>
      <c r="FB395" s="11"/>
      <c r="FC395" s="11"/>
      <c r="FD395" s="11"/>
      <c r="FE395" s="11"/>
      <c r="FF395" s="11"/>
      <c r="FG395" s="11"/>
      <c r="FH395" s="11"/>
      <c r="FI395" s="11"/>
      <c r="FJ395" s="11"/>
      <c r="FK395" s="11"/>
      <c r="FL395" s="11"/>
      <c r="FM395" s="11"/>
      <c r="FN395" s="11"/>
      <c r="FO395" s="11"/>
      <c r="FP395" s="11"/>
      <c r="FQ395" s="11"/>
      <c r="FR395" s="11"/>
      <c r="FS395" s="11"/>
      <c r="FT395" s="11"/>
      <c r="FU395" s="11"/>
      <c r="FV395" s="11"/>
      <c r="FW395" s="11"/>
      <c r="FX395" s="11"/>
      <c r="FY395" s="11"/>
      <c r="FZ395" s="11"/>
      <c r="GA395" s="11"/>
      <c r="GB395" s="11"/>
      <c r="GC395" s="11"/>
      <c r="GD395" s="11"/>
      <c r="GE395" s="11"/>
      <c r="GF395" s="11"/>
      <c r="GG395" s="11"/>
      <c r="GH395" s="11"/>
      <c r="GI395" s="11"/>
      <c r="GJ395" s="11"/>
      <c r="GK395" s="11"/>
      <c r="GL395" s="11"/>
      <c r="GM395" s="11"/>
      <c r="GN395" s="11"/>
      <c r="GO395" s="11"/>
      <c r="GP395" s="11"/>
      <c r="GQ395" s="11"/>
      <c r="GR395" s="11"/>
      <c r="GS395" s="11"/>
      <c r="GT395" s="11"/>
      <c r="GU395" s="11"/>
      <c r="GV395" s="11"/>
      <c r="GW395" s="11"/>
      <c r="GX395" s="11"/>
      <c r="GY395" s="11"/>
      <c r="GZ395" s="11"/>
      <c r="HA395" s="11"/>
      <c r="HB395" s="11"/>
      <c r="HC395" s="11"/>
      <c r="HD395" s="11"/>
      <c r="HE395" s="11"/>
      <c r="HF395" s="11"/>
      <c r="HG395" s="11"/>
      <c r="HH395" s="11"/>
      <c r="HI395" s="11"/>
      <c r="HJ395" s="11"/>
      <c r="HK395" s="11"/>
      <c r="HL395" s="11"/>
      <c r="HM395" s="11"/>
      <c r="HN395" s="11"/>
      <c r="HO395" s="11"/>
      <c r="HP395" s="11"/>
      <c r="HQ395" s="11"/>
      <c r="HR395" s="11"/>
      <c r="HS395" s="11"/>
      <c r="HT395" s="11"/>
      <c r="HU395" s="11"/>
      <c r="HV395" s="11"/>
      <c r="HW395" s="11"/>
      <c r="HX395" s="11"/>
      <c r="HY395" s="11"/>
      <c r="HZ395" s="11"/>
      <c r="IA395" s="11"/>
      <c r="IB395" s="11"/>
      <c r="IC395" s="11"/>
      <c r="ID395" s="11"/>
      <c r="IE395" s="11"/>
      <c r="IF395" s="11"/>
      <c r="IG395" s="11"/>
      <c r="IH395" s="11"/>
      <c r="II395" s="11"/>
      <c r="IJ395" s="11"/>
      <c r="IK395" s="11"/>
      <c r="IL395" s="11"/>
      <c r="IM395" s="11"/>
      <c r="IN395" s="11"/>
      <c r="IO395" s="11"/>
      <c r="IP395" s="11"/>
      <c r="IQ395" s="11"/>
      <c r="IR395" s="11"/>
      <c r="IS395" s="11"/>
      <c r="IT395" s="11"/>
    </row>
    <row r="396" spans="1:254" s="10" customFormat="1" ht="21" customHeight="1" x14ac:dyDescent="0.25">
      <c r="A396" s="23">
        <v>391</v>
      </c>
      <c r="B396" s="82" t="s">
        <v>525</v>
      </c>
      <c r="C396" s="82" t="s">
        <v>525</v>
      </c>
      <c r="D396" s="83">
        <v>2417449.13</v>
      </c>
      <c r="E396" s="24" t="str">
        <f t="shared" si="18"/>
        <v>否</v>
      </c>
      <c r="F396" s="24" t="str">
        <f t="shared" si="19"/>
        <v>否</v>
      </c>
      <c r="G396" s="51" t="str">
        <f t="shared" si="20"/>
        <v>是</v>
      </c>
      <c r="H396" s="25"/>
      <c r="I396" s="25"/>
      <c r="J396" s="25"/>
      <c r="K396" s="25"/>
      <c r="L396" s="25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  <c r="EZ396" s="11"/>
      <c r="FA396" s="11"/>
      <c r="FB396" s="11"/>
      <c r="FC396" s="11"/>
      <c r="FD396" s="11"/>
      <c r="FE396" s="11"/>
      <c r="FF396" s="11"/>
      <c r="FG396" s="11"/>
      <c r="FH396" s="11"/>
      <c r="FI396" s="11"/>
      <c r="FJ396" s="11"/>
      <c r="FK396" s="11"/>
      <c r="FL396" s="11"/>
      <c r="FM396" s="11"/>
      <c r="FN396" s="11"/>
      <c r="FO396" s="11"/>
      <c r="FP396" s="11"/>
      <c r="FQ396" s="11"/>
      <c r="FR396" s="11"/>
      <c r="FS396" s="11"/>
      <c r="FT396" s="11"/>
      <c r="FU396" s="11"/>
      <c r="FV396" s="11"/>
      <c r="FW396" s="11"/>
      <c r="FX396" s="11"/>
      <c r="FY396" s="11"/>
      <c r="FZ396" s="11"/>
      <c r="GA396" s="11"/>
      <c r="GB396" s="11"/>
      <c r="GC396" s="11"/>
      <c r="GD396" s="11"/>
      <c r="GE396" s="11"/>
      <c r="GF396" s="11"/>
      <c r="GG396" s="11"/>
      <c r="GH396" s="11"/>
      <c r="GI396" s="11"/>
      <c r="GJ396" s="11"/>
      <c r="GK396" s="11"/>
      <c r="GL396" s="11"/>
      <c r="GM396" s="11"/>
      <c r="GN396" s="11"/>
      <c r="GO396" s="11"/>
      <c r="GP396" s="11"/>
      <c r="GQ396" s="11"/>
      <c r="GR396" s="11"/>
      <c r="GS396" s="11"/>
      <c r="GT396" s="11"/>
      <c r="GU396" s="11"/>
      <c r="GV396" s="11"/>
      <c r="GW396" s="11"/>
      <c r="GX396" s="11"/>
      <c r="GY396" s="11"/>
      <c r="GZ396" s="11"/>
      <c r="HA396" s="11"/>
      <c r="HB396" s="11"/>
      <c r="HC396" s="11"/>
      <c r="HD396" s="11"/>
      <c r="HE396" s="11"/>
      <c r="HF396" s="11"/>
      <c r="HG396" s="11"/>
      <c r="HH396" s="11"/>
      <c r="HI396" s="11"/>
      <c r="HJ396" s="11"/>
      <c r="HK396" s="11"/>
      <c r="HL396" s="11"/>
      <c r="HM396" s="11"/>
      <c r="HN396" s="11"/>
      <c r="HO396" s="11"/>
      <c r="HP396" s="11"/>
      <c r="HQ396" s="11"/>
      <c r="HR396" s="11"/>
      <c r="HS396" s="11"/>
      <c r="HT396" s="11"/>
      <c r="HU396" s="11"/>
      <c r="HV396" s="11"/>
      <c r="HW396" s="11"/>
      <c r="HX396" s="11"/>
      <c r="HY396" s="11"/>
      <c r="HZ396" s="11"/>
      <c r="IA396" s="11"/>
      <c r="IB396" s="11"/>
      <c r="IC396" s="11"/>
      <c r="ID396" s="11"/>
      <c r="IE396" s="11"/>
      <c r="IF396" s="11"/>
      <c r="IG396" s="11"/>
      <c r="IH396" s="11"/>
      <c r="II396" s="11"/>
      <c r="IJ396" s="11"/>
      <c r="IK396" s="11"/>
      <c r="IL396" s="11"/>
      <c r="IM396" s="11"/>
      <c r="IN396" s="11"/>
      <c r="IO396" s="11"/>
      <c r="IP396" s="11"/>
      <c r="IQ396" s="11"/>
      <c r="IR396" s="11"/>
      <c r="IS396" s="11"/>
      <c r="IT396" s="11"/>
    </row>
    <row r="397" spans="1:254" s="10" customFormat="1" ht="21" customHeight="1" x14ac:dyDescent="0.25">
      <c r="A397" s="23">
        <v>392</v>
      </c>
      <c r="B397" s="82" t="s">
        <v>526</v>
      </c>
      <c r="C397" s="82" t="s">
        <v>526</v>
      </c>
      <c r="D397" s="83">
        <v>2482304.11</v>
      </c>
      <c r="E397" s="24" t="str">
        <f t="shared" si="18"/>
        <v>超上限</v>
      </c>
      <c r="F397" s="24" t="str">
        <f t="shared" si="19"/>
        <v>否</v>
      </c>
      <c r="G397" s="51" t="str">
        <f t="shared" si="20"/>
        <v>否</v>
      </c>
      <c r="H397" s="25"/>
      <c r="I397" s="25"/>
      <c r="J397" s="25"/>
      <c r="K397" s="25"/>
      <c r="L397" s="25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  <c r="EW397" s="11"/>
      <c r="EX397" s="11"/>
      <c r="EY397" s="11"/>
      <c r="EZ397" s="11"/>
      <c r="FA397" s="11"/>
      <c r="FB397" s="11"/>
      <c r="FC397" s="11"/>
      <c r="FD397" s="11"/>
      <c r="FE397" s="11"/>
      <c r="FF397" s="11"/>
      <c r="FG397" s="11"/>
      <c r="FH397" s="11"/>
      <c r="FI397" s="11"/>
      <c r="FJ397" s="11"/>
      <c r="FK397" s="11"/>
      <c r="FL397" s="11"/>
      <c r="FM397" s="11"/>
      <c r="FN397" s="11"/>
      <c r="FO397" s="11"/>
      <c r="FP397" s="11"/>
      <c r="FQ397" s="11"/>
      <c r="FR397" s="11"/>
      <c r="FS397" s="11"/>
      <c r="FT397" s="11"/>
      <c r="FU397" s="11"/>
      <c r="FV397" s="11"/>
      <c r="FW397" s="11"/>
      <c r="FX397" s="11"/>
      <c r="FY397" s="11"/>
      <c r="FZ397" s="11"/>
      <c r="GA397" s="11"/>
      <c r="GB397" s="11"/>
      <c r="GC397" s="11"/>
      <c r="GD397" s="11"/>
      <c r="GE397" s="11"/>
      <c r="GF397" s="11"/>
      <c r="GG397" s="11"/>
      <c r="GH397" s="11"/>
      <c r="GI397" s="11"/>
      <c r="GJ397" s="11"/>
      <c r="GK397" s="11"/>
      <c r="GL397" s="11"/>
      <c r="GM397" s="11"/>
      <c r="GN397" s="11"/>
      <c r="GO397" s="11"/>
      <c r="GP397" s="11"/>
      <c r="GQ397" s="11"/>
      <c r="GR397" s="11"/>
      <c r="GS397" s="11"/>
      <c r="GT397" s="11"/>
      <c r="GU397" s="11"/>
      <c r="GV397" s="11"/>
      <c r="GW397" s="11"/>
      <c r="GX397" s="11"/>
      <c r="GY397" s="11"/>
      <c r="GZ397" s="11"/>
      <c r="HA397" s="11"/>
      <c r="HB397" s="11"/>
      <c r="HC397" s="11"/>
      <c r="HD397" s="11"/>
      <c r="HE397" s="11"/>
      <c r="HF397" s="11"/>
      <c r="HG397" s="11"/>
      <c r="HH397" s="11"/>
      <c r="HI397" s="11"/>
      <c r="HJ397" s="11"/>
      <c r="HK397" s="11"/>
      <c r="HL397" s="11"/>
      <c r="HM397" s="11"/>
      <c r="HN397" s="11"/>
      <c r="HO397" s="11"/>
      <c r="HP397" s="11"/>
      <c r="HQ397" s="11"/>
      <c r="HR397" s="11"/>
      <c r="HS397" s="11"/>
      <c r="HT397" s="11"/>
      <c r="HU397" s="11"/>
      <c r="HV397" s="11"/>
      <c r="HW397" s="11"/>
      <c r="HX397" s="11"/>
      <c r="HY397" s="11"/>
      <c r="HZ397" s="11"/>
      <c r="IA397" s="11"/>
      <c r="IB397" s="11"/>
      <c r="IC397" s="11"/>
      <c r="ID397" s="11"/>
      <c r="IE397" s="11"/>
      <c r="IF397" s="11"/>
      <c r="IG397" s="11"/>
      <c r="IH397" s="11"/>
      <c r="II397" s="11"/>
      <c r="IJ397" s="11"/>
      <c r="IK397" s="11"/>
      <c r="IL397" s="11"/>
      <c r="IM397" s="11"/>
      <c r="IN397" s="11"/>
      <c r="IO397" s="11"/>
      <c r="IP397" s="11"/>
      <c r="IQ397" s="11"/>
      <c r="IR397" s="11"/>
      <c r="IS397" s="11"/>
      <c r="IT397" s="11"/>
    </row>
    <row r="398" spans="1:254" s="10" customFormat="1" ht="21" customHeight="1" x14ac:dyDescent="0.25">
      <c r="A398" s="23">
        <v>393</v>
      </c>
      <c r="B398" s="82" t="s">
        <v>527</v>
      </c>
      <c r="C398" s="82" t="s">
        <v>527</v>
      </c>
      <c r="D398" s="83">
        <v>2345491.7799999998</v>
      </c>
      <c r="E398" s="24" t="str">
        <f t="shared" si="18"/>
        <v>否</v>
      </c>
      <c r="F398" s="24" t="str">
        <f t="shared" si="19"/>
        <v>否</v>
      </c>
      <c r="G398" s="51" t="str">
        <f t="shared" si="20"/>
        <v>是</v>
      </c>
      <c r="H398" s="25"/>
      <c r="I398" s="25"/>
      <c r="J398" s="25"/>
      <c r="K398" s="25"/>
      <c r="L398" s="25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  <c r="EZ398" s="11"/>
      <c r="FA398" s="11"/>
      <c r="FB398" s="11"/>
      <c r="FC398" s="11"/>
      <c r="FD398" s="11"/>
      <c r="FE398" s="11"/>
      <c r="FF398" s="11"/>
      <c r="FG398" s="11"/>
      <c r="FH398" s="11"/>
      <c r="FI398" s="11"/>
      <c r="FJ398" s="11"/>
      <c r="FK398" s="11"/>
      <c r="FL398" s="11"/>
      <c r="FM398" s="11"/>
      <c r="FN398" s="11"/>
      <c r="FO398" s="11"/>
      <c r="FP398" s="11"/>
      <c r="FQ398" s="11"/>
      <c r="FR398" s="11"/>
      <c r="FS398" s="11"/>
      <c r="FT398" s="11"/>
      <c r="FU398" s="11"/>
      <c r="FV398" s="11"/>
      <c r="FW398" s="11"/>
      <c r="FX398" s="11"/>
      <c r="FY398" s="11"/>
      <c r="FZ398" s="11"/>
      <c r="GA398" s="11"/>
      <c r="GB398" s="11"/>
      <c r="GC398" s="11"/>
      <c r="GD398" s="11"/>
      <c r="GE398" s="11"/>
      <c r="GF398" s="11"/>
      <c r="GG398" s="11"/>
      <c r="GH398" s="11"/>
      <c r="GI398" s="11"/>
      <c r="GJ398" s="11"/>
      <c r="GK398" s="11"/>
      <c r="GL398" s="11"/>
      <c r="GM398" s="11"/>
      <c r="GN398" s="11"/>
      <c r="GO398" s="11"/>
      <c r="GP398" s="11"/>
      <c r="GQ398" s="11"/>
      <c r="GR398" s="11"/>
      <c r="GS398" s="11"/>
      <c r="GT398" s="11"/>
      <c r="GU398" s="11"/>
      <c r="GV398" s="11"/>
      <c r="GW398" s="11"/>
      <c r="GX398" s="11"/>
      <c r="GY398" s="11"/>
      <c r="GZ398" s="11"/>
      <c r="HA398" s="11"/>
      <c r="HB398" s="11"/>
      <c r="HC398" s="11"/>
      <c r="HD398" s="11"/>
      <c r="HE398" s="11"/>
      <c r="HF398" s="11"/>
      <c r="HG398" s="11"/>
      <c r="HH398" s="11"/>
      <c r="HI398" s="11"/>
      <c r="HJ398" s="11"/>
      <c r="HK398" s="11"/>
      <c r="HL398" s="11"/>
      <c r="HM398" s="11"/>
      <c r="HN398" s="11"/>
      <c r="HO398" s="11"/>
      <c r="HP398" s="11"/>
      <c r="HQ398" s="11"/>
      <c r="HR398" s="11"/>
      <c r="HS398" s="11"/>
      <c r="HT398" s="11"/>
      <c r="HU398" s="11"/>
      <c r="HV398" s="11"/>
      <c r="HW398" s="11"/>
      <c r="HX398" s="11"/>
      <c r="HY398" s="11"/>
      <c r="HZ398" s="11"/>
      <c r="IA398" s="11"/>
      <c r="IB398" s="11"/>
      <c r="IC398" s="11"/>
      <c r="ID398" s="11"/>
      <c r="IE398" s="11"/>
      <c r="IF398" s="11"/>
      <c r="IG398" s="11"/>
      <c r="IH398" s="11"/>
      <c r="II398" s="11"/>
      <c r="IJ398" s="11"/>
      <c r="IK398" s="11"/>
      <c r="IL398" s="11"/>
      <c r="IM398" s="11"/>
      <c r="IN398" s="11"/>
      <c r="IO398" s="11"/>
      <c r="IP398" s="11"/>
      <c r="IQ398" s="11"/>
      <c r="IR398" s="11"/>
      <c r="IS398" s="11"/>
      <c r="IT398" s="11"/>
    </row>
    <row r="399" spans="1:254" s="10" customFormat="1" ht="21" customHeight="1" x14ac:dyDescent="0.25">
      <c r="A399" s="23">
        <v>394</v>
      </c>
      <c r="B399" s="82" t="s">
        <v>168</v>
      </c>
      <c r="C399" s="82" t="s">
        <v>168</v>
      </c>
      <c r="D399" s="83">
        <v>2422851.86</v>
      </c>
      <c r="E399" s="24" t="str">
        <f t="shared" si="18"/>
        <v>否</v>
      </c>
      <c r="F399" s="24" t="str">
        <f t="shared" si="19"/>
        <v>否</v>
      </c>
      <c r="G399" s="51" t="str">
        <f t="shared" si="20"/>
        <v>是</v>
      </c>
      <c r="H399" s="25"/>
      <c r="I399" s="25"/>
      <c r="J399" s="25"/>
      <c r="K399" s="25"/>
      <c r="L399" s="25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  <c r="EZ399" s="11"/>
      <c r="FA399" s="11"/>
      <c r="FB399" s="11"/>
      <c r="FC399" s="11"/>
      <c r="FD399" s="11"/>
      <c r="FE399" s="11"/>
      <c r="FF399" s="11"/>
      <c r="FG399" s="11"/>
      <c r="FH399" s="11"/>
      <c r="FI399" s="11"/>
      <c r="FJ399" s="11"/>
      <c r="FK399" s="11"/>
      <c r="FL399" s="11"/>
      <c r="FM399" s="11"/>
      <c r="FN399" s="11"/>
      <c r="FO399" s="11"/>
      <c r="FP399" s="11"/>
      <c r="FQ399" s="11"/>
      <c r="FR399" s="11"/>
      <c r="FS399" s="11"/>
      <c r="FT399" s="11"/>
      <c r="FU399" s="11"/>
      <c r="FV399" s="11"/>
      <c r="FW399" s="11"/>
      <c r="FX399" s="11"/>
      <c r="FY399" s="11"/>
      <c r="FZ399" s="11"/>
      <c r="GA399" s="11"/>
      <c r="GB399" s="11"/>
      <c r="GC399" s="11"/>
      <c r="GD399" s="11"/>
      <c r="GE399" s="11"/>
      <c r="GF399" s="11"/>
      <c r="GG399" s="11"/>
      <c r="GH399" s="11"/>
      <c r="GI399" s="11"/>
      <c r="GJ399" s="11"/>
      <c r="GK399" s="11"/>
      <c r="GL399" s="11"/>
      <c r="GM399" s="11"/>
      <c r="GN399" s="11"/>
      <c r="GO399" s="11"/>
      <c r="GP399" s="11"/>
      <c r="GQ399" s="11"/>
      <c r="GR399" s="11"/>
      <c r="GS399" s="11"/>
      <c r="GT399" s="11"/>
      <c r="GU399" s="11"/>
      <c r="GV399" s="11"/>
      <c r="GW399" s="11"/>
      <c r="GX399" s="11"/>
      <c r="GY399" s="11"/>
      <c r="GZ399" s="11"/>
      <c r="HA399" s="11"/>
      <c r="HB399" s="11"/>
      <c r="HC399" s="11"/>
      <c r="HD399" s="11"/>
      <c r="HE399" s="11"/>
      <c r="HF399" s="11"/>
      <c r="HG399" s="11"/>
      <c r="HH399" s="11"/>
      <c r="HI399" s="11"/>
      <c r="HJ399" s="11"/>
      <c r="HK399" s="11"/>
      <c r="HL399" s="11"/>
      <c r="HM399" s="11"/>
      <c r="HN399" s="11"/>
      <c r="HO399" s="11"/>
      <c r="HP399" s="11"/>
      <c r="HQ399" s="11"/>
      <c r="HR399" s="11"/>
      <c r="HS399" s="11"/>
      <c r="HT399" s="11"/>
      <c r="HU399" s="11"/>
      <c r="HV399" s="11"/>
      <c r="HW399" s="11"/>
      <c r="HX399" s="11"/>
      <c r="HY399" s="11"/>
      <c r="HZ399" s="11"/>
      <c r="IA399" s="11"/>
      <c r="IB399" s="11"/>
      <c r="IC399" s="11"/>
      <c r="ID399" s="11"/>
      <c r="IE399" s="11"/>
      <c r="IF399" s="11"/>
      <c r="IG399" s="11"/>
      <c r="IH399" s="11"/>
      <c r="II399" s="11"/>
      <c r="IJ399" s="11"/>
      <c r="IK399" s="11"/>
      <c r="IL399" s="11"/>
      <c r="IM399" s="11"/>
      <c r="IN399" s="11"/>
      <c r="IO399" s="11"/>
      <c r="IP399" s="11"/>
      <c r="IQ399" s="11"/>
      <c r="IR399" s="11"/>
      <c r="IS399" s="11"/>
      <c r="IT399" s="11"/>
    </row>
    <row r="400" spans="1:254" s="10" customFormat="1" ht="21" customHeight="1" x14ac:dyDescent="0.25">
      <c r="A400" s="23">
        <v>395</v>
      </c>
      <c r="B400" s="82" t="s">
        <v>528</v>
      </c>
      <c r="C400" s="82" t="s">
        <v>528</v>
      </c>
      <c r="D400" s="83">
        <v>2363065.98</v>
      </c>
      <c r="E400" s="24" t="str">
        <f t="shared" si="18"/>
        <v>否</v>
      </c>
      <c r="F400" s="24" t="str">
        <f t="shared" si="19"/>
        <v>否</v>
      </c>
      <c r="G400" s="51" t="str">
        <f t="shared" si="20"/>
        <v>是</v>
      </c>
      <c r="H400" s="25"/>
      <c r="I400" s="25"/>
      <c r="J400" s="25"/>
      <c r="K400" s="25"/>
      <c r="L400" s="25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  <c r="EZ400" s="11"/>
      <c r="FA400" s="11"/>
      <c r="FB400" s="11"/>
      <c r="FC400" s="11"/>
      <c r="FD400" s="11"/>
      <c r="FE400" s="11"/>
      <c r="FF400" s="11"/>
      <c r="FG400" s="11"/>
      <c r="FH400" s="11"/>
      <c r="FI400" s="11"/>
      <c r="FJ400" s="11"/>
      <c r="FK400" s="11"/>
      <c r="FL400" s="11"/>
      <c r="FM400" s="11"/>
      <c r="FN400" s="11"/>
      <c r="FO400" s="11"/>
      <c r="FP400" s="11"/>
      <c r="FQ400" s="11"/>
      <c r="FR400" s="11"/>
      <c r="FS400" s="11"/>
      <c r="FT400" s="11"/>
      <c r="FU400" s="11"/>
      <c r="FV400" s="11"/>
      <c r="FW400" s="11"/>
      <c r="FX400" s="11"/>
      <c r="FY400" s="11"/>
      <c r="FZ400" s="11"/>
      <c r="GA400" s="11"/>
      <c r="GB400" s="11"/>
      <c r="GC400" s="11"/>
      <c r="GD400" s="11"/>
      <c r="GE400" s="11"/>
      <c r="GF400" s="11"/>
      <c r="GG400" s="11"/>
      <c r="GH400" s="11"/>
      <c r="GI400" s="11"/>
      <c r="GJ400" s="11"/>
      <c r="GK400" s="11"/>
      <c r="GL400" s="11"/>
      <c r="GM400" s="11"/>
      <c r="GN400" s="11"/>
      <c r="GO400" s="11"/>
      <c r="GP400" s="11"/>
      <c r="GQ400" s="11"/>
      <c r="GR400" s="11"/>
      <c r="GS400" s="11"/>
      <c r="GT400" s="11"/>
      <c r="GU400" s="11"/>
      <c r="GV400" s="11"/>
      <c r="GW400" s="11"/>
      <c r="GX400" s="11"/>
      <c r="GY400" s="11"/>
      <c r="GZ400" s="11"/>
      <c r="HA400" s="11"/>
      <c r="HB400" s="11"/>
      <c r="HC400" s="11"/>
      <c r="HD400" s="11"/>
      <c r="HE400" s="11"/>
      <c r="HF400" s="11"/>
      <c r="HG400" s="11"/>
      <c r="HH400" s="11"/>
      <c r="HI400" s="11"/>
      <c r="HJ400" s="11"/>
      <c r="HK400" s="11"/>
      <c r="HL400" s="11"/>
      <c r="HM400" s="11"/>
      <c r="HN400" s="11"/>
      <c r="HO400" s="11"/>
      <c r="HP400" s="11"/>
      <c r="HQ400" s="11"/>
      <c r="HR400" s="11"/>
      <c r="HS400" s="11"/>
      <c r="HT400" s="11"/>
      <c r="HU400" s="11"/>
      <c r="HV400" s="11"/>
      <c r="HW400" s="11"/>
      <c r="HX400" s="11"/>
      <c r="HY400" s="11"/>
      <c r="HZ400" s="11"/>
      <c r="IA400" s="11"/>
      <c r="IB400" s="11"/>
      <c r="IC400" s="11"/>
      <c r="ID400" s="11"/>
      <c r="IE400" s="11"/>
      <c r="IF400" s="11"/>
      <c r="IG400" s="11"/>
      <c r="IH400" s="11"/>
      <c r="II400" s="11"/>
      <c r="IJ400" s="11"/>
      <c r="IK400" s="11"/>
      <c r="IL400" s="11"/>
      <c r="IM400" s="11"/>
      <c r="IN400" s="11"/>
      <c r="IO400" s="11"/>
      <c r="IP400" s="11"/>
      <c r="IQ400" s="11"/>
      <c r="IR400" s="11"/>
      <c r="IS400" s="11"/>
      <c r="IT400" s="11"/>
    </row>
    <row r="401" spans="1:254" s="10" customFormat="1" ht="21" customHeight="1" x14ac:dyDescent="0.25">
      <c r="A401" s="23">
        <v>396</v>
      </c>
      <c r="B401" s="82" t="s">
        <v>529</v>
      </c>
      <c r="C401" s="82" t="s">
        <v>529</v>
      </c>
      <c r="D401" s="83">
        <v>2414959.25</v>
      </c>
      <c r="E401" s="24" t="str">
        <f t="shared" si="18"/>
        <v>否</v>
      </c>
      <c r="F401" s="24" t="str">
        <f t="shared" si="19"/>
        <v>否</v>
      </c>
      <c r="G401" s="51" t="str">
        <f t="shared" si="20"/>
        <v>是</v>
      </c>
      <c r="H401" s="25"/>
      <c r="I401" s="25"/>
      <c r="J401" s="25"/>
      <c r="K401" s="25"/>
      <c r="L401" s="25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  <c r="EZ401" s="11"/>
      <c r="FA401" s="11"/>
      <c r="FB401" s="11"/>
      <c r="FC401" s="11"/>
      <c r="FD401" s="11"/>
      <c r="FE401" s="11"/>
      <c r="FF401" s="11"/>
      <c r="FG401" s="11"/>
      <c r="FH401" s="11"/>
      <c r="FI401" s="11"/>
      <c r="FJ401" s="11"/>
      <c r="FK401" s="11"/>
      <c r="FL401" s="11"/>
      <c r="FM401" s="11"/>
      <c r="FN401" s="11"/>
      <c r="FO401" s="11"/>
      <c r="FP401" s="11"/>
      <c r="FQ401" s="11"/>
      <c r="FR401" s="11"/>
      <c r="FS401" s="11"/>
      <c r="FT401" s="11"/>
      <c r="FU401" s="11"/>
      <c r="FV401" s="11"/>
      <c r="FW401" s="11"/>
      <c r="FX401" s="11"/>
      <c r="FY401" s="11"/>
      <c r="FZ401" s="11"/>
      <c r="GA401" s="11"/>
      <c r="GB401" s="11"/>
      <c r="GC401" s="11"/>
      <c r="GD401" s="11"/>
      <c r="GE401" s="11"/>
      <c r="GF401" s="11"/>
      <c r="GG401" s="11"/>
      <c r="GH401" s="11"/>
      <c r="GI401" s="11"/>
      <c r="GJ401" s="11"/>
      <c r="GK401" s="11"/>
      <c r="GL401" s="11"/>
      <c r="GM401" s="11"/>
      <c r="GN401" s="11"/>
      <c r="GO401" s="11"/>
      <c r="GP401" s="11"/>
      <c r="GQ401" s="11"/>
      <c r="GR401" s="11"/>
      <c r="GS401" s="11"/>
      <c r="GT401" s="11"/>
      <c r="GU401" s="11"/>
      <c r="GV401" s="11"/>
      <c r="GW401" s="11"/>
      <c r="GX401" s="11"/>
      <c r="GY401" s="11"/>
      <c r="GZ401" s="11"/>
      <c r="HA401" s="11"/>
      <c r="HB401" s="11"/>
      <c r="HC401" s="11"/>
      <c r="HD401" s="11"/>
      <c r="HE401" s="11"/>
      <c r="HF401" s="11"/>
      <c r="HG401" s="11"/>
      <c r="HH401" s="11"/>
      <c r="HI401" s="11"/>
      <c r="HJ401" s="11"/>
      <c r="HK401" s="11"/>
      <c r="HL401" s="11"/>
      <c r="HM401" s="11"/>
      <c r="HN401" s="11"/>
      <c r="HO401" s="11"/>
      <c r="HP401" s="11"/>
      <c r="HQ401" s="11"/>
      <c r="HR401" s="11"/>
      <c r="HS401" s="11"/>
      <c r="HT401" s="11"/>
      <c r="HU401" s="11"/>
      <c r="HV401" s="11"/>
      <c r="HW401" s="11"/>
      <c r="HX401" s="11"/>
      <c r="HY401" s="11"/>
      <c r="HZ401" s="11"/>
      <c r="IA401" s="11"/>
      <c r="IB401" s="11"/>
      <c r="IC401" s="11"/>
      <c r="ID401" s="11"/>
      <c r="IE401" s="11"/>
      <c r="IF401" s="11"/>
      <c r="IG401" s="11"/>
      <c r="IH401" s="11"/>
      <c r="II401" s="11"/>
      <c r="IJ401" s="11"/>
      <c r="IK401" s="11"/>
      <c r="IL401" s="11"/>
      <c r="IM401" s="11"/>
      <c r="IN401" s="11"/>
      <c r="IO401" s="11"/>
      <c r="IP401" s="11"/>
      <c r="IQ401" s="11"/>
      <c r="IR401" s="11"/>
      <c r="IS401" s="11"/>
      <c r="IT401" s="11"/>
    </row>
    <row r="402" spans="1:254" s="10" customFormat="1" ht="21" customHeight="1" x14ac:dyDescent="0.25">
      <c r="A402" s="23">
        <v>397</v>
      </c>
      <c r="B402" s="82" t="s">
        <v>530</v>
      </c>
      <c r="C402" s="82" t="s">
        <v>530</v>
      </c>
      <c r="D402" s="83">
        <v>2376227.73</v>
      </c>
      <c r="E402" s="24" t="str">
        <f t="shared" si="18"/>
        <v>否</v>
      </c>
      <c r="F402" s="24" t="str">
        <f t="shared" si="19"/>
        <v>否</v>
      </c>
      <c r="G402" s="51" t="str">
        <f t="shared" si="20"/>
        <v>是</v>
      </c>
      <c r="H402" s="25"/>
      <c r="I402" s="25"/>
      <c r="J402" s="25"/>
      <c r="K402" s="25"/>
      <c r="L402" s="25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  <c r="EZ402" s="11"/>
      <c r="FA402" s="11"/>
      <c r="FB402" s="11"/>
      <c r="FC402" s="11"/>
      <c r="FD402" s="11"/>
      <c r="FE402" s="11"/>
      <c r="FF402" s="11"/>
      <c r="FG402" s="11"/>
      <c r="FH402" s="11"/>
      <c r="FI402" s="11"/>
      <c r="FJ402" s="11"/>
      <c r="FK402" s="11"/>
      <c r="FL402" s="11"/>
      <c r="FM402" s="11"/>
      <c r="FN402" s="11"/>
      <c r="FO402" s="11"/>
      <c r="FP402" s="11"/>
      <c r="FQ402" s="11"/>
      <c r="FR402" s="11"/>
      <c r="FS402" s="11"/>
      <c r="FT402" s="11"/>
      <c r="FU402" s="11"/>
      <c r="FV402" s="11"/>
      <c r="FW402" s="11"/>
      <c r="FX402" s="11"/>
      <c r="FY402" s="11"/>
      <c r="FZ402" s="11"/>
      <c r="GA402" s="11"/>
      <c r="GB402" s="11"/>
      <c r="GC402" s="11"/>
      <c r="GD402" s="11"/>
      <c r="GE402" s="11"/>
      <c r="GF402" s="11"/>
      <c r="GG402" s="11"/>
      <c r="GH402" s="11"/>
      <c r="GI402" s="11"/>
      <c r="GJ402" s="11"/>
      <c r="GK402" s="11"/>
      <c r="GL402" s="11"/>
      <c r="GM402" s="11"/>
      <c r="GN402" s="11"/>
      <c r="GO402" s="11"/>
      <c r="GP402" s="11"/>
      <c r="GQ402" s="11"/>
      <c r="GR402" s="11"/>
      <c r="GS402" s="11"/>
      <c r="GT402" s="11"/>
      <c r="GU402" s="11"/>
      <c r="GV402" s="11"/>
      <c r="GW402" s="11"/>
      <c r="GX402" s="11"/>
      <c r="GY402" s="11"/>
      <c r="GZ402" s="11"/>
      <c r="HA402" s="11"/>
      <c r="HB402" s="11"/>
      <c r="HC402" s="11"/>
      <c r="HD402" s="11"/>
      <c r="HE402" s="11"/>
      <c r="HF402" s="11"/>
      <c r="HG402" s="11"/>
      <c r="HH402" s="11"/>
      <c r="HI402" s="11"/>
      <c r="HJ402" s="11"/>
      <c r="HK402" s="11"/>
      <c r="HL402" s="11"/>
      <c r="HM402" s="11"/>
      <c r="HN402" s="11"/>
      <c r="HO402" s="11"/>
      <c r="HP402" s="11"/>
      <c r="HQ402" s="11"/>
      <c r="HR402" s="11"/>
      <c r="HS402" s="11"/>
      <c r="HT402" s="11"/>
      <c r="HU402" s="11"/>
      <c r="HV402" s="11"/>
      <c r="HW402" s="11"/>
      <c r="HX402" s="11"/>
      <c r="HY402" s="11"/>
      <c r="HZ402" s="11"/>
      <c r="IA402" s="11"/>
      <c r="IB402" s="11"/>
      <c r="IC402" s="11"/>
      <c r="ID402" s="11"/>
      <c r="IE402" s="11"/>
      <c r="IF402" s="11"/>
      <c r="IG402" s="11"/>
      <c r="IH402" s="11"/>
      <c r="II402" s="11"/>
      <c r="IJ402" s="11"/>
      <c r="IK402" s="11"/>
      <c r="IL402" s="11"/>
      <c r="IM402" s="11"/>
      <c r="IN402" s="11"/>
      <c r="IO402" s="11"/>
      <c r="IP402" s="11"/>
      <c r="IQ402" s="11"/>
      <c r="IR402" s="11"/>
      <c r="IS402" s="11"/>
      <c r="IT402" s="11"/>
    </row>
    <row r="403" spans="1:254" s="10" customFormat="1" ht="21" customHeight="1" x14ac:dyDescent="0.25">
      <c r="A403" s="23">
        <v>398</v>
      </c>
      <c r="B403" s="82" t="s">
        <v>531</v>
      </c>
      <c r="C403" s="82" t="s">
        <v>531</v>
      </c>
      <c r="D403" s="83">
        <v>2472221.39</v>
      </c>
      <c r="E403" s="24" t="str">
        <f t="shared" si="18"/>
        <v>否</v>
      </c>
      <c r="F403" s="24" t="str">
        <f t="shared" si="19"/>
        <v>否</v>
      </c>
      <c r="G403" s="51" t="str">
        <f t="shared" si="20"/>
        <v>是</v>
      </c>
      <c r="H403" s="25"/>
      <c r="I403" s="25"/>
      <c r="J403" s="25"/>
      <c r="K403" s="25"/>
      <c r="L403" s="25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  <c r="EZ403" s="11"/>
      <c r="FA403" s="11"/>
      <c r="FB403" s="11"/>
      <c r="FC403" s="11"/>
      <c r="FD403" s="11"/>
      <c r="FE403" s="11"/>
      <c r="FF403" s="11"/>
      <c r="FG403" s="11"/>
      <c r="FH403" s="11"/>
      <c r="FI403" s="11"/>
      <c r="FJ403" s="11"/>
      <c r="FK403" s="11"/>
      <c r="FL403" s="11"/>
      <c r="FM403" s="11"/>
      <c r="FN403" s="11"/>
      <c r="FO403" s="11"/>
      <c r="FP403" s="11"/>
      <c r="FQ403" s="11"/>
      <c r="FR403" s="11"/>
      <c r="FS403" s="11"/>
      <c r="FT403" s="11"/>
      <c r="FU403" s="11"/>
      <c r="FV403" s="11"/>
      <c r="FW403" s="11"/>
      <c r="FX403" s="11"/>
      <c r="FY403" s="11"/>
      <c r="FZ403" s="11"/>
      <c r="GA403" s="11"/>
      <c r="GB403" s="11"/>
      <c r="GC403" s="11"/>
      <c r="GD403" s="11"/>
      <c r="GE403" s="11"/>
      <c r="GF403" s="11"/>
      <c r="GG403" s="11"/>
      <c r="GH403" s="11"/>
      <c r="GI403" s="11"/>
      <c r="GJ403" s="11"/>
      <c r="GK403" s="11"/>
      <c r="GL403" s="11"/>
      <c r="GM403" s="11"/>
      <c r="GN403" s="11"/>
      <c r="GO403" s="11"/>
      <c r="GP403" s="11"/>
      <c r="GQ403" s="11"/>
      <c r="GR403" s="11"/>
      <c r="GS403" s="11"/>
      <c r="GT403" s="11"/>
      <c r="GU403" s="11"/>
      <c r="GV403" s="11"/>
      <c r="GW403" s="11"/>
      <c r="GX403" s="11"/>
      <c r="GY403" s="11"/>
      <c r="GZ403" s="11"/>
      <c r="HA403" s="11"/>
      <c r="HB403" s="11"/>
      <c r="HC403" s="11"/>
      <c r="HD403" s="11"/>
      <c r="HE403" s="11"/>
      <c r="HF403" s="11"/>
      <c r="HG403" s="11"/>
      <c r="HH403" s="11"/>
      <c r="HI403" s="11"/>
      <c r="HJ403" s="11"/>
      <c r="HK403" s="11"/>
      <c r="HL403" s="11"/>
      <c r="HM403" s="11"/>
      <c r="HN403" s="11"/>
      <c r="HO403" s="11"/>
      <c r="HP403" s="11"/>
      <c r="HQ403" s="11"/>
      <c r="HR403" s="11"/>
      <c r="HS403" s="11"/>
      <c r="HT403" s="11"/>
      <c r="HU403" s="11"/>
      <c r="HV403" s="11"/>
      <c r="HW403" s="11"/>
      <c r="HX403" s="11"/>
      <c r="HY403" s="11"/>
      <c r="HZ403" s="11"/>
      <c r="IA403" s="11"/>
      <c r="IB403" s="11"/>
      <c r="IC403" s="11"/>
      <c r="ID403" s="11"/>
      <c r="IE403" s="11"/>
      <c r="IF403" s="11"/>
      <c r="IG403" s="11"/>
      <c r="IH403" s="11"/>
      <c r="II403" s="11"/>
      <c r="IJ403" s="11"/>
      <c r="IK403" s="11"/>
      <c r="IL403" s="11"/>
      <c r="IM403" s="11"/>
      <c r="IN403" s="11"/>
      <c r="IO403" s="11"/>
      <c r="IP403" s="11"/>
      <c r="IQ403" s="11"/>
      <c r="IR403" s="11"/>
      <c r="IS403" s="11"/>
      <c r="IT403" s="11"/>
    </row>
    <row r="404" spans="1:254" s="10" customFormat="1" ht="21" customHeight="1" x14ac:dyDescent="0.25">
      <c r="A404" s="23">
        <v>399</v>
      </c>
      <c r="B404" s="82" t="s">
        <v>532</v>
      </c>
      <c r="C404" s="82" t="s">
        <v>532</v>
      </c>
      <c r="D404" s="83">
        <v>2447324.63</v>
      </c>
      <c r="E404" s="24" t="str">
        <f t="shared" si="18"/>
        <v>否</v>
      </c>
      <c r="F404" s="24" t="str">
        <f t="shared" si="19"/>
        <v>否</v>
      </c>
      <c r="G404" s="51" t="str">
        <f t="shared" si="20"/>
        <v>是</v>
      </c>
      <c r="H404" s="25"/>
      <c r="I404" s="25"/>
      <c r="J404" s="25"/>
      <c r="K404" s="25"/>
      <c r="L404" s="25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  <c r="EZ404" s="11"/>
      <c r="FA404" s="11"/>
      <c r="FB404" s="11"/>
      <c r="FC404" s="11"/>
      <c r="FD404" s="11"/>
      <c r="FE404" s="11"/>
      <c r="FF404" s="11"/>
      <c r="FG404" s="11"/>
      <c r="FH404" s="11"/>
      <c r="FI404" s="11"/>
      <c r="FJ404" s="11"/>
      <c r="FK404" s="11"/>
      <c r="FL404" s="11"/>
      <c r="FM404" s="11"/>
      <c r="FN404" s="11"/>
      <c r="FO404" s="11"/>
      <c r="FP404" s="11"/>
      <c r="FQ404" s="11"/>
      <c r="FR404" s="11"/>
      <c r="FS404" s="11"/>
      <c r="FT404" s="11"/>
      <c r="FU404" s="11"/>
      <c r="FV404" s="11"/>
      <c r="FW404" s="11"/>
      <c r="FX404" s="11"/>
      <c r="FY404" s="11"/>
      <c r="FZ404" s="11"/>
      <c r="GA404" s="11"/>
      <c r="GB404" s="11"/>
      <c r="GC404" s="11"/>
      <c r="GD404" s="11"/>
      <c r="GE404" s="11"/>
      <c r="GF404" s="11"/>
      <c r="GG404" s="11"/>
      <c r="GH404" s="11"/>
      <c r="GI404" s="11"/>
      <c r="GJ404" s="11"/>
      <c r="GK404" s="11"/>
      <c r="GL404" s="11"/>
      <c r="GM404" s="11"/>
      <c r="GN404" s="11"/>
      <c r="GO404" s="11"/>
      <c r="GP404" s="11"/>
      <c r="GQ404" s="11"/>
      <c r="GR404" s="11"/>
      <c r="GS404" s="11"/>
      <c r="GT404" s="11"/>
      <c r="GU404" s="11"/>
      <c r="GV404" s="11"/>
      <c r="GW404" s="11"/>
      <c r="GX404" s="11"/>
      <c r="GY404" s="11"/>
      <c r="GZ404" s="11"/>
      <c r="HA404" s="11"/>
      <c r="HB404" s="11"/>
      <c r="HC404" s="11"/>
      <c r="HD404" s="11"/>
      <c r="HE404" s="11"/>
      <c r="HF404" s="11"/>
      <c r="HG404" s="11"/>
      <c r="HH404" s="11"/>
      <c r="HI404" s="11"/>
      <c r="HJ404" s="11"/>
      <c r="HK404" s="11"/>
      <c r="HL404" s="11"/>
      <c r="HM404" s="11"/>
      <c r="HN404" s="11"/>
      <c r="HO404" s="11"/>
      <c r="HP404" s="11"/>
      <c r="HQ404" s="11"/>
      <c r="HR404" s="11"/>
      <c r="HS404" s="11"/>
      <c r="HT404" s="11"/>
      <c r="HU404" s="11"/>
      <c r="HV404" s="11"/>
      <c r="HW404" s="11"/>
      <c r="HX404" s="11"/>
      <c r="HY404" s="11"/>
      <c r="HZ404" s="11"/>
      <c r="IA404" s="11"/>
      <c r="IB404" s="11"/>
      <c r="IC404" s="11"/>
      <c r="ID404" s="11"/>
      <c r="IE404" s="11"/>
      <c r="IF404" s="11"/>
      <c r="IG404" s="11"/>
      <c r="IH404" s="11"/>
      <c r="II404" s="11"/>
      <c r="IJ404" s="11"/>
      <c r="IK404" s="11"/>
      <c r="IL404" s="11"/>
      <c r="IM404" s="11"/>
      <c r="IN404" s="11"/>
      <c r="IO404" s="11"/>
      <c r="IP404" s="11"/>
      <c r="IQ404" s="11"/>
      <c r="IR404" s="11"/>
      <c r="IS404" s="11"/>
      <c r="IT404" s="11"/>
    </row>
    <row r="405" spans="1:254" ht="15.6" x14ac:dyDescent="0.25">
      <c r="A405" s="23">
        <v>400</v>
      </c>
      <c r="B405" s="82" t="s">
        <v>533</v>
      </c>
      <c r="C405" s="82" t="s">
        <v>533</v>
      </c>
      <c r="D405" s="83">
        <v>2449438.64</v>
      </c>
      <c r="E405" s="24" t="str">
        <f t="shared" si="18"/>
        <v>否</v>
      </c>
      <c r="F405" s="24" t="str">
        <f t="shared" si="19"/>
        <v>否</v>
      </c>
      <c r="G405" s="51" t="str">
        <f t="shared" si="20"/>
        <v>是</v>
      </c>
    </row>
    <row r="406" spans="1:254" ht="15.6" x14ac:dyDescent="0.25">
      <c r="A406" s="23">
        <v>401</v>
      </c>
      <c r="B406" s="82" t="s">
        <v>534</v>
      </c>
      <c r="C406" s="82" t="s">
        <v>534</v>
      </c>
      <c r="D406" s="83">
        <v>2479690.9900000002</v>
      </c>
      <c r="E406" s="24" t="str">
        <f t="shared" si="18"/>
        <v>超上限</v>
      </c>
      <c r="F406" s="24" t="str">
        <f t="shared" si="19"/>
        <v>否</v>
      </c>
      <c r="G406" s="51" t="str">
        <f t="shared" si="20"/>
        <v>否</v>
      </c>
    </row>
    <row r="407" spans="1:254" ht="15.6" x14ac:dyDescent="0.25">
      <c r="A407" s="23">
        <v>402</v>
      </c>
      <c r="B407" s="82" t="s">
        <v>65</v>
      </c>
      <c r="C407" s="82" t="s">
        <v>65</v>
      </c>
      <c r="D407" s="83">
        <v>2475771</v>
      </c>
      <c r="E407" s="24" t="str">
        <f t="shared" si="18"/>
        <v>超上限</v>
      </c>
      <c r="F407" s="24" t="str">
        <f t="shared" si="19"/>
        <v>否</v>
      </c>
      <c r="G407" s="51" t="str">
        <f t="shared" si="20"/>
        <v>否</v>
      </c>
    </row>
    <row r="408" spans="1:254" ht="15.6" x14ac:dyDescent="0.25">
      <c r="A408" s="23">
        <v>403</v>
      </c>
      <c r="B408" s="82" t="s">
        <v>535</v>
      </c>
      <c r="C408" s="82" t="s">
        <v>535</v>
      </c>
      <c r="D408" s="83">
        <v>2484669.77</v>
      </c>
      <c r="E408" s="24" t="str">
        <f t="shared" si="18"/>
        <v>超上限</v>
      </c>
      <c r="F408" s="24" t="str">
        <f t="shared" si="19"/>
        <v>否</v>
      </c>
      <c r="G408" s="51" t="str">
        <f t="shared" si="20"/>
        <v>否</v>
      </c>
    </row>
    <row r="409" spans="1:254" ht="15.6" x14ac:dyDescent="0.25">
      <c r="A409" s="23">
        <v>404</v>
      </c>
      <c r="B409" s="82" t="s">
        <v>536</v>
      </c>
      <c r="C409" s="82" t="s">
        <v>536</v>
      </c>
      <c r="D409" s="83">
        <v>2483050.9300000002</v>
      </c>
      <c r="E409" s="24" t="str">
        <f t="shared" si="18"/>
        <v>超上限</v>
      </c>
      <c r="F409" s="24" t="str">
        <f t="shared" si="19"/>
        <v>否</v>
      </c>
      <c r="G409" s="51" t="str">
        <f t="shared" si="20"/>
        <v>否</v>
      </c>
    </row>
    <row r="410" spans="1:254" ht="15.6" x14ac:dyDescent="0.25">
      <c r="A410" s="23">
        <v>405</v>
      </c>
      <c r="B410" s="82" t="s">
        <v>537</v>
      </c>
      <c r="C410" s="82" t="s">
        <v>537</v>
      </c>
      <c r="D410" s="83">
        <v>2464751.7599999998</v>
      </c>
      <c r="E410" s="24" t="str">
        <f t="shared" si="18"/>
        <v>否</v>
      </c>
      <c r="F410" s="24" t="str">
        <f t="shared" si="19"/>
        <v>否</v>
      </c>
      <c r="G410" s="51" t="str">
        <f t="shared" si="20"/>
        <v>是</v>
      </c>
    </row>
    <row r="411" spans="1:254" ht="15.6" x14ac:dyDescent="0.25">
      <c r="A411" s="23">
        <v>406</v>
      </c>
      <c r="B411" s="82" t="s">
        <v>538</v>
      </c>
      <c r="C411" s="82" t="s">
        <v>538</v>
      </c>
      <c r="D411" s="83">
        <v>2329911.79</v>
      </c>
      <c r="E411" s="24" t="str">
        <f t="shared" si="18"/>
        <v>否</v>
      </c>
      <c r="F411" s="24" t="str">
        <f t="shared" si="19"/>
        <v>否</v>
      </c>
      <c r="G411" s="51" t="str">
        <f t="shared" si="20"/>
        <v>是</v>
      </c>
    </row>
    <row r="412" spans="1:254" ht="15.6" x14ac:dyDescent="0.25">
      <c r="A412" s="23">
        <v>407</v>
      </c>
      <c r="B412" s="82" t="s">
        <v>539</v>
      </c>
      <c r="C412" s="82" t="s">
        <v>539</v>
      </c>
      <c r="D412" s="83">
        <v>2454793.2599999998</v>
      </c>
      <c r="E412" s="24" t="str">
        <f t="shared" si="18"/>
        <v>否</v>
      </c>
      <c r="F412" s="24" t="str">
        <f t="shared" si="19"/>
        <v>否</v>
      </c>
      <c r="G412" s="51" t="str">
        <f t="shared" si="20"/>
        <v>是</v>
      </c>
    </row>
    <row r="413" spans="1:254" ht="15.6" x14ac:dyDescent="0.25">
      <c r="A413" s="23">
        <v>408</v>
      </c>
      <c r="B413" s="82" t="s">
        <v>540</v>
      </c>
      <c r="C413" s="82" t="s">
        <v>540</v>
      </c>
      <c r="D413" s="83">
        <v>2417449.13</v>
      </c>
      <c r="E413" s="24" t="str">
        <f t="shared" si="18"/>
        <v>否</v>
      </c>
      <c r="F413" s="24" t="str">
        <f t="shared" si="19"/>
        <v>否</v>
      </c>
      <c r="G413" s="51" t="str">
        <f t="shared" si="20"/>
        <v>是</v>
      </c>
    </row>
    <row r="414" spans="1:254" ht="15.6" x14ac:dyDescent="0.25">
      <c r="A414" s="23">
        <v>409</v>
      </c>
      <c r="B414" s="82" t="s">
        <v>104</v>
      </c>
      <c r="C414" s="82" t="s">
        <v>104</v>
      </c>
      <c r="D414" s="83">
        <v>2437404.13</v>
      </c>
      <c r="E414" s="24" t="str">
        <f t="shared" si="18"/>
        <v>否</v>
      </c>
      <c r="F414" s="24" t="str">
        <f t="shared" si="19"/>
        <v>否</v>
      </c>
      <c r="G414" s="51" t="str">
        <f t="shared" si="20"/>
        <v>是</v>
      </c>
    </row>
    <row r="415" spans="1:254" ht="15.6" x14ac:dyDescent="0.25">
      <c r="A415" s="23">
        <v>410</v>
      </c>
      <c r="B415" s="82" t="s">
        <v>541</v>
      </c>
      <c r="C415" s="82" t="s">
        <v>541</v>
      </c>
      <c r="D415" s="83">
        <v>2384828</v>
      </c>
      <c r="E415" s="24" t="str">
        <f t="shared" si="18"/>
        <v>否</v>
      </c>
      <c r="F415" s="24" t="str">
        <f t="shared" si="19"/>
        <v>否</v>
      </c>
      <c r="G415" s="51" t="str">
        <f t="shared" si="20"/>
        <v>是</v>
      </c>
    </row>
    <row r="416" spans="1:254" ht="15.6" x14ac:dyDescent="0.25">
      <c r="A416" s="23">
        <v>411</v>
      </c>
      <c r="B416" s="82" t="s">
        <v>542</v>
      </c>
      <c r="C416" s="82" t="s">
        <v>542</v>
      </c>
      <c r="D416" s="83">
        <v>2444834.7599999998</v>
      </c>
      <c r="E416" s="24" t="str">
        <f t="shared" si="18"/>
        <v>否</v>
      </c>
      <c r="F416" s="24" t="str">
        <f t="shared" si="19"/>
        <v>否</v>
      </c>
      <c r="G416" s="51" t="str">
        <f t="shared" si="20"/>
        <v>是</v>
      </c>
    </row>
    <row r="417" spans="1:7" ht="15.6" x14ac:dyDescent="0.25">
      <c r="A417" s="23">
        <v>412</v>
      </c>
      <c r="B417" s="82" t="s">
        <v>543</v>
      </c>
      <c r="C417" s="82" t="s">
        <v>543</v>
      </c>
      <c r="D417" s="83">
        <v>2469731.5099999998</v>
      </c>
      <c r="E417" s="24" t="str">
        <f t="shared" si="18"/>
        <v>否</v>
      </c>
      <c r="F417" s="24" t="str">
        <f t="shared" si="19"/>
        <v>否</v>
      </c>
      <c r="G417" s="51" t="str">
        <f t="shared" si="20"/>
        <v>是</v>
      </c>
    </row>
    <row r="418" spans="1:7" ht="15.6" x14ac:dyDescent="0.25">
      <c r="A418" s="23">
        <v>413</v>
      </c>
      <c r="B418" s="82" t="s">
        <v>544</v>
      </c>
      <c r="C418" s="82" t="s">
        <v>544</v>
      </c>
      <c r="D418" s="83">
        <v>2449814.5099999998</v>
      </c>
      <c r="E418" s="24" t="str">
        <f t="shared" si="18"/>
        <v>否</v>
      </c>
      <c r="F418" s="24" t="str">
        <f t="shared" si="19"/>
        <v>否</v>
      </c>
      <c r="G418" s="51" t="str">
        <f t="shared" si="20"/>
        <v>是</v>
      </c>
    </row>
    <row r="419" spans="1:7" ht="15.6" x14ac:dyDescent="0.25">
      <c r="A419" s="23">
        <v>414</v>
      </c>
      <c r="B419" s="82" t="s">
        <v>545</v>
      </c>
      <c r="C419" s="82" t="s">
        <v>545</v>
      </c>
      <c r="D419" s="83">
        <v>2473022.9</v>
      </c>
      <c r="E419" s="24" t="str">
        <f t="shared" si="18"/>
        <v>超上限</v>
      </c>
      <c r="F419" s="24" t="str">
        <f t="shared" si="19"/>
        <v>否</v>
      </c>
      <c r="G419" s="51" t="str">
        <f t="shared" si="20"/>
        <v>否</v>
      </c>
    </row>
    <row r="420" spans="1:7" ht="15.6" x14ac:dyDescent="0.25">
      <c r="A420" s="23">
        <v>415</v>
      </c>
      <c r="B420" s="82" t="s">
        <v>546</v>
      </c>
      <c r="C420" s="82" t="s">
        <v>546</v>
      </c>
      <c r="D420" s="83">
        <v>2440935.63</v>
      </c>
      <c r="E420" s="24" t="str">
        <f t="shared" si="18"/>
        <v>否</v>
      </c>
      <c r="F420" s="24" t="str">
        <f t="shared" si="19"/>
        <v>否</v>
      </c>
      <c r="G420" s="51" t="str">
        <f t="shared" si="20"/>
        <v>是</v>
      </c>
    </row>
    <row r="421" spans="1:7" ht="15.6" x14ac:dyDescent="0.25">
      <c r="A421" s="23">
        <v>416</v>
      </c>
      <c r="B421" s="82" t="s">
        <v>547</v>
      </c>
      <c r="C421" s="82" t="s">
        <v>547</v>
      </c>
      <c r="D421" s="83">
        <v>2487158.64</v>
      </c>
      <c r="E421" s="24" t="str">
        <f t="shared" si="18"/>
        <v>超上限</v>
      </c>
      <c r="F421" s="24" t="str">
        <f t="shared" si="19"/>
        <v>否</v>
      </c>
      <c r="G421" s="51" t="str">
        <f t="shared" si="20"/>
        <v>否</v>
      </c>
    </row>
    <row r="422" spans="1:7" ht="15.6" x14ac:dyDescent="0.25">
      <c r="A422" s="23">
        <v>417</v>
      </c>
      <c r="B422" s="82" t="s">
        <v>548</v>
      </c>
      <c r="C422" s="82" t="s">
        <v>548</v>
      </c>
      <c r="D422" s="83">
        <v>2427407.63</v>
      </c>
      <c r="E422" s="24" t="str">
        <f t="shared" si="18"/>
        <v>否</v>
      </c>
      <c r="F422" s="24" t="str">
        <f t="shared" si="19"/>
        <v>否</v>
      </c>
      <c r="G422" s="51" t="str">
        <f t="shared" si="20"/>
        <v>是</v>
      </c>
    </row>
    <row r="423" spans="1:7" ht="15.6" x14ac:dyDescent="0.25">
      <c r="A423" s="23">
        <v>418</v>
      </c>
      <c r="B423" s="82" t="s">
        <v>549</v>
      </c>
      <c r="C423" s="82" t="s">
        <v>549</v>
      </c>
      <c r="D423" s="83">
        <v>2469731.5099999998</v>
      </c>
      <c r="E423" s="24" t="str">
        <f t="shared" si="18"/>
        <v>否</v>
      </c>
      <c r="F423" s="24" t="str">
        <f t="shared" si="19"/>
        <v>否</v>
      </c>
      <c r="G423" s="51" t="str">
        <f t="shared" si="20"/>
        <v>是</v>
      </c>
    </row>
    <row r="424" spans="1:7" ht="15.6" x14ac:dyDescent="0.25">
      <c r="A424" s="23">
        <v>419</v>
      </c>
      <c r="B424" s="82" t="s">
        <v>550</v>
      </c>
      <c r="C424" s="82" t="s">
        <v>550</v>
      </c>
      <c r="D424" s="83">
        <v>2414959.25</v>
      </c>
      <c r="E424" s="24" t="str">
        <f t="shared" si="18"/>
        <v>否</v>
      </c>
      <c r="F424" s="24" t="str">
        <f t="shared" si="19"/>
        <v>否</v>
      </c>
      <c r="G424" s="51" t="str">
        <f t="shared" si="20"/>
        <v>是</v>
      </c>
    </row>
    <row r="425" spans="1:7" ht="15.6" x14ac:dyDescent="0.25">
      <c r="A425" s="23">
        <v>420</v>
      </c>
      <c r="B425" s="82" t="s">
        <v>113</v>
      </c>
      <c r="C425" s="82" t="s">
        <v>113</v>
      </c>
      <c r="D425" s="83">
        <v>2482179.89</v>
      </c>
      <c r="E425" s="24" t="str">
        <f t="shared" si="18"/>
        <v>超上限</v>
      </c>
      <c r="F425" s="24" t="str">
        <f t="shared" si="19"/>
        <v>否</v>
      </c>
      <c r="G425" s="51" t="str">
        <f t="shared" si="20"/>
        <v>否</v>
      </c>
    </row>
    <row r="426" spans="1:7" ht="15.6" x14ac:dyDescent="0.25">
      <c r="A426" s="23">
        <v>421</v>
      </c>
      <c r="B426" s="82" t="s">
        <v>551</v>
      </c>
      <c r="C426" s="82" t="s">
        <v>551</v>
      </c>
      <c r="D426" s="83">
        <v>2432307.7000000002</v>
      </c>
      <c r="E426" s="24" t="str">
        <f t="shared" si="18"/>
        <v>否</v>
      </c>
      <c r="F426" s="24" t="str">
        <f t="shared" si="19"/>
        <v>否</v>
      </c>
      <c r="G426" s="51" t="str">
        <f t="shared" si="20"/>
        <v>是</v>
      </c>
    </row>
    <row r="427" spans="1:7" ht="15.6" x14ac:dyDescent="0.25">
      <c r="A427" s="23">
        <v>422</v>
      </c>
      <c r="B427" s="82" t="s">
        <v>552</v>
      </c>
      <c r="C427" s="82" t="s">
        <v>552</v>
      </c>
      <c r="D427" s="83">
        <v>2452304.38</v>
      </c>
      <c r="E427" s="24" t="str">
        <f t="shared" si="18"/>
        <v>否</v>
      </c>
      <c r="F427" s="24" t="str">
        <f t="shared" si="19"/>
        <v>否</v>
      </c>
      <c r="G427" s="51" t="str">
        <f t="shared" si="20"/>
        <v>是</v>
      </c>
    </row>
    <row r="428" spans="1:7" ht="15.6" x14ac:dyDescent="0.25">
      <c r="A428" s="23">
        <v>423</v>
      </c>
      <c r="B428" s="82" t="s">
        <v>553</v>
      </c>
      <c r="C428" s="82" t="s">
        <v>553</v>
      </c>
      <c r="D428" s="83">
        <v>2222758.86</v>
      </c>
      <c r="E428" s="24" t="str">
        <f t="shared" si="18"/>
        <v>否</v>
      </c>
      <c r="F428" s="24" t="str">
        <f t="shared" si="19"/>
        <v>否</v>
      </c>
      <c r="G428" s="51" t="str">
        <f t="shared" si="20"/>
        <v>是</v>
      </c>
    </row>
    <row r="429" spans="1:7" ht="15.6" x14ac:dyDescent="0.25">
      <c r="A429" s="23">
        <v>424</v>
      </c>
      <c r="B429" s="82" t="s">
        <v>554</v>
      </c>
      <c r="C429" s="82" t="s">
        <v>554</v>
      </c>
      <c r="D429" s="83">
        <v>2474253</v>
      </c>
      <c r="E429" s="24" t="str">
        <f t="shared" si="18"/>
        <v>超上限</v>
      </c>
      <c r="F429" s="24" t="str">
        <f t="shared" si="19"/>
        <v>否</v>
      </c>
      <c r="G429" s="51" t="str">
        <f t="shared" si="20"/>
        <v>否</v>
      </c>
    </row>
    <row r="430" spans="1:7" ht="15.6" x14ac:dyDescent="0.25">
      <c r="A430" s="23">
        <v>425</v>
      </c>
      <c r="B430" s="82" t="s">
        <v>555</v>
      </c>
      <c r="C430" s="82" t="s">
        <v>555</v>
      </c>
      <c r="D430" s="83">
        <v>2429897.5</v>
      </c>
      <c r="E430" s="24" t="str">
        <f t="shared" si="18"/>
        <v>否</v>
      </c>
      <c r="F430" s="24" t="str">
        <f t="shared" si="19"/>
        <v>否</v>
      </c>
      <c r="G430" s="51" t="str">
        <f t="shared" si="20"/>
        <v>是</v>
      </c>
    </row>
    <row r="431" spans="1:7" ht="15.6" x14ac:dyDescent="0.25">
      <c r="A431" s="23">
        <v>426</v>
      </c>
      <c r="B431" s="82" t="s">
        <v>556</v>
      </c>
      <c r="C431" s="82" t="s">
        <v>556</v>
      </c>
      <c r="D431" s="83">
        <v>2452304.38</v>
      </c>
      <c r="E431" s="24" t="str">
        <f t="shared" si="18"/>
        <v>否</v>
      </c>
      <c r="F431" s="24" t="str">
        <f t="shared" si="19"/>
        <v>否</v>
      </c>
      <c r="G431" s="51" t="str">
        <f t="shared" si="20"/>
        <v>是</v>
      </c>
    </row>
    <row r="432" spans="1:7" ht="15.6" x14ac:dyDescent="0.25">
      <c r="A432" s="23">
        <v>427</v>
      </c>
      <c r="B432" s="82" t="s">
        <v>557</v>
      </c>
      <c r="C432" s="82" t="s">
        <v>557</v>
      </c>
      <c r="D432" s="83">
        <v>2360647.7400000002</v>
      </c>
      <c r="E432" s="24" t="str">
        <f t="shared" si="18"/>
        <v>否</v>
      </c>
      <c r="F432" s="24" t="str">
        <f t="shared" si="19"/>
        <v>否</v>
      </c>
      <c r="G432" s="51" t="str">
        <f t="shared" si="20"/>
        <v>是</v>
      </c>
    </row>
    <row r="433" spans="1:7" ht="15.6" x14ac:dyDescent="0.25">
      <c r="A433" s="23">
        <v>428</v>
      </c>
      <c r="B433" s="82" t="s">
        <v>103</v>
      </c>
      <c r="C433" s="82" t="s">
        <v>103</v>
      </c>
      <c r="D433" s="83">
        <v>2419939</v>
      </c>
      <c r="E433" s="24" t="str">
        <f t="shared" si="18"/>
        <v>否</v>
      </c>
      <c r="F433" s="24" t="str">
        <f t="shared" si="19"/>
        <v>否</v>
      </c>
      <c r="G433" s="51" t="str">
        <f t="shared" si="20"/>
        <v>是</v>
      </c>
    </row>
    <row r="434" spans="1:7" ht="15.6" x14ac:dyDescent="0.25">
      <c r="A434" s="23">
        <v>429</v>
      </c>
      <c r="B434" s="82" t="s">
        <v>558</v>
      </c>
      <c r="C434" s="82" t="s">
        <v>558</v>
      </c>
      <c r="D434" s="83">
        <v>2477200.13</v>
      </c>
      <c r="E434" s="24" t="str">
        <f t="shared" ref="E434:E497" si="21">IF(D434&lt;=$G$3,"否","超上限")</f>
        <v>超上限</v>
      </c>
      <c r="F434" s="24" t="str">
        <f t="shared" ref="F434:F497" si="22">IF(D434&gt;=$G$4,"否","超下限")</f>
        <v>否</v>
      </c>
      <c r="G434" s="51" t="str">
        <f t="shared" ref="G434:G497" si="23">IF(AND(E434="否",F434="否"),"是","否")</f>
        <v>否</v>
      </c>
    </row>
    <row r="435" spans="1:7" ht="15.6" x14ac:dyDescent="0.25">
      <c r="A435" s="23">
        <v>430</v>
      </c>
      <c r="B435" s="82" t="s">
        <v>559</v>
      </c>
      <c r="C435" s="82" t="s">
        <v>559</v>
      </c>
      <c r="D435" s="83">
        <v>2439856.0099999998</v>
      </c>
      <c r="E435" s="24" t="str">
        <f t="shared" si="21"/>
        <v>否</v>
      </c>
      <c r="F435" s="24" t="str">
        <f t="shared" si="22"/>
        <v>否</v>
      </c>
      <c r="G435" s="51" t="str">
        <f t="shared" si="23"/>
        <v>是</v>
      </c>
    </row>
    <row r="436" spans="1:7" ht="15.6" x14ac:dyDescent="0.25">
      <c r="A436" s="23">
        <v>431</v>
      </c>
      <c r="B436" s="82" t="s">
        <v>78</v>
      </c>
      <c r="C436" s="82" t="s">
        <v>78</v>
      </c>
      <c r="D436" s="83">
        <v>2434876.2599999998</v>
      </c>
      <c r="E436" s="24" t="str">
        <f t="shared" si="21"/>
        <v>否</v>
      </c>
      <c r="F436" s="24" t="str">
        <f t="shared" si="22"/>
        <v>否</v>
      </c>
      <c r="G436" s="51" t="str">
        <f t="shared" si="23"/>
        <v>是</v>
      </c>
    </row>
    <row r="437" spans="1:7" ht="15.6" x14ac:dyDescent="0.25">
      <c r="A437" s="23">
        <v>432</v>
      </c>
      <c r="B437" s="82" t="s">
        <v>560</v>
      </c>
      <c r="C437" s="82" t="s">
        <v>560</v>
      </c>
      <c r="D437" s="83">
        <v>2418563.2200000002</v>
      </c>
      <c r="E437" s="24" t="str">
        <f t="shared" si="21"/>
        <v>否</v>
      </c>
      <c r="F437" s="24" t="str">
        <f t="shared" si="22"/>
        <v>否</v>
      </c>
      <c r="G437" s="51" t="str">
        <f t="shared" si="23"/>
        <v>是</v>
      </c>
    </row>
    <row r="438" spans="1:7" ht="15.6" x14ac:dyDescent="0.25">
      <c r="A438" s="23">
        <v>433</v>
      </c>
      <c r="B438" s="82" t="s">
        <v>561</v>
      </c>
      <c r="C438" s="82" t="s">
        <v>561</v>
      </c>
      <c r="D438" s="83">
        <v>2436303.13</v>
      </c>
      <c r="E438" s="24" t="str">
        <f t="shared" si="21"/>
        <v>否</v>
      </c>
      <c r="F438" s="24" t="str">
        <f t="shared" si="22"/>
        <v>否</v>
      </c>
      <c r="G438" s="51" t="str">
        <f t="shared" si="23"/>
        <v>是</v>
      </c>
    </row>
    <row r="439" spans="1:7" ht="15.6" x14ac:dyDescent="0.25">
      <c r="A439" s="23">
        <v>434</v>
      </c>
      <c r="B439" s="82" t="s">
        <v>562</v>
      </c>
      <c r="C439" s="82" t="s">
        <v>562</v>
      </c>
      <c r="D439" s="83">
        <v>2442345.88</v>
      </c>
      <c r="E439" s="24" t="str">
        <f t="shared" si="21"/>
        <v>否</v>
      </c>
      <c r="F439" s="24" t="str">
        <f t="shared" si="22"/>
        <v>否</v>
      </c>
      <c r="G439" s="51" t="str">
        <f t="shared" si="23"/>
        <v>是</v>
      </c>
    </row>
    <row r="440" spans="1:7" ht="15.6" x14ac:dyDescent="0.25">
      <c r="A440" s="23">
        <v>435</v>
      </c>
      <c r="B440" s="82" t="s">
        <v>563</v>
      </c>
      <c r="C440" s="82" t="s">
        <v>563</v>
      </c>
      <c r="D440" s="83">
        <v>2459773.0099999998</v>
      </c>
      <c r="E440" s="24" t="str">
        <f t="shared" si="21"/>
        <v>否</v>
      </c>
      <c r="F440" s="24" t="str">
        <f t="shared" si="22"/>
        <v>否</v>
      </c>
      <c r="G440" s="51" t="str">
        <f t="shared" si="23"/>
        <v>是</v>
      </c>
    </row>
    <row r="441" spans="1:7" ht="15.6" x14ac:dyDescent="0.25">
      <c r="A441" s="23">
        <v>436</v>
      </c>
      <c r="B441" s="82" t="s">
        <v>564</v>
      </c>
      <c r="C441" s="82" t="s">
        <v>564</v>
      </c>
      <c r="D441" s="83">
        <v>2444679.16</v>
      </c>
      <c r="E441" s="24" t="str">
        <f t="shared" si="21"/>
        <v>否</v>
      </c>
      <c r="F441" s="24" t="str">
        <f t="shared" si="22"/>
        <v>否</v>
      </c>
      <c r="G441" s="51" t="str">
        <f t="shared" si="23"/>
        <v>是</v>
      </c>
    </row>
    <row r="442" spans="1:7" ht="15.6" x14ac:dyDescent="0.25">
      <c r="A442" s="23">
        <v>437</v>
      </c>
      <c r="B442" s="82" t="s">
        <v>565</v>
      </c>
      <c r="C442" s="82" t="s">
        <v>565</v>
      </c>
      <c r="D442" s="83">
        <v>2472221.39</v>
      </c>
      <c r="E442" s="24" t="str">
        <f t="shared" si="21"/>
        <v>否</v>
      </c>
      <c r="F442" s="24" t="str">
        <f t="shared" si="22"/>
        <v>否</v>
      </c>
      <c r="G442" s="51" t="str">
        <f t="shared" si="23"/>
        <v>是</v>
      </c>
    </row>
    <row r="443" spans="1:7" ht="15.6" x14ac:dyDescent="0.25">
      <c r="A443" s="23">
        <v>438</v>
      </c>
      <c r="B443" s="82" t="s">
        <v>566</v>
      </c>
      <c r="C443" s="82" t="s">
        <v>566</v>
      </c>
      <c r="D443" s="83">
        <v>2467241.64</v>
      </c>
      <c r="E443" s="24" t="str">
        <f t="shared" si="21"/>
        <v>否</v>
      </c>
      <c r="F443" s="24" t="str">
        <f t="shared" si="22"/>
        <v>否</v>
      </c>
      <c r="G443" s="51" t="str">
        <f t="shared" si="23"/>
        <v>是</v>
      </c>
    </row>
    <row r="444" spans="1:7" ht="15.6" x14ac:dyDescent="0.25">
      <c r="A444" s="23">
        <v>439</v>
      </c>
      <c r="B444" s="82" t="s">
        <v>567</v>
      </c>
      <c r="C444" s="82" t="s">
        <v>567</v>
      </c>
      <c r="D444" s="83">
        <v>2439856.0099999998</v>
      </c>
      <c r="E444" s="24" t="str">
        <f t="shared" si="21"/>
        <v>否</v>
      </c>
      <c r="F444" s="24" t="str">
        <f t="shared" si="22"/>
        <v>否</v>
      </c>
      <c r="G444" s="51" t="str">
        <f t="shared" si="23"/>
        <v>是</v>
      </c>
    </row>
    <row r="445" spans="1:7" ht="15.6" x14ac:dyDescent="0.25">
      <c r="A445" s="23">
        <v>440</v>
      </c>
      <c r="B445" s="82" t="s">
        <v>568</v>
      </c>
      <c r="C445" s="82" t="s">
        <v>568</v>
      </c>
      <c r="D445" s="83">
        <v>2449936.8199999998</v>
      </c>
      <c r="E445" s="24" t="str">
        <f t="shared" si="21"/>
        <v>否</v>
      </c>
      <c r="F445" s="24" t="str">
        <f t="shared" si="22"/>
        <v>否</v>
      </c>
      <c r="G445" s="51" t="str">
        <f t="shared" si="23"/>
        <v>是</v>
      </c>
    </row>
    <row r="446" spans="1:7" ht="15.6" x14ac:dyDescent="0.25">
      <c r="A446" s="23">
        <v>441</v>
      </c>
      <c r="B446" s="82" t="s">
        <v>569</v>
      </c>
      <c r="C446" s="82" t="s">
        <v>569</v>
      </c>
      <c r="D446" s="83">
        <v>2371042.7999999998</v>
      </c>
      <c r="E446" s="24" t="str">
        <f t="shared" si="21"/>
        <v>否</v>
      </c>
      <c r="F446" s="24" t="str">
        <f t="shared" si="22"/>
        <v>否</v>
      </c>
      <c r="G446" s="51" t="str">
        <f t="shared" si="23"/>
        <v>是</v>
      </c>
    </row>
    <row r="447" spans="1:7" ht="15.6" x14ac:dyDescent="0.25">
      <c r="A447" s="23">
        <v>442</v>
      </c>
      <c r="B447" s="82" t="s">
        <v>570</v>
      </c>
      <c r="C447" s="82" t="s">
        <v>570</v>
      </c>
      <c r="D447" s="83">
        <v>2485611.79</v>
      </c>
      <c r="E447" s="24" t="str">
        <f t="shared" si="21"/>
        <v>超上限</v>
      </c>
      <c r="F447" s="24" t="str">
        <f t="shared" si="22"/>
        <v>否</v>
      </c>
      <c r="G447" s="51" t="str">
        <f t="shared" si="23"/>
        <v>否</v>
      </c>
    </row>
    <row r="448" spans="1:7" ht="15.6" x14ac:dyDescent="0.25">
      <c r="A448" s="23">
        <v>443</v>
      </c>
      <c r="B448" s="82" t="s">
        <v>571</v>
      </c>
      <c r="C448" s="82" t="s">
        <v>571</v>
      </c>
      <c r="D448" s="83">
        <v>2432386.38</v>
      </c>
      <c r="E448" s="24" t="str">
        <f t="shared" si="21"/>
        <v>否</v>
      </c>
      <c r="F448" s="24" t="str">
        <f t="shared" si="22"/>
        <v>否</v>
      </c>
      <c r="G448" s="51" t="str">
        <f t="shared" si="23"/>
        <v>是</v>
      </c>
    </row>
    <row r="449" spans="1:7" ht="15.6" x14ac:dyDescent="0.25">
      <c r="A449" s="23">
        <v>444</v>
      </c>
      <c r="B449" s="82" t="s">
        <v>572</v>
      </c>
      <c r="C449" s="82" t="s">
        <v>572</v>
      </c>
      <c r="D449" s="83">
        <v>2424917.75</v>
      </c>
      <c r="E449" s="24" t="str">
        <f t="shared" si="21"/>
        <v>否</v>
      </c>
      <c r="F449" s="24" t="str">
        <f t="shared" si="22"/>
        <v>否</v>
      </c>
      <c r="G449" s="51" t="str">
        <f t="shared" si="23"/>
        <v>是</v>
      </c>
    </row>
    <row r="450" spans="1:7" ht="15.6" x14ac:dyDescent="0.25">
      <c r="A450" s="23">
        <v>445</v>
      </c>
      <c r="B450" s="82" t="s">
        <v>573</v>
      </c>
      <c r="C450" s="82" t="s">
        <v>573</v>
      </c>
      <c r="D450" s="83">
        <v>2457283.13</v>
      </c>
      <c r="E450" s="24" t="str">
        <f t="shared" si="21"/>
        <v>否</v>
      </c>
      <c r="F450" s="24" t="str">
        <f t="shared" si="22"/>
        <v>否</v>
      </c>
      <c r="G450" s="51" t="str">
        <f t="shared" si="23"/>
        <v>是</v>
      </c>
    </row>
    <row r="451" spans="1:7" ht="15.6" x14ac:dyDescent="0.25">
      <c r="A451" s="23">
        <v>446</v>
      </c>
      <c r="B451" s="82" t="s">
        <v>574</v>
      </c>
      <c r="C451" s="82" t="s">
        <v>574</v>
      </c>
      <c r="D451" s="83">
        <v>2419939</v>
      </c>
      <c r="E451" s="24" t="str">
        <f t="shared" si="21"/>
        <v>否</v>
      </c>
      <c r="F451" s="24" t="str">
        <f t="shared" si="22"/>
        <v>否</v>
      </c>
      <c r="G451" s="51" t="str">
        <f t="shared" si="23"/>
        <v>是</v>
      </c>
    </row>
    <row r="452" spans="1:7" ht="15.6" x14ac:dyDescent="0.25">
      <c r="A452" s="23">
        <v>447</v>
      </c>
      <c r="B452" s="82" t="s">
        <v>575</v>
      </c>
      <c r="C452" s="82" t="s">
        <v>575</v>
      </c>
      <c r="D452" s="83">
        <v>2394400.19</v>
      </c>
      <c r="E452" s="24" t="str">
        <f t="shared" si="21"/>
        <v>否</v>
      </c>
      <c r="F452" s="24" t="str">
        <f t="shared" si="22"/>
        <v>否</v>
      </c>
      <c r="G452" s="51" t="str">
        <f t="shared" si="23"/>
        <v>是</v>
      </c>
    </row>
    <row r="453" spans="1:7" ht="15.6" x14ac:dyDescent="0.25">
      <c r="A453" s="23">
        <v>448</v>
      </c>
      <c r="B453" s="82" t="s">
        <v>576</v>
      </c>
      <c r="C453" s="82" t="s">
        <v>576</v>
      </c>
      <c r="D453" s="83">
        <v>2436757.15</v>
      </c>
      <c r="E453" s="24" t="str">
        <f t="shared" si="21"/>
        <v>否</v>
      </c>
      <c r="F453" s="24" t="str">
        <f t="shared" si="22"/>
        <v>否</v>
      </c>
      <c r="G453" s="51" t="str">
        <f t="shared" si="23"/>
        <v>是</v>
      </c>
    </row>
    <row r="454" spans="1:7" ht="15.6" x14ac:dyDescent="0.25">
      <c r="A454" s="23">
        <v>449</v>
      </c>
      <c r="B454" s="82" t="s">
        <v>123</v>
      </c>
      <c r="C454" s="82" t="s">
        <v>123</v>
      </c>
      <c r="D454" s="83">
        <v>2459773.0099999998</v>
      </c>
      <c r="E454" s="24" t="str">
        <f t="shared" si="21"/>
        <v>否</v>
      </c>
      <c r="F454" s="24" t="str">
        <f t="shared" si="22"/>
        <v>否</v>
      </c>
      <c r="G454" s="51" t="str">
        <f t="shared" si="23"/>
        <v>是</v>
      </c>
    </row>
    <row r="455" spans="1:7" ht="15.6" x14ac:dyDescent="0.25">
      <c r="A455" s="23">
        <v>450</v>
      </c>
      <c r="B455" s="82" t="s">
        <v>577</v>
      </c>
      <c r="C455" s="82" t="s">
        <v>577</v>
      </c>
      <c r="D455" s="83">
        <v>2447197.63</v>
      </c>
      <c r="E455" s="24" t="str">
        <f t="shared" si="21"/>
        <v>否</v>
      </c>
      <c r="F455" s="24" t="str">
        <f t="shared" si="22"/>
        <v>否</v>
      </c>
      <c r="G455" s="51" t="str">
        <f t="shared" si="23"/>
        <v>是</v>
      </c>
    </row>
    <row r="456" spans="1:7" ht="15.6" x14ac:dyDescent="0.25">
      <c r="A456" s="23">
        <v>451</v>
      </c>
      <c r="B456" s="82" t="s">
        <v>578</v>
      </c>
      <c r="C456" s="82" t="s">
        <v>578</v>
      </c>
      <c r="D456" s="83">
        <v>2445434.66</v>
      </c>
      <c r="E456" s="24" t="str">
        <f t="shared" si="21"/>
        <v>否</v>
      </c>
      <c r="F456" s="24" t="str">
        <f t="shared" si="22"/>
        <v>否</v>
      </c>
      <c r="G456" s="51" t="str">
        <f t="shared" si="23"/>
        <v>是</v>
      </c>
    </row>
    <row r="457" spans="1:7" ht="15.6" x14ac:dyDescent="0.25">
      <c r="A457" s="23">
        <v>452</v>
      </c>
      <c r="B457" s="82" t="s">
        <v>139</v>
      </c>
      <c r="C457" s="82" t="s">
        <v>139</v>
      </c>
      <c r="D457" s="83">
        <v>2420062.25</v>
      </c>
      <c r="E457" s="24" t="str">
        <f t="shared" si="21"/>
        <v>否</v>
      </c>
      <c r="F457" s="24" t="str">
        <f t="shared" si="22"/>
        <v>否</v>
      </c>
      <c r="G457" s="51" t="str">
        <f t="shared" si="23"/>
        <v>是</v>
      </c>
    </row>
    <row r="458" spans="1:7" ht="15.6" x14ac:dyDescent="0.25">
      <c r="A458" s="23">
        <v>453</v>
      </c>
      <c r="B458" s="82" t="s">
        <v>579</v>
      </c>
      <c r="C458" s="82" t="s">
        <v>579</v>
      </c>
      <c r="D458" s="83">
        <v>2451679.62</v>
      </c>
      <c r="E458" s="24" t="str">
        <f t="shared" si="21"/>
        <v>否</v>
      </c>
      <c r="F458" s="24" t="str">
        <f t="shared" si="22"/>
        <v>否</v>
      </c>
      <c r="G458" s="51" t="str">
        <f t="shared" si="23"/>
        <v>是</v>
      </c>
    </row>
    <row r="459" spans="1:7" ht="15.6" x14ac:dyDescent="0.25">
      <c r="A459" s="23">
        <v>454</v>
      </c>
      <c r="B459" s="82" t="s">
        <v>580</v>
      </c>
      <c r="C459" s="82" t="s">
        <v>580</v>
      </c>
      <c r="D459" s="83">
        <v>2444834.7599999998</v>
      </c>
      <c r="E459" s="24" t="str">
        <f t="shared" si="21"/>
        <v>否</v>
      </c>
      <c r="F459" s="24" t="str">
        <f t="shared" si="22"/>
        <v>否</v>
      </c>
      <c r="G459" s="51" t="str">
        <f t="shared" si="23"/>
        <v>是</v>
      </c>
    </row>
    <row r="460" spans="1:7" ht="15.6" x14ac:dyDescent="0.25">
      <c r="A460" s="23">
        <v>455</v>
      </c>
      <c r="B460" s="82" t="s">
        <v>581</v>
      </c>
      <c r="C460" s="82" t="s">
        <v>581</v>
      </c>
      <c r="D460" s="83">
        <v>2469731.5099999998</v>
      </c>
      <c r="E460" s="24" t="str">
        <f t="shared" si="21"/>
        <v>否</v>
      </c>
      <c r="F460" s="24" t="str">
        <f t="shared" si="22"/>
        <v>否</v>
      </c>
      <c r="G460" s="51" t="str">
        <f t="shared" si="23"/>
        <v>是</v>
      </c>
    </row>
    <row r="461" spans="1:7" ht="15.6" x14ac:dyDescent="0.25">
      <c r="A461" s="23">
        <v>456</v>
      </c>
      <c r="B461" s="82" t="s">
        <v>582</v>
      </c>
      <c r="C461" s="82" t="s">
        <v>582</v>
      </c>
      <c r="D461" s="83">
        <v>2464751.7599999998</v>
      </c>
      <c r="E461" s="24" t="str">
        <f t="shared" si="21"/>
        <v>否</v>
      </c>
      <c r="F461" s="24" t="str">
        <f t="shared" si="22"/>
        <v>否</v>
      </c>
      <c r="G461" s="51" t="str">
        <f t="shared" si="23"/>
        <v>是</v>
      </c>
    </row>
    <row r="462" spans="1:7" ht="15.6" x14ac:dyDescent="0.25">
      <c r="A462" s="23">
        <v>457</v>
      </c>
      <c r="B462" s="82" t="s">
        <v>583</v>
      </c>
      <c r="C462" s="82" t="s">
        <v>583</v>
      </c>
      <c r="D462" s="83">
        <v>2459773.0099999998</v>
      </c>
      <c r="E462" s="24" t="str">
        <f t="shared" si="21"/>
        <v>否</v>
      </c>
      <c r="F462" s="24" t="str">
        <f t="shared" si="22"/>
        <v>否</v>
      </c>
      <c r="G462" s="51" t="str">
        <f t="shared" si="23"/>
        <v>是</v>
      </c>
    </row>
    <row r="463" spans="1:7" ht="15.6" x14ac:dyDescent="0.25">
      <c r="A463" s="23">
        <v>458</v>
      </c>
      <c r="B463" s="82" t="s">
        <v>584</v>
      </c>
      <c r="C463" s="82" t="s">
        <v>584</v>
      </c>
      <c r="D463" s="83">
        <v>2469731.5099999998</v>
      </c>
      <c r="E463" s="24" t="str">
        <f t="shared" si="21"/>
        <v>否</v>
      </c>
      <c r="F463" s="24" t="str">
        <f t="shared" si="22"/>
        <v>否</v>
      </c>
      <c r="G463" s="51" t="str">
        <f t="shared" si="23"/>
        <v>是</v>
      </c>
    </row>
    <row r="464" spans="1:7" ht="15.6" x14ac:dyDescent="0.25">
      <c r="A464" s="23">
        <v>459</v>
      </c>
      <c r="B464" s="82" t="s">
        <v>585</v>
      </c>
      <c r="C464" s="82" t="s">
        <v>585</v>
      </c>
      <c r="D464" s="83">
        <v>2429897.5</v>
      </c>
      <c r="E464" s="24" t="str">
        <f t="shared" si="21"/>
        <v>否</v>
      </c>
      <c r="F464" s="24" t="str">
        <f t="shared" si="22"/>
        <v>否</v>
      </c>
      <c r="G464" s="51" t="str">
        <f t="shared" si="23"/>
        <v>是</v>
      </c>
    </row>
    <row r="465" spans="1:7" ht="15.6" x14ac:dyDescent="0.25">
      <c r="A465" s="23">
        <v>460</v>
      </c>
      <c r="B465" s="82" t="s">
        <v>586</v>
      </c>
      <c r="C465" s="82" t="s">
        <v>586</v>
      </c>
      <c r="D465" s="83">
        <v>2432386.38</v>
      </c>
      <c r="E465" s="24" t="str">
        <f t="shared" si="21"/>
        <v>否</v>
      </c>
      <c r="F465" s="24" t="str">
        <f t="shared" si="22"/>
        <v>否</v>
      </c>
      <c r="G465" s="51" t="str">
        <f t="shared" si="23"/>
        <v>是</v>
      </c>
    </row>
    <row r="466" spans="1:7" ht="15.6" x14ac:dyDescent="0.25">
      <c r="A466" s="23">
        <v>461</v>
      </c>
      <c r="B466" s="82" t="s">
        <v>587</v>
      </c>
      <c r="C466" s="82" t="s">
        <v>587</v>
      </c>
      <c r="D466" s="83">
        <v>2424917.75</v>
      </c>
      <c r="E466" s="24" t="str">
        <f t="shared" si="21"/>
        <v>否</v>
      </c>
      <c r="F466" s="24" t="str">
        <f t="shared" si="22"/>
        <v>否</v>
      </c>
      <c r="G466" s="51" t="str">
        <f t="shared" si="23"/>
        <v>是</v>
      </c>
    </row>
    <row r="467" spans="1:7" ht="15.6" x14ac:dyDescent="0.25">
      <c r="A467" s="23">
        <v>462</v>
      </c>
      <c r="B467" s="82" t="s">
        <v>588</v>
      </c>
      <c r="C467" s="82" t="s">
        <v>588</v>
      </c>
      <c r="D467" s="83">
        <v>2422427.88</v>
      </c>
      <c r="E467" s="24" t="str">
        <f t="shared" si="21"/>
        <v>否</v>
      </c>
      <c r="F467" s="24" t="str">
        <f t="shared" si="22"/>
        <v>否</v>
      </c>
      <c r="G467" s="51" t="str">
        <f t="shared" si="23"/>
        <v>是</v>
      </c>
    </row>
    <row r="468" spans="1:7" ht="15.6" x14ac:dyDescent="0.25">
      <c r="A468" s="23">
        <v>463</v>
      </c>
      <c r="B468" s="82" t="s">
        <v>589</v>
      </c>
      <c r="C468" s="82" t="s">
        <v>589</v>
      </c>
      <c r="D468" s="83">
        <v>2452304.38</v>
      </c>
      <c r="E468" s="24" t="str">
        <f t="shared" si="21"/>
        <v>否</v>
      </c>
      <c r="F468" s="24" t="str">
        <f t="shared" si="22"/>
        <v>否</v>
      </c>
      <c r="G468" s="51" t="str">
        <f t="shared" si="23"/>
        <v>是</v>
      </c>
    </row>
    <row r="469" spans="1:7" ht="15.6" x14ac:dyDescent="0.25">
      <c r="A469" s="23">
        <v>464</v>
      </c>
      <c r="B469" s="82" t="s">
        <v>590</v>
      </c>
      <c r="C469" s="82" t="s">
        <v>590</v>
      </c>
      <c r="D469" s="83">
        <v>2457283.13</v>
      </c>
      <c r="E469" s="24" t="str">
        <f t="shared" si="21"/>
        <v>否</v>
      </c>
      <c r="F469" s="24" t="str">
        <f t="shared" si="22"/>
        <v>否</v>
      </c>
      <c r="G469" s="51" t="str">
        <f t="shared" si="23"/>
        <v>是</v>
      </c>
    </row>
    <row r="470" spans="1:7" ht="15.6" x14ac:dyDescent="0.25">
      <c r="A470" s="23">
        <v>465</v>
      </c>
      <c r="B470" s="82" t="s">
        <v>591</v>
      </c>
      <c r="C470" s="82" t="s">
        <v>591</v>
      </c>
      <c r="D470" s="83">
        <v>2448996.71</v>
      </c>
      <c r="E470" s="24" t="str">
        <f t="shared" si="21"/>
        <v>否</v>
      </c>
      <c r="F470" s="24" t="str">
        <f t="shared" si="22"/>
        <v>否</v>
      </c>
      <c r="G470" s="51" t="str">
        <f t="shared" si="23"/>
        <v>是</v>
      </c>
    </row>
    <row r="471" spans="1:7" ht="15.6" x14ac:dyDescent="0.25">
      <c r="A471" s="23">
        <v>466</v>
      </c>
      <c r="B471" s="82" t="s">
        <v>98</v>
      </c>
      <c r="C471" s="82" t="s">
        <v>98</v>
      </c>
      <c r="D471" s="83">
        <v>2448542.56</v>
      </c>
      <c r="E471" s="24" t="str">
        <f t="shared" si="21"/>
        <v>否</v>
      </c>
      <c r="F471" s="24" t="str">
        <f t="shared" si="22"/>
        <v>否</v>
      </c>
      <c r="G471" s="51" t="str">
        <f t="shared" si="23"/>
        <v>是</v>
      </c>
    </row>
    <row r="472" spans="1:7" ht="15.6" x14ac:dyDescent="0.25">
      <c r="A472" s="23">
        <v>467</v>
      </c>
      <c r="B472" s="82" t="s">
        <v>592</v>
      </c>
      <c r="C472" s="82" t="s">
        <v>592</v>
      </c>
      <c r="D472" s="83">
        <v>2419939</v>
      </c>
      <c r="E472" s="24" t="str">
        <f t="shared" si="21"/>
        <v>否</v>
      </c>
      <c r="F472" s="24" t="str">
        <f t="shared" si="22"/>
        <v>否</v>
      </c>
      <c r="G472" s="51" t="str">
        <f t="shared" si="23"/>
        <v>是</v>
      </c>
    </row>
    <row r="473" spans="1:7" ht="15.6" x14ac:dyDescent="0.25">
      <c r="A473" s="23">
        <v>468</v>
      </c>
      <c r="B473" s="82" t="s">
        <v>593</v>
      </c>
      <c r="C473" s="82" t="s">
        <v>593</v>
      </c>
      <c r="D473" s="83">
        <v>2375031.21</v>
      </c>
      <c r="E473" s="24" t="str">
        <f t="shared" si="21"/>
        <v>否</v>
      </c>
      <c r="F473" s="24" t="str">
        <f t="shared" si="22"/>
        <v>否</v>
      </c>
      <c r="G473" s="51" t="str">
        <f t="shared" si="23"/>
        <v>是</v>
      </c>
    </row>
    <row r="474" spans="1:7" ht="15.6" x14ac:dyDescent="0.25">
      <c r="A474" s="23">
        <v>469</v>
      </c>
      <c r="B474" s="82" t="s">
        <v>594</v>
      </c>
      <c r="C474" s="82" t="s">
        <v>594</v>
      </c>
      <c r="D474" s="83">
        <v>2442344.88</v>
      </c>
      <c r="E474" s="24" t="str">
        <f t="shared" si="21"/>
        <v>否</v>
      </c>
      <c r="F474" s="24" t="str">
        <f t="shared" si="22"/>
        <v>否</v>
      </c>
      <c r="G474" s="51" t="str">
        <f t="shared" si="23"/>
        <v>是</v>
      </c>
    </row>
    <row r="475" spans="1:7" ht="15.6" x14ac:dyDescent="0.25">
      <c r="A475" s="23">
        <v>470</v>
      </c>
      <c r="B475" s="82" t="s">
        <v>595</v>
      </c>
      <c r="C475" s="82" t="s">
        <v>595</v>
      </c>
      <c r="D475" s="83">
        <v>2459205.04</v>
      </c>
      <c r="E475" s="24" t="str">
        <f t="shared" si="21"/>
        <v>否</v>
      </c>
      <c r="F475" s="24" t="str">
        <f t="shared" si="22"/>
        <v>否</v>
      </c>
      <c r="G475" s="51" t="str">
        <f t="shared" si="23"/>
        <v>是</v>
      </c>
    </row>
    <row r="476" spans="1:7" ht="15.6" x14ac:dyDescent="0.25">
      <c r="A476" s="23">
        <v>471</v>
      </c>
      <c r="B476" s="82" t="s">
        <v>150</v>
      </c>
      <c r="C476" s="82" t="s">
        <v>150</v>
      </c>
      <c r="D476" s="83">
        <v>2430376.48</v>
      </c>
      <c r="E476" s="24" t="str">
        <f t="shared" si="21"/>
        <v>否</v>
      </c>
      <c r="F476" s="24" t="str">
        <f t="shared" si="22"/>
        <v>否</v>
      </c>
      <c r="G476" s="51" t="str">
        <f t="shared" si="23"/>
        <v>是</v>
      </c>
    </row>
    <row r="477" spans="1:7" ht="15.6" x14ac:dyDescent="0.25">
      <c r="A477" s="23">
        <v>472</v>
      </c>
      <c r="B477" s="82" t="s">
        <v>596</v>
      </c>
      <c r="C477" s="82" t="s">
        <v>596</v>
      </c>
      <c r="D477" s="83">
        <v>2477200.14</v>
      </c>
      <c r="E477" s="24" t="str">
        <f t="shared" si="21"/>
        <v>超上限</v>
      </c>
      <c r="F477" s="24" t="str">
        <f t="shared" si="22"/>
        <v>否</v>
      </c>
      <c r="G477" s="51" t="str">
        <f t="shared" si="23"/>
        <v>否</v>
      </c>
    </row>
    <row r="478" spans="1:7" ht="15.6" x14ac:dyDescent="0.25">
      <c r="A478" s="23">
        <v>473</v>
      </c>
      <c r="B478" s="82" t="s">
        <v>597</v>
      </c>
      <c r="C478" s="82" t="s">
        <v>597</v>
      </c>
      <c r="D478" s="83">
        <v>2474711.2599999998</v>
      </c>
      <c r="E478" s="24" t="str">
        <f t="shared" si="21"/>
        <v>超上限</v>
      </c>
      <c r="F478" s="24" t="str">
        <f t="shared" si="22"/>
        <v>否</v>
      </c>
      <c r="G478" s="51" t="str">
        <f t="shared" si="23"/>
        <v>否</v>
      </c>
    </row>
    <row r="479" spans="1:7" ht="15.6" x14ac:dyDescent="0.25">
      <c r="A479" s="23">
        <v>474</v>
      </c>
      <c r="B479" s="82" t="s">
        <v>598</v>
      </c>
      <c r="C479" s="82" t="s">
        <v>598</v>
      </c>
      <c r="D479" s="83">
        <v>2454793.2599999998</v>
      </c>
      <c r="E479" s="24" t="str">
        <f t="shared" si="21"/>
        <v>否</v>
      </c>
      <c r="F479" s="24" t="str">
        <f t="shared" si="22"/>
        <v>否</v>
      </c>
      <c r="G479" s="51" t="str">
        <f t="shared" si="23"/>
        <v>是</v>
      </c>
    </row>
    <row r="480" spans="1:7" ht="15.6" x14ac:dyDescent="0.25">
      <c r="A480" s="23">
        <v>475</v>
      </c>
      <c r="B480" s="82" t="s">
        <v>599</v>
      </c>
      <c r="C480" s="82" t="s">
        <v>599</v>
      </c>
      <c r="D480" s="83">
        <v>2463182.11</v>
      </c>
      <c r="E480" s="24" t="str">
        <f t="shared" si="21"/>
        <v>否</v>
      </c>
      <c r="F480" s="24" t="str">
        <f t="shared" si="22"/>
        <v>否</v>
      </c>
      <c r="G480" s="51" t="str">
        <f t="shared" si="23"/>
        <v>是</v>
      </c>
    </row>
    <row r="481" spans="1:7" ht="15.6" x14ac:dyDescent="0.25">
      <c r="A481" s="23">
        <v>476</v>
      </c>
      <c r="B481" s="82" t="s">
        <v>79</v>
      </c>
      <c r="C481" s="82" t="s">
        <v>79</v>
      </c>
      <c r="D481" s="83">
        <v>2442846.21</v>
      </c>
      <c r="E481" s="24" t="str">
        <f t="shared" si="21"/>
        <v>否</v>
      </c>
      <c r="F481" s="24" t="str">
        <f t="shared" si="22"/>
        <v>否</v>
      </c>
      <c r="G481" s="51" t="str">
        <f t="shared" si="23"/>
        <v>是</v>
      </c>
    </row>
    <row r="482" spans="1:7" ht="15.6" x14ac:dyDescent="0.25">
      <c r="A482" s="23">
        <v>477</v>
      </c>
      <c r="B482" s="82" t="s">
        <v>600</v>
      </c>
      <c r="C482" s="82" t="s">
        <v>600</v>
      </c>
      <c r="D482" s="83">
        <v>2484669.77</v>
      </c>
      <c r="E482" s="24" t="str">
        <f t="shared" si="21"/>
        <v>超上限</v>
      </c>
      <c r="F482" s="24" t="str">
        <f t="shared" si="22"/>
        <v>否</v>
      </c>
      <c r="G482" s="51" t="str">
        <f t="shared" si="23"/>
        <v>否</v>
      </c>
    </row>
    <row r="483" spans="1:7" ht="15.6" x14ac:dyDescent="0.25">
      <c r="A483" s="23">
        <v>478</v>
      </c>
      <c r="B483" s="82" t="s">
        <v>601</v>
      </c>
      <c r="C483" s="82" t="s">
        <v>601</v>
      </c>
      <c r="D483" s="83">
        <v>2444834.7599999998</v>
      </c>
      <c r="E483" s="24" t="str">
        <f t="shared" si="21"/>
        <v>否</v>
      </c>
      <c r="F483" s="24" t="str">
        <f t="shared" si="22"/>
        <v>否</v>
      </c>
      <c r="G483" s="51" t="str">
        <f t="shared" si="23"/>
        <v>是</v>
      </c>
    </row>
    <row r="484" spans="1:7" ht="15.6" x14ac:dyDescent="0.25">
      <c r="A484" s="23">
        <v>479</v>
      </c>
      <c r="B484" s="82" t="s">
        <v>602</v>
      </c>
      <c r="C484" s="82" t="s">
        <v>602</v>
      </c>
      <c r="D484" s="83">
        <v>2467365.12</v>
      </c>
      <c r="E484" s="24" t="str">
        <f t="shared" si="21"/>
        <v>否</v>
      </c>
      <c r="F484" s="24" t="str">
        <f t="shared" si="22"/>
        <v>否</v>
      </c>
      <c r="G484" s="51" t="str">
        <f t="shared" si="23"/>
        <v>是</v>
      </c>
    </row>
    <row r="485" spans="1:7" ht="15.6" x14ac:dyDescent="0.25">
      <c r="A485" s="23">
        <v>480</v>
      </c>
      <c r="B485" s="82" t="s">
        <v>603</v>
      </c>
      <c r="C485" s="82" t="s">
        <v>603</v>
      </c>
      <c r="D485" s="83">
        <v>2462262.89</v>
      </c>
      <c r="E485" s="24" t="str">
        <f t="shared" si="21"/>
        <v>否</v>
      </c>
      <c r="F485" s="24" t="str">
        <f t="shared" si="22"/>
        <v>否</v>
      </c>
      <c r="G485" s="51" t="str">
        <f t="shared" si="23"/>
        <v>是</v>
      </c>
    </row>
    <row r="486" spans="1:7" ht="15.6" x14ac:dyDescent="0.25">
      <c r="A486" s="23">
        <v>481</v>
      </c>
      <c r="B486" s="82" t="s">
        <v>604</v>
      </c>
      <c r="C486" s="82" t="s">
        <v>604</v>
      </c>
      <c r="D486" s="83">
        <v>2479690.0099999998</v>
      </c>
      <c r="E486" s="24" t="str">
        <f t="shared" si="21"/>
        <v>超上限</v>
      </c>
      <c r="F486" s="24" t="str">
        <f t="shared" si="22"/>
        <v>否</v>
      </c>
      <c r="G486" s="51" t="str">
        <f t="shared" si="23"/>
        <v>否</v>
      </c>
    </row>
    <row r="487" spans="1:7" ht="15.6" x14ac:dyDescent="0.25">
      <c r="A487" s="23">
        <v>482</v>
      </c>
      <c r="B487" s="82" t="s">
        <v>605</v>
      </c>
      <c r="C487" s="82" t="s">
        <v>605</v>
      </c>
      <c r="D487" s="83">
        <v>2422427.88</v>
      </c>
      <c r="E487" s="24" t="str">
        <f t="shared" si="21"/>
        <v>否</v>
      </c>
      <c r="F487" s="24" t="str">
        <f t="shared" si="22"/>
        <v>否</v>
      </c>
      <c r="G487" s="51" t="str">
        <f t="shared" si="23"/>
        <v>是</v>
      </c>
    </row>
    <row r="488" spans="1:7" ht="15.6" x14ac:dyDescent="0.25">
      <c r="A488" s="23">
        <v>483</v>
      </c>
      <c r="B488" s="82" t="s">
        <v>606</v>
      </c>
      <c r="C488" s="82" t="s">
        <v>606</v>
      </c>
      <c r="D488" s="83">
        <v>2335096.7200000002</v>
      </c>
      <c r="E488" s="24" t="str">
        <f t="shared" si="21"/>
        <v>否</v>
      </c>
      <c r="F488" s="24" t="str">
        <f t="shared" si="22"/>
        <v>否</v>
      </c>
      <c r="G488" s="51" t="str">
        <f t="shared" si="23"/>
        <v>是</v>
      </c>
    </row>
    <row r="489" spans="1:7" ht="15.6" x14ac:dyDescent="0.25">
      <c r="A489" s="23">
        <v>484</v>
      </c>
      <c r="B489" s="82" t="s">
        <v>607</v>
      </c>
      <c r="C489" s="82" t="s">
        <v>607</v>
      </c>
      <c r="D489" s="83">
        <v>2457283.13</v>
      </c>
      <c r="E489" s="24" t="str">
        <f t="shared" si="21"/>
        <v>否</v>
      </c>
      <c r="F489" s="24" t="str">
        <f t="shared" si="22"/>
        <v>否</v>
      </c>
      <c r="G489" s="51" t="str">
        <f t="shared" si="23"/>
        <v>是</v>
      </c>
    </row>
    <row r="490" spans="1:7" ht="15.6" x14ac:dyDescent="0.25">
      <c r="A490" s="23">
        <v>485</v>
      </c>
      <c r="B490" s="82" t="s">
        <v>608</v>
      </c>
      <c r="C490" s="82" t="s">
        <v>608</v>
      </c>
      <c r="D490" s="83">
        <v>2459733.0099999998</v>
      </c>
      <c r="E490" s="24" t="str">
        <f t="shared" si="21"/>
        <v>否</v>
      </c>
      <c r="F490" s="24" t="str">
        <f t="shared" si="22"/>
        <v>否</v>
      </c>
      <c r="G490" s="51" t="str">
        <f t="shared" si="23"/>
        <v>是</v>
      </c>
    </row>
    <row r="491" spans="1:7" ht="15.6" x14ac:dyDescent="0.25">
      <c r="A491" s="23">
        <v>486</v>
      </c>
      <c r="B491" s="82" t="s">
        <v>609</v>
      </c>
      <c r="C491" s="82" t="s">
        <v>609</v>
      </c>
      <c r="D491" s="83">
        <v>2452304.38</v>
      </c>
      <c r="E491" s="24" t="str">
        <f t="shared" si="21"/>
        <v>否</v>
      </c>
      <c r="F491" s="24" t="str">
        <f t="shared" si="22"/>
        <v>否</v>
      </c>
      <c r="G491" s="51" t="str">
        <f t="shared" si="23"/>
        <v>是</v>
      </c>
    </row>
    <row r="492" spans="1:7" ht="15.6" x14ac:dyDescent="0.25">
      <c r="A492" s="23">
        <v>487</v>
      </c>
      <c r="B492" s="82" t="s">
        <v>610</v>
      </c>
      <c r="C492" s="82" t="s">
        <v>610</v>
      </c>
      <c r="D492" s="83">
        <v>2422427.88</v>
      </c>
      <c r="E492" s="24" t="str">
        <f t="shared" si="21"/>
        <v>否</v>
      </c>
      <c r="F492" s="24" t="str">
        <f t="shared" si="22"/>
        <v>否</v>
      </c>
      <c r="G492" s="51" t="str">
        <f t="shared" si="23"/>
        <v>是</v>
      </c>
    </row>
    <row r="493" spans="1:7" ht="15.6" x14ac:dyDescent="0.25">
      <c r="A493" s="23">
        <v>488</v>
      </c>
      <c r="B493" s="82" t="s">
        <v>611</v>
      </c>
      <c r="C493" s="82" t="s">
        <v>611</v>
      </c>
      <c r="D493" s="83">
        <v>2439903.04</v>
      </c>
      <c r="E493" s="24" t="str">
        <f t="shared" si="21"/>
        <v>否</v>
      </c>
      <c r="F493" s="24" t="str">
        <f t="shared" si="22"/>
        <v>否</v>
      </c>
      <c r="G493" s="51" t="str">
        <f t="shared" si="23"/>
        <v>是</v>
      </c>
    </row>
    <row r="494" spans="1:7" ht="15.6" x14ac:dyDescent="0.25">
      <c r="A494" s="23">
        <v>489</v>
      </c>
      <c r="B494" s="82" t="s">
        <v>612</v>
      </c>
      <c r="C494" s="82" t="s">
        <v>612</v>
      </c>
      <c r="D494" s="83">
        <v>2456110.2200000002</v>
      </c>
      <c r="E494" s="24" t="str">
        <f t="shared" si="21"/>
        <v>否</v>
      </c>
      <c r="F494" s="24" t="str">
        <f t="shared" si="22"/>
        <v>否</v>
      </c>
      <c r="G494" s="51" t="str">
        <f t="shared" si="23"/>
        <v>是</v>
      </c>
    </row>
    <row r="495" spans="1:7" ht="15.6" x14ac:dyDescent="0.25">
      <c r="A495" s="23">
        <v>490</v>
      </c>
      <c r="B495" s="82" t="s">
        <v>613</v>
      </c>
      <c r="C495" s="82" t="s">
        <v>613</v>
      </c>
      <c r="D495" s="83">
        <v>2484669.77</v>
      </c>
      <c r="E495" s="24" t="str">
        <f t="shared" si="21"/>
        <v>超上限</v>
      </c>
      <c r="F495" s="24" t="str">
        <f t="shared" si="22"/>
        <v>否</v>
      </c>
      <c r="G495" s="51" t="str">
        <f t="shared" si="23"/>
        <v>否</v>
      </c>
    </row>
    <row r="496" spans="1:7" ht="15.6" x14ac:dyDescent="0.25">
      <c r="A496" s="23">
        <v>491</v>
      </c>
      <c r="B496" s="82" t="s">
        <v>614</v>
      </c>
      <c r="C496" s="82" t="s">
        <v>614</v>
      </c>
      <c r="D496" s="83">
        <v>2464138.79</v>
      </c>
      <c r="E496" s="24" t="str">
        <f t="shared" si="21"/>
        <v>否</v>
      </c>
      <c r="F496" s="24" t="str">
        <f t="shared" si="22"/>
        <v>否</v>
      </c>
      <c r="G496" s="51" t="str">
        <f t="shared" si="23"/>
        <v>是</v>
      </c>
    </row>
    <row r="497" spans="1:7" ht="15.6" x14ac:dyDescent="0.25">
      <c r="A497" s="23">
        <v>492</v>
      </c>
      <c r="B497" s="82" t="s">
        <v>615</v>
      </c>
      <c r="C497" s="82" t="s">
        <v>615</v>
      </c>
      <c r="D497" s="83">
        <v>2467261.7799999998</v>
      </c>
      <c r="E497" s="24" t="str">
        <f t="shared" si="21"/>
        <v>否</v>
      </c>
      <c r="F497" s="24" t="str">
        <f t="shared" si="22"/>
        <v>否</v>
      </c>
      <c r="G497" s="51" t="str">
        <f t="shared" si="23"/>
        <v>是</v>
      </c>
    </row>
    <row r="498" spans="1:7" ht="15.6" x14ac:dyDescent="0.25">
      <c r="A498" s="23">
        <v>493</v>
      </c>
      <c r="B498" s="82" t="s">
        <v>616</v>
      </c>
      <c r="C498" s="82" t="s">
        <v>616</v>
      </c>
      <c r="D498" s="83">
        <v>2368649.75</v>
      </c>
      <c r="E498" s="24" t="str">
        <f t="shared" ref="E498:E561" si="24">IF(D498&lt;=$G$3,"否","超上限")</f>
        <v>否</v>
      </c>
      <c r="F498" s="24" t="str">
        <f t="shared" ref="F498:F561" si="25">IF(D498&gt;=$G$4,"否","超下限")</f>
        <v>否</v>
      </c>
      <c r="G498" s="51" t="str">
        <f t="shared" ref="G498:G561" si="26">IF(AND(E498="否",F498="否"),"是","否")</f>
        <v>是</v>
      </c>
    </row>
    <row r="499" spans="1:7" ht="15.6" x14ac:dyDescent="0.25">
      <c r="A499" s="23">
        <v>494</v>
      </c>
      <c r="B499" s="82" t="s">
        <v>154</v>
      </c>
      <c r="C499" s="82" t="s">
        <v>154</v>
      </c>
      <c r="D499" s="83">
        <v>2419936</v>
      </c>
      <c r="E499" s="24" t="str">
        <f t="shared" si="24"/>
        <v>否</v>
      </c>
      <c r="F499" s="24" t="str">
        <f t="shared" si="25"/>
        <v>否</v>
      </c>
      <c r="G499" s="51" t="str">
        <f t="shared" si="26"/>
        <v>是</v>
      </c>
    </row>
    <row r="500" spans="1:7" ht="15.6" x14ac:dyDescent="0.25">
      <c r="A500" s="23">
        <v>495</v>
      </c>
      <c r="B500" s="82" t="s">
        <v>617</v>
      </c>
      <c r="C500" s="82" t="s">
        <v>617</v>
      </c>
      <c r="D500" s="83">
        <v>2460878.9500000002</v>
      </c>
      <c r="E500" s="24" t="str">
        <f t="shared" si="24"/>
        <v>否</v>
      </c>
      <c r="F500" s="24" t="str">
        <f t="shared" si="25"/>
        <v>否</v>
      </c>
      <c r="G500" s="51" t="str">
        <f t="shared" si="26"/>
        <v>是</v>
      </c>
    </row>
    <row r="501" spans="1:7" ht="15.6" x14ac:dyDescent="0.25">
      <c r="A501" s="23">
        <v>496</v>
      </c>
      <c r="B501" s="82" t="s">
        <v>117</v>
      </c>
      <c r="C501" s="82" t="s">
        <v>117</v>
      </c>
      <c r="D501" s="83">
        <v>2356260.4900000002</v>
      </c>
      <c r="E501" s="24" t="str">
        <f t="shared" si="24"/>
        <v>否</v>
      </c>
      <c r="F501" s="24" t="str">
        <f t="shared" si="25"/>
        <v>否</v>
      </c>
      <c r="G501" s="51" t="str">
        <f t="shared" si="26"/>
        <v>是</v>
      </c>
    </row>
    <row r="502" spans="1:7" ht="15.6" x14ac:dyDescent="0.25">
      <c r="A502" s="23">
        <v>497</v>
      </c>
      <c r="B502" s="82" t="s">
        <v>618</v>
      </c>
      <c r="C502" s="82" t="s">
        <v>618</v>
      </c>
      <c r="D502" s="83">
        <v>2443910.33</v>
      </c>
      <c r="E502" s="24" t="str">
        <f t="shared" si="24"/>
        <v>否</v>
      </c>
      <c r="F502" s="24" t="str">
        <f t="shared" si="25"/>
        <v>否</v>
      </c>
      <c r="G502" s="51" t="str">
        <f t="shared" si="26"/>
        <v>是</v>
      </c>
    </row>
    <row r="503" spans="1:7" ht="15.6" x14ac:dyDescent="0.25">
      <c r="A503" s="23">
        <v>498</v>
      </c>
      <c r="B503" s="82" t="s">
        <v>619</v>
      </c>
      <c r="C503" s="82" t="s">
        <v>619</v>
      </c>
      <c r="D503" s="83">
        <v>2439856.0099999998</v>
      </c>
      <c r="E503" s="24" t="str">
        <f t="shared" si="24"/>
        <v>否</v>
      </c>
      <c r="F503" s="24" t="str">
        <f t="shared" si="25"/>
        <v>否</v>
      </c>
      <c r="G503" s="51" t="str">
        <f t="shared" si="26"/>
        <v>是</v>
      </c>
    </row>
    <row r="504" spans="1:7" ht="15.6" x14ac:dyDescent="0.25">
      <c r="A504" s="23">
        <v>499</v>
      </c>
      <c r="B504" s="82" t="s">
        <v>620</v>
      </c>
      <c r="C504" s="82" t="s">
        <v>620</v>
      </c>
      <c r="D504" s="83">
        <v>2425316.73</v>
      </c>
      <c r="E504" s="24" t="str">
        <f t="shared" si="24"/>
        <v>否</v>
      </c>
      <c r="F504" s="24" t="str">
        <f t="shared" si="25"/>
        <v>否</v>
      </c>
      <c r="G504" s="51" t="str">
        <f t="shared" si="26"/>
        <v>是</v>
      </c>
    </row>
    <row r="505" spans="1:7" ht="15.6" x14ac:dyDescent="0.25">
      <c r="A505" s="23">
        <v>500</v>
      </c>
      <c r="B505" s="82" t="s">
        <v>621</v>
      </c>
      <c r="C505" s="82" t="s">
        <v>621</v>
      </c>
      <c r="D505" s="83">
        <v>2461140.62</v>
      </c>
      <c r="E505" s="24" t="str">
        <f t="shared" si="24"/>
        <v>否</v>
      </c>
      <c r="F505" s="24" t="str">
        <f t="shared" si="25"/>
        <v>否</v>
      </c>
      <c r="G505" s="51" t="str">
        <f t="shared" si="26"/>
        <v>是</v>
      </c>
    </row>
    <row r="506" spans="1:7" ht="15.6" x14ac:dyDescent="0.25">
      <c r="A506" s="23">
        <v>501</v>
      </c>
      <c r="B506" s="82" t="s">
        <v>622</v>
      </c>
      <c r="C506" s="82" t="s">
        <v>622</v>
      </c>
      <c r="D506" s="83">
        <v>2414959.25</v>
      </c>
      <c r="E506" s="24" t="str">
        <f t="shared" si="24"/>
        <v>否</v>
      </c>
      <c r="F506" s="24" t="str">
        <f t="shared" si="25"/>
        <v>否</v>
      </c>
      <c r="G506" s="51" t="str">
        <f t="shared" si="26"/>
        <v>是</v>
      </c>
    </row>
    <row r="507" spans="1:7" ht="15.6" x14ac:dyDescent="0.25">
      <c r="A507" s="23">
        <v>502</v>
      </c>
      <c r="B507" s="82" t="s">
        <v>155</v>
      </c>
      <c r="C507" s="82" t="s">
        <v>155</v>
      </c>
      <c r="D507" s="83">
        <v>2457214.8199999998</v>
      </c>
      <c r="E507" s="24" t="str">
        <f t="shared" si="24"/>
        <v>否</v>
      </c>
      <c r="F507" s="24" t="str">
        <f t="shared" si="25"/>
        <v>否</v>
      </c>
      <c r="G507" s="51" t="str">
        <f t="shared" si="26"/>
        <v>是</v>
      </c>
    </row>
    <row r="508" spans="1:7" ht="15.6" x14ac:dyDescent="0.25">
      <c r="A508" s="23">
        <v>503</v>
      </c>
      <c r="B508" s="82" t="s">
        <v>623</v>
      </c>
      <c r="C508" s="82" t="s">
        <v>623</v>
      </c>
      <c r="D508" s="83">
        <v>2447324.63</v>
      </c>
      <c r="E508" s="24" t="str">
        <f t="shared" si="24"/>
        <v>否</v>
      </c>
      <c r="F508" s="24" t="str">
        <f t="shared" si="25"/>
        <v>否</v>
      </c>
      <c r="G508" s="51" t="str">
        <f t="shared" si="26"/>
        <v>是</v>
      </c>
    </row>
    <row r="509" spans="1:7" ht="15.6" x14ac:dyDescent="0.25">
      <c r="A509" s="23">
        <v>504</v>
      </c>
      <c r="B509" s="82" t="s">
        <v>624</v>
      </c>
      <c r="C509" s="82" t="s">
        <v>624</v>
      </c>
      <c r="D509" s="83">
        <v>2456738.16</v>
      </c>
      <c r="E509" s="24" t="str">
        <f t="shared" si="24"/>
        <v>否</v>
      </c>
      <c r="F509" s="24" t="str">
        <f t="shared" si="25"/>
        <v>否</v>
      </c>
      <c r="G509" s="51" t="str">
        <f t="shared" si="26"/>
        <v>是</v>
      </c>
    </row>
    <row r="510" spans="1:7" ht="15.6" x14ac:dyDescent="0.25">
      <c r="A510" s="23">
        <v>505</v>
      </c>
      <c r="B510" s="82" t="s">
        <v>625</v>
      </c>
      <c r="C510" s="82" t="s">
        <v>625</v>
      </c>
      <c r="D510" s="83">
        <v>2350993.23</v>
      </c>
      <c r="E510" s="24" t="str">
        <f t="shared" si="24"/>
        <v>否</v>
      </c>
      <c r="F510" s="24" t="str">
        <f t="shared" si="25"/>
        <v>否</v>
      </c>
      <c r="G510" s="51" t="str">
        <f t="shared" si="26"/>
        <v>是</v>
      </c>
    </row>
    <row r="511" spans="1:7" ht="15.6" x14ac:dyDescent="0.25">
      <c r="A511" s="23">
        <v>506</v>
      </c>
      <c r="B511" s="82" t="s">
        <v>626</v>
      </c>
      <c r="C511" s="82" t="s">
        <v>626</v>
      </c>
      <c r="D511" s="83">
        <v>2427407.63</v>
      </c>
      <c r="E511" s="24" t="str">
        <f t="shared" si="24"/>
        <v>否</v>
      </c>
      <c r="F511" s="24" t="str">
        <f t="shared" si="25"/>
        <v>否</v>
      </c>
      <c r="G511" s="51" t="str">
        <f t="shared" si="26"/>
        <v>是</v>
      </c>
    </row>
    <row r="512" spans="1:7" ht="15.6" x14ac:dyDescent="0.25">
      <c r="A512" s="23">
        <v>507</v>
      </c>
      <c r="B512" s="82" t="s">
        <v>627</v>
      </c>
      <c r="C512" s="82" t="s">
        <v>627</v>
      </c>
      <c r="D512" s="83">
        <v>2295561.08</v>
      </c>
      <c r="E512" s="24" t="str">
        <f t="shared" si="24"/>
        <v>否</v>
      </c>
      <c r="F512" s="24" t="str">
        <f t="shared" si="25"/>
        <v>否</v>
      </c>
      <c r="G512" s="51" t="str">
        <f t="shared" si="26"/>
        <v>是</v>
      </c>
    </row>
    <row r="513" spans="1:7" ht="15.6" x14ac:dyDescent="0.25">
      <c r="A513" s="23">
        <v>508</v>
      </c>
      <c r="B513" s="82" t="s">
        <v>59</v>
      </c>
      <c r="C513" s="82" t="s">
        <v>59</v>
      </c>
      <c r="D513" s="83">
        <v>2469731.5099999998</v>
      </c>
      <c r="E513" s="24" t="str">
        <f t="shared" si="24"/>
        <v>否</v>
      </c>
      <c r="F513" s="24" t="str">
        <f t="shared" si="25"/>
        <v>否</v>
      </c>
      <c r="G513" s="51" t="str">
        <f t="shared" si="26"/>
        <v>是</v>
      </c>
    </row>
    <row r="514" spans="1:7" ht="15.6" x14ac:dyDescent="0.25">
      <c r="A514" s="23">
        <v>509</v>
      </c>
      <c r="B514" s="82" t="s">
        <v>628</v>
      </c>
      <c r="C514" s="82" t="s">
        <v>628</v>
      </c>
      <c r="D514" s="83">
        <v>2427781.61</v>
      </c>
      <c r="E514" s="24" t="str">
        <f t="shared" si="24"/>
        <v>否</v>
      </c>
      <c r="F514" s="24" t="str">
        <f t="shared" si="25"/>
        <v>否</v>
      </c>
      <c r="G514" s="51" t="str">
        <f t="shared" si="26"/>
        <v>是</v>
      </c>
    </row>
    <row r="515" spans="1:7" ht="15.6" x14ac:dyDescent="0.25">
      <c r="A515" s="23">
        <v>510</v>
      </c>
      <c r="B515" s="82" t="s">
        <v>629</v>
      </c>
      <c r="C515" s="82" t="s">
        <v>629</v>
      </c>
      <c r="D515" s="83">
        <v>2466636.86</v>
      </c>
      <c r="E515" s="24" t="str">
        <f t="shared" si="24"/>
        <v>否</v>
      </c>
      <c r="F515" s="24" t="str">
        <f t="shared" si="25"/>
        <v>否</v>
      </c>
      <c r="G515" s="51" t="str">
        <f t="shared" si="26"/>
        <v>是</v>
      </c>
    </row>
    <row r="516" spans="1:7" ht="15.6" x14ac:dyDescent="0.25">
      <c r="A516" s="23">
        <v>511</v>
      </c>
      <c r="B516" s="82" t="s">
        <v>630</v>
      </c>
      <c r="C516" s="82" t="s">
        <v>630</v>
      </c>
      <c r="D516" s="83">
        <v>2471846.84</v>
      </c>
      <c r="E516" s="24" t="str">
        <f t="shared" si="24"/>
        <v>否</v>
      </c>
      <c r="F516" s="24" t="str">
        <f t="shared" si="25"/>
        <v>否</v>
      </c>
      <c r="G516" s="51" t="str">
        <f t="shared" si="26"/>
        <v>是</v>
      </c>
    </row>
    <row r="517" spans="1:7" ht="15.6" x14ac:dyDescent="0.25">
      <c r="A517" s="23">
        <v>512</v>
      </c>
      <c r="B517" s="82" t="s">
        <v>631</v>
      </c>
      <c r="C517" s="82" t="s">
        <v>631</v>
      </c>
      <c r="D517" s="83">
        <v>2424604.1</v>
      </c>
      <c r="E517" s="24" t="str">
        <f t="shared" si="24"/>
        <v>否</v>
      </c>
      <c r="F517" s="24" t="str">
        <f t="shared" si="25"/>
        <v>否</v>
      </c>
      <c r="G517" s="51" t="str">
        <f t="shared" si="26"/>
        <v>是</v>
      </c>
    </row>
    <row r="518" spans="1:7" ht="15.6" x14ac:dyDescent="0.25">
      <c r="A518" s="23">
        <v>513</v>
      </c>
      <c r="B518" s="82" t="s">
        <v>632</v>
      </c>
      <c r="C518" s="82" t="s">
        <v>632</v>
      </c>
      <c r="D518" s="83">
        <v>2462262.89</v>
      </c>
      <c r="E518" s="24" t="str">
        <f t="shared" si="24"/>
        <v>否</v>
      </c>
      <c r="F518" s="24" t="str">
        <f t="shared" si="25"/>
        <v>否</v>
      </c>
      <c r="G518" s="51" t="str">
        <f t="shared" si="26"/>
        <v>是</v>
      </c>
    </row>
    <row r="519" spans="1:7" ht="15.6" x14ac:dyDescent="0.25">
      <c r="A519" s="23">
        <v>514</v>
      </c>
      <c r="B519" s="82" t="s">
        <v>633</v>
      </c>
      <c r="C519" s="82" t="s">
        <v>633</v>
      </c>
      <c r="D519" s="83">
        <v>2432386.38</v>
      </c>
      <c r="E519" s="24" t="str">
        <f t="shared" si="24"/>
        <v>否</v>
      </c>
      <c r="F519" s="24" t="str">
        <f t="shared" si="25"/>
        <v>否</v>
      </c>
      <c r="G519" s="51" t="str">
        <f t="shared" si="26"/>
        <v>是</v>
      </c>
    </row>
    <row r="520" spans="1:7" ht="15.6" x14ac:dyDescent="0.25">
      <c r="A520" s="23">
        <v>515</v>
      </c>
      <c r="B520" s="82" t="s">
        <v>634</v>
      </c>
      <c r="C520" s="82" t="s">
        <v>634</v>
      </c>
      <c r="D520" s="83">
        <v>2447326.66</v>
      </c>
      <c r="E520" s="24" t="str">
        <f t="shared" si="24"/>
        <v>否</v>
      </c>
      <c r="F520" s="24" t="str">
        <f t="shared" si="25"/>
        <v>否</v>
      </c>
      <c r="G520" s="51" t="str">
        <f t="shared" si="26"/>
        <v>是</v>
      </c>
    </row>
    <row r="521" spans="1:7" ht="15.6" x14ac:dyDescent="0.25">
      <c r="A521" s="23">
        <v>516</v>
      </c>
      <c r="B521" s="82" t="s">
        <v>635</v>
      </c>
      <c r="C521" s="82" t="s">
        <v>635</v>
      </c>
      <c r="D521" s="83">
        <v>2417449.13</v>
      </c>
      <c r="E521" s="24" t="str">
        <f t="shared" si="24"/>
        <v>否</v>
      </c>
      <c r="F521" s="24" t="str">
        <f t="shared" si="25"/>
        <v>否</v>
      </c>
      <c r="G521" s="51" t="str">
        <f t="shared" si="26"/>
        <v>是</v>
      </c>
    </row>
    <row r="522" spans="1:7" ht="15.6" x14ac:dyDescent="0.25">
      <c r="A522" s="23">
        <v>517</v>
      </c>
      <c r="B522" s="82" t="s">
        <v>636</v>
      </c>
      <c r="C522" s="82" t="s">
        <v>636</v>
      </c>
      <c r="D522" s="83">
        <v>2447182.9700000002</v>
      </c>
      <c r="E522" s="24" t="str">
        <f t="shared" si="24"/>
        <v>否</v>
      </c>
      <c r="F522" s="24" t="str">
        <f t="shared" si="25"/>
        <v>否</v>
      </c>
      <c r="G522" s="51" t="str">
        <f t="shared" si="26"/>
        <v>是</v>
      </c>
    </row>
    <row r="523" spans="1:7" ht="15.6" x14ac:dyDescent="0.25">
      <c r="A523" s="23">
        <v>518</v>
      </c>
      <c r="B523" s="82" t="s">
        <v>637</v>
      </c>
      <c r="C523" s="82" t="s">
        <v>637</v>
      </c>
      <c r="D523" s="83">
        <v>2472130.4300000002</v>
      </c>
      <c r="E523" s="24" t="str">
        <f t="shared" si="24"/>
        <v>否</v>
      </c>
      <c r="F523" s="24" t="str">
        <f t="shared" si="25"/>
        <v>否</v>
      </c>
      <c r="G523" s="51" t="str">
        <f t="shared" si="26"/>
        <v>是</v>
      </c>
    </row>
    <row r="524" spans="1:7" ht="15.6" x14ac:dyDescent="0.25">
      <c r="A524" s="23">
        <v>519</v>
      </c>
      <c r="B524" s="82" t="s">
        <v>638</v>
      </c>
      <c r="C524" s="82" t="s">
        <v>638</v>
      </c>
      <c r="D524" s="83">
        <v>2462262.89</v>
      </c>
      <c r="E524" s="24" t="str">
        <f t="shared" si="24"/>
        <v>否</v>
      </c>
      <c r="F524" s="24" t="str">
        <f t="shared" si="25"/>
        <v>否</v>
      </c>
      <c r="G524" s="51" t="str">
        <f t="shared" si="26"/>
        <v>是</v>
      </c>
    </row>
    <row r="525" spans="1:7" ht="15.6" x14ac:dyDescent="0.25">
      <c r="A525" s="23">
        <v>520</v>
      </c>
      <c r="B525" s="82" t="s">
        <v>639</v>
      </c>
      <c r="C525" s="82" t="s">
        <v>639</v>
      </c>
      <c r="D525" s="83">
        <v>2434876.2599999998</v>
      </c>
      <c r="E525" s="24" t="str">
        <f t="shared" si="24"/>
        <v>否</v>
      </c>
      <c r="F525" s="24" t="str">
        <f t="shared" si="25"/>
        <v>否</v>
      </c>
      <c r="G525" s="51" t="str">
        <f t="shared" si="26"/>
        <v>是</v>
      </c>
    </row>
    <row r="526" spans="1:7" ht="15.6" x14ac:dyDescent="0.25">
      <c r="A526" s="23">
        <v>521</v>
      </c>
      <c r="B526" s="82" t="s">
        <v>640</v>
      </c>
      <c r="C526" s="82" t="s">
        <v>640</v>
      </c>
      <c r="D526" s="83">
        <v>2441133.2400000002</v>
      </c>
      <c r="E526" s="24" t="str">
        <f t="shared" si="24"/>
        <v>否</v>
      </c>
      <c r="F526" s="24" t="str">
        <f t="shared" si="25"/>
        <v>否</v>
      </c>
      <c r="G526" s="51" t="str">
        <f t="shared" si="26"/>
        <v>是</v>
      </c>
    </row>
    <row r="527" spans="1:7" ht="15.6" x14ac:dyDescent="0.25">
      <c r="A527" s="23">
        <v>522</v>
      </c>
      <c r="B527" s="82" t="s">
        <v>641</v>
      </c>
      <c r="C527" s="82" t="s">
        <v>641</v>
      </c>
      <c r="D527" s="83">
        <v>2484669.77</v>
      </c>
      <c r="E527" s="24" t="str">
        <f t="shared" si="24"/>
        <v>超上限</v>
      </c>
      <c r="F527" s="24" t="str">
        <f t="shared" si="25"/>
        <v>否</v>
      </c>
      <c r="G527" s="51" t="str">
        <f t="shared" si="26"/>
        <v>否</v>
      </c>
    </row>
    <row r="528" spans="1:7" ht="15.6" x14ac:dyDescent="0.25">
      <c r="A528" s="23">
        <v>523</v>
      </c>
      <c r="B528" s="82" t="s">
        <v>642</v>
      </c>
      <c r="C528" s="82" t="s">
        <v>642</v>
      </c>
      <c r="D528" s="83">
        <v>2443791.81</v>
      </c>
      <c r="E528" s="24" t="str">
        <f t="shared" si="24"/>
        <v>否</v>
      </c>
      <c r="F528" s="24" t="str">
        <f t="shared" si="25"/>
        <v>否</v>
      </c>
      <c r="G528" s="51" t="str">
        <f t="shared" si="26"/>
        <v>是</v>
      </c>
    </row>
    <row r="529" spans="1:7" ht="15.6" x14ac:dyDescent="0.25">
      <c r="A529" s="23">
        <v>524</v>
      </c>
      <c r="B529" s="82" t="s">
        <v>643</v>
      </c>
      <c r="C529" s="82" t="s">
        <v>643</v>
      </c>
      <c r="D529" s="83">
        <v>2456161.63</v>
      </c>
      <c r="E529" s="24" t="str">
        <f t="shared" si="24"/>
        <v>否</v>
      </c>
      <c r="F529" s="24" t="str">
        <f t="shared" si="25"/>
        <v>否</v>
      </c>
      <c r="G529" s="51" t="str">
        <f t="shared" si="26"/>
        <v>是</v>
      </c>
    </row>
    <row r="530" spans="1:7" ht="15.6" x14ac:dyDescent="0.25">
      <c r="A530" s="23">
        <v>525</v>
      </c>
      <c r="B530" s="82" t="s">
        <v>644</v>
      </c>
      <c r="C530" s="82" t="s">
        <v>644</v>
      </c>
      <c r="D530" s="83">
        <v>2482179.89</v>
      </c>
      <c r="E530" s="24" t="str">
        <f t="shared" si="24"/>
        <v>超上限</v>
      </c>
      <c r="F530" s="24" t="str">
        <f t="shared" si="25"/>
        <v>否</v>
      </c>
      <c r="G530" s="51" t="str">
        <f t="shared" si="26"/>
        <v>否</v>
      </c>
    </row>
    <row r="531" spans="1:7" ht="15.6" x14ac:dyDescent="0.25">
      <c r="A531" s="23">
        <v>526</v>
      </c>
      <c r="B531" s="82" t="s">
        <v>645</v>
      </c>
      <c r="C531" s="82" t="s">
        <v>645</v>
      </c>
      <c r="D531" s="83">
        <v>2462262.89</v>
      </c>
      <c r="E531" s="24" t="str">
        <f t="shared" si="24"/>
        <v>否</v>
      </c>
      <c r="F531" s="24" t="str">
        <f t="shared" si="25"/>
        <v>否</v>
      </c>
      <c r="G531" s="51" t="str">
        <f t="shared" si="26"/>
        <v>是</v>
      </c>
    </row>
    <row r="532" spans="1:7" ht="15.6" x14ac:dyDescent="0.25">
      <c r="A532" s="23">
        <v>527</v>
      </c>
      <c r="B532" s="82" t="s">
        <v>646</v>
      </c>
      <c r="C532" s="82" t="s">
        <v>646</v>
      </c>
      <c r="D532" s="83">
        <v>2489648.52</v>
      </c>
      <c r="E532" s="24" t="str">
        <f t="shared" si="24"/>
        <v>超上限</v>
      </c>
      <c r="F532" s="24" t="str">
        <f t="shared" si="25"/>
        <v>否</v>
      </c>
      <c r="G532" s="51" t="str">
        <f t="shared" si="26"/>
        <v>否</v>
      </c>
    </row>
    <row r="533" spans="1:7" ht="15.6" x14ac:dyDescent="0.25">
      <c r="A533" s="23">
        <v>528</v>
      </c>
      <c r="B533" s="82" t="s">
        <v>647</v>
      </c>
      <c r="C533" s="82" t="s">
        <v>647</v>
      </c>
      <c r="D533" s="83">
        <v>2440189.7200000002</v>
      </c>
      <c r="E533" s="24" t="str">
        <f t="shared" si="24"/>
        <v>否</v>
      </c>
      <c r="F533" s="24" t="str">
        <f t="shared" si="25"/>
        <v>否</v>
      </c>
      <c r="G533" s="51" t="str">
        <f t="shared" si="26"/>
        <v>是</v>
      </c>
    </row>
    <row r="534" spans="1:7" ht="15.6" x14ac:dyDescent="0.25">
      <c r="A534" s="23">
        <v>529</v>
      </c>
      <c r="B534" s="82" t="s">
        <v>648</v>
      </c>
      <c r="C534" s="82" t="s">
        <v>648</v>
      </c>
      <c r="D534" s="83">
        <v>2429897.5</v>
      </c>
      <c r="E534" s="24" t="str">
        <f t="shared" si="24"/>
        <v>否</v>
      </c>
      <c r="F534" s="24" t="str">
        <f t="shared" si="25"/>
        <v>否</v>
      </c>
      <c r="G534" s="51" t="str">
        <f t="shared" si="26"/>
        <v>是</v>
      </c>
    </row>
    <row r="535" spans="1:7" ht="15.6" x14ac:dyDescent="0.25">
      <c r="A535" s="23">
        <v>530</v>
      </c>
      <c r="B535" s="82" t="s">
        <v>649</v>
      </c>
      <c r="C535" s="82" t="s">
        <v>649</v>
      </c>
      <c r="D535" s="83">
        <v>2431971.61</v>
      </c>
      <c r="E535" s="24" t="str">
        <f t="shared" si="24"/>
        <v>否</v>
      </c>
      <c r="F535" s="24" t="str">
        <f t="shared" si="25"/>
        <v>否</v>
      </c>
      <c r="G535" s="51" t="str">
        <f t="shared" si="26"/>
        <v>是</v>
      </c>
    </row>
    <row r="536" spans="1:7" ht="15.6" x14ac:dyDescent="0.25">
      <c r="A536" s="23">
        <v>531</v>
      </c>
      <c r="B536" s="82" t="s">
        <v>130</v>
      </c>
      <c r="C536" s="82" t="s">
        <v>130</v>
      </c>
      <c r="D536" s="83">
        <v>2458536.5299999998</v>
      </c>
      <c r="E536" s="24" t="str">
        <f t="shared" si="24"/>
        <v>否</v>
      </c>
      <c r="F536" s="24" t="str">
        <f t="shared" si="25"/>
        <v>否</v>
      </c>
      <c r="G536" s="51" t="str">
        <f t="shared" si="26"/>
        <v>是</v>
      </c>
    </row>
    <row r="537" spans="1:7" ht="15.6" x14ac:dyDescent="0.25">
      <c r="A537" s="23">
        <v>532</v>
      </c>
      <c r="B537" s="82" t="s">
        <v>650</v>
      </c>
      <c r="C537" s="82" t="s">
        <v>650</v>
      </c>
      <c r="D537" s="83">
        <v>2417449.13</v>
      </c>
      <c r="E537" s="24" t="str">
        <f t="shared" si="24"/>
        <v>否</v>
      </c>
      <c r="F537" s="24" t="str">
        <f t="shared" si="25"/>
        <v>否</v>
      </c>
      <c r="G537" s="51" t="str">
        <f t="shared" si="26"/>
        <v>是</v>
      </c>
    </row>
    <row r="538" spans="1:7" ht="15.6" x14ac:dyDescent="0.25">
      <c r="A538" s="23">
        <v>533</v>
      </c>
      <c r="B538" s="82" t="s">
        <v>651</v>
      </c>
      <c r="C538" s="82" t="s">
        <v>651</v>
      </c>
      <c r="D538" s="83">
        <v>2457283.13</v>
      </c>
      <c r="E538" s="24" t="str">
        <f t="shared" si="24"/>
        <v>否</v>
      </c>
      <c r="F538" s="24" t="str">
        <f t="shared" si="25"/>
        <v>否</v>
      </c>
      <c r="G538" s="51" t="str">
        <f t="shared" si="26"/>
        <v>是</v>
      </c>
    </row>
    <row r="539" spans="1:7" ht="15.6" x14ac:dyDescent="0.25">
      <c r="A539" s="23">
        <v>534</v>
      </c>
      <c r="B539" s="82" t="s">
        <v>652</v>
      </c>
      <c r="C539" s="82" t="s">
        <v>652</v>
      </c>
      <c r="D539" s="83">
        <v>2469605.8199999998</v>
      </c>
      <c r="E539" s="24" t="str">
        <f t="shared" si="24"/>
        <v>否</v>
      </c>
      <c r="F539" s="24" t="str">
        <f t="shared" si="25"/>
        <v>否</v>
      </c>
      <c r="G539" s="51" t="str">
        <f t="shared" si="26"/>
        <v>是</v>
      </c>
    </row>
    <row r="540" spans="1:7" ht="15.6" x14ac:dyDescent="0.25">
      <c r="A540" s="23">
        <v>535</v>
      </c>
      <c r="B540" s="82" t="s">
        <v>653</v>
      </c>
      <c r="C540" s="82" t="s">
        <v>653</v>
      </c>
      <c r="D540" s="83">
        <v>2342674.7000000002</v>
      </c>
      <c r="E540" s="24" t="str">
        <f t="shared" si="24"/>
        <v>否</v>
      </c>
      <c r="F540" s="24" t="str">
        <f t="shared" si="25"/>
        <v>否</v>
      </c>
      <c r="G540" s="51" t="str">
        <f t="shared" si="26"/>
        <v>是</v>
      </c>
    </row>
    <row r="541" spans="1:7" ht="15.6" x14ac:dyDescent="0.25">
      <c r="A541" s="23">
        <v>536</v>
      </c>
      <c r="B541" s="82" t="s">
        <v>654</v>
      </c>
      <c r="C541" s="82" t="s">
        <v>654</v>
      </c>
      <c r="D541" s="83">
        <v>2449814.5099999998</v>
      </c>
      <c r="E541" s="24" t="str">
        <f t="shared" si="24"/>
        <v>否</v>
      </c>
      <c r="F541" s="24" t="str">
        <f t="shared" si="25"/>
        <v>否</v>
      </c>
      <c r="G541" s="51" t="str">
        <f t="shared" si="26"/>
        <v>是</v>
      </c>
    </row>
    <row r="542" spans="1:7" ht="15.6" x14ac:dyDescent="0.25">
      <c r="A542" s="23">
        <v>537</v>
      </c>
      <c r="B542" s="82" t="s">
        <v>655</v>
      </c>
      <c r="C542" s="82" t="s">
        <v>655</v>
      </c>
      <c r="D542" s="83">
        <v>2455722.9900000002</v>
      </c>
      <c r="E542" s="24" t="str">
        <f t="shared" si="24"/>
        <v>否</v>
      </c>
      <c r="F542" s="24" t="str">
        <f t="shared" si="25"/>
        <v>否</v>
      </c>
      <c r="G542" s="51" t="str">
        <f t="shared" si="26"/>
        <v>是</v>
      </c>
    </row>
    <row r="543" spans="1:7" ht="15.6" x14ac:dyDescent="0.25">
      <c r="A543" s="23">
        <v>538</v>
      </c>
      <c r="B543" s="82" t="s">
        <v>62</v>
      </c>
      <c r="C543" s="82" t="s">
        <v>62</v>
      </c>
      <c r="D543" s="83">
        <v>2447447.04</v>
      </c>
      <c r="E543" s="24" t="str">
        <f t="shared" si="24"/>
        <v>否</v>
      </c>
      <c r="F543" s="24" t="str">
        <f t="shared" si="25"/>
        <v>否</v>
      </c>
      <c r="G543" s="51" t="str">
        <f t="shared" si="26"/>
        <v>是</v>
      </c>
    </row>
    <row r="544" spans="1:7" ht="15.6" x14ac:dyDescent="0.25">
      <c r="A544" s="23">
        <v>539</v>
      </c>
      <c r="B544" s="82" t="s">
        <v>656</v>
      </c>
      <c r="C544" s="82" t="s">
        <v>656</v>
      </c>
      <c r="D544" s="83">
        <v>2457406.13</v>
      </c>
      <c r="E544" s="24" t="str">
        <f t="shared" si="24"/>
        <v>否</v>
      </c>
      <c r="F544" s="24" t="str">
        <f t="shared" si="25"/>
        <v>否</v>
      </c>
      <c r="G544" s="51" t="str">
        <f t="shared" si="26"/>
        <v>是</v>
      </c>
    </row>
    <row r="545" spans="1:7" ht="15.6" x14ac:dyDescent="0.25">
      <c r="A545" s="23">
        <v>540</v>
      </c>
      <c r="B545" s="82" t="s">
        <v>657</v>
      </c>
      <c r="C545" s="82" t="s">
        <v>657</v>
      </c>
      <c r="D545" s="83">
        <v>2419939</v>
      </c>
      <c r="E545" s="24" t="str">
        <f t="shared" si="24"/>
        <v>否</v>
      </c>
      <c r="F545" s="24" t="str">
        <f t="shared" si="25"/>
        <v>否</v>
      </c>
      <c r="G545" s="51" t="str">
        <f t="shared" si="26"/>
        <v>是</v>
      </c>
    </row>
    <row r="546" spans="1:7" ht="15.6" x14ac:dyDescent="0.25">
      <c r="A546" s="23">
        <v>541</v>
      </c>
      <c r="B546" s="82" t="s">
        <v>97</v>
      </c>
      <c r="C546" s="82" t="s">
        <v>97</v>
      </c>
      <c r="D546" s="83">
        <v>2462587.9900000002</v>
      </c>
      <c r="E546" s="24" t="str">
        <f t="shared" si="24"/>
        <v>否</v>
      </c>
      <c r="F546" s="24" t="str">
        <f t="shared" si="25"/>
        <v>否</v>
      </c>
      <c r="G546" s="51" t="str">
        <f t="shared" si="26"/>
        <v>是</v>
      </c>
    </row>
    <row r="547" spans="1:7" ht="15.6" x14ac:dyDescent="0.25">
      <c r="A547" s="23">
        <v>542</v>
      </c>
      <c r="B547" s="82" t="s">
        <v>658</v>
      </c>
      <c r="C547" s="82" t="s">
        <v>658</v>
      </c>
      <c r="D547" s="83">
        <v>2469731.5099999998</v>
      </c>
      <c r="E547" s="24" t="str">
        <f t="shared" si="24"/>
        <v>否</v>
      </c>
      <c r="F547" s="24" t="str">
        <f t="shared" si="25"/>
        <v>否</v>
      </c>
      <c r="G547" s="51" t="str">
        <f t="shared" si="26"/>
        <v>是</v>
      </c>
    </row>
    <row r="548" spans="1:7" ht="15.6" x14ac:dyDescent="0.25">
      <c r="A548" s="23">
        <v>543</v>
      </c>
      <c r="B548" s="82" t="s">
        <v>659</v>
      </c>
      <c r="C548" s="82" t="s">
        <v>659</v>
      </c>
      <c r="D548" s="83">
        <v>2424917.75</v>
      </c>
      <c r="E548" s="24" t="str">
        <f t="shared" si="24"/>
        <v>否</v>
      </c>
      <c r="F548" s="24" t="str">
        <f t="shared" si="25"/>
        <v>否</v>
      </c>
      <c r="G548" s="51" t="str">
        <f t="shared" si="26"/>
        <v>是</v>
      </c>
    </row>
    <row r="549" spans="1:7" ht="15.6" x14ac:dyDescent="0.25">
      <c r="A549" s="23">
        <v>544</v>
      </c>
      <c r="B549" s="82" t="s">
        <v>106</v>
      </c>
      <c r="C549" s="82" t="s">
        <v>106</v>
      </c>
      <c r="D549" s="83">
        <v>2424917.75</v>
      </c>
      <c r="E549" s="24" t="str">
        <f t="shared" si="24"/>
        <v>否</v>
      </c>
      <c r="F549" s="24" t="str">
        <f t="shared" si="25"/>
        <v>否</v>
      </c>
      <c r="G549" s="51" t="str">
        <f t="shared" si="26"/>
        <v>是</v>
      </c>
    </row>
    <row r="550" spans="1:7" ht="15.6" x14ac:dyDescent="0.25">
      <c r="A550" s="23">
        <v>545</v>
      </c>
      <c r="B550" s="82" t="s">
        <v>660</v>
      </c>
      <c r="C550" s="82" t="s">
        <v>660</v>
      </c>
      <c r="D550" s="83">
        <v>2422405.63</v>
      </c>
      <c r="E550" s="24" t="str">
        <f t="shared" si="24"/>
        <v>否</v>
      </c>
      <c r="F550" s="24" t="str">
        <f t="shared" si="25"/>
        <v>否</v>
      </c>
      <c r="G550" s="51" t="str">
        <f t="shared" si="26"/>
        <v>是</v>
      </c>
    </row>
    <row r="551" spans="1:7" ht="15.6" x14ac:dyDescent="0.25">
      <c r="A551" s="23">
        <v>546</v>
      </c>
      <c r="B551" s="82" t="s">
        <v>661</v>
      </c>
      <c r="C551" s="82" t="s">
        <v>661</v>
      </c>
      <c r="D551" s="83">
        <v>2341478.1800000002</v>
      </c>
      <c r="E551" s="24" t="str">
        <f t="shared" si="24"/>
        <v>否</v>
      </c>
      <c r="F551" s="24" t="str">
        <f t="shared" si="25"/>
        <v>否</v>
      </c>
      <c r="G551" s="51" t="str">
        <f t="shared" si="26"/>
        <v>是</v>
      </c>
    </row>
    <row r="552" spans="1:7" ht="15.6" x14ac:dyDescent="0.25">
      <c r="A552" s="23">
        <v>547</v>
      </c>
      <c r="B552" s="82" t="s">
        <v>662</v>
      </c>
      <c r="C552" s="82" t="s">
        <v>662</v>
      </c>
      <c r="D552" s="83">
        <v>2385426.27</v>
      </c>
      <c r="E552" s="24" t="str">
        <f t="shared" si="24"/>
        <v>否</v>
      </c>
      <c r="F552" s="24" t="str">
        <f t="shared" si="25"/>
        <v>否</v>
      </c>
      <c r="G552" s="51" t="str">
        <f t="shared" si="26"/>
        <v>是</v>
      </c>
    </row>
    <row r="553" spans="1:7" ht="15.6" x14ac:dyDescent="0.25">
      <c r="A553" s="23">
        <v>548</v>
      </c>
      <c r="B553" s="82" t="s">
        <v>663</v>
      </c>
      <c r="C553" s="82" t="s">
        <v>663</v>
      </c>
      <c r="D553" s="83">
        <v>2449814.5099999998</v>
      </c>
      <c r="E553" s="24" t="str">
        <f t="shared" si="24"/>
        <v>否</v>
      </c>
      <c r="F553" s="24" t="str">
        <f t="shared" si="25"/>
        <v>否</v>
      </c>
      <c r="G553" s="51" t="str">
        <f t="shared" si="26"/>
        <v>是</v>
      </c>
    </row>
    <row r="554" spans="1:7" ht="15.6" x14ac:dyDescent="0.25">
      <c r="A554" s="23">
        <v>549</v>
      </c>
      <c r="B554" s="82" t="s">
        <v>664</v>
      </c>
      <c r="C554" s="82" t="s">
        <v>664</v>
      </c>
      <c r="D554" s="83">
        <v>2422427.88</v>
      </c>
      <c r="E554" s="24" t="str">
        <f t="shared" si="24"/>
        <v>否</v>
      </c>
      <c r="F554" s="24" t="str">
        <f t="shared" si="25"/>
        <v>否</v>
      </c>
      <c r="G554" s="51" t="str">
        <f t="shared" si="26"/>
        <v>是</v>
      </c>
    </row>
    <row r="555" spans="1:7" ht="15.6" x14ac:dyDescent="0.25">
      <c r="A555" s="23">
        <v>550</v>
      </c>
      <c r="B555" s="82" t="s">
        <v>665</v>
      </c>
      <c r="C555" s="82" t="s">
        <v>665</v>
      </c>
      <c r="D555" s="83">
        <v>2452304.38</v>
      </c>
      <c r="E555" s="24" t="str">
        <f t="shared" si="24"/>
        <v>否</v>
      </c>
      <c r="F555" s="24" t="str">
        <f t="shared" si="25"/>
        <v>否</v>
      </c>
      <c r="G555" s="51" t="str">
        <f t="shared" si="26"/>
        <v>是</v>
      </c>
    </row>
    <row r="556" spans="1:7" ht="15.6" x14ac:dyDescent="0.25">
      <c r="A556" s="23">
        <v>551</v>
      </c>
      <c r="B556" s="82" t="s">
        <v>666</v>
      </c>
      <c r="C556" s="82" t="s">
        <v>666</v>
      </c>
      <c r="D556" s="83">
        <v>2412992.35</v>
      </c>
      <c r="E556" s="24" t="str">
        <f t="shared" si="24"/>
        <v>否</v>
      </c>
      <c r="F556" s="24" t="str">
        <f t="shared" si="25"/>
        <v>否</v>
      </c>
      <c r="G556" s="51" t="str">
        <f t="shared" si="26"/>
        <v>是</v>
      </c>
    </row>
    <row r="557" spans="1:7" ht="15.6" x14ac:dyDescent="0.25">
      <c r="A557" s="23">
        <v>552</v>
      </c>
      <c r="B557" s="82" t="s">
        <v>144</v>
      </c>
      <c r="C557" s="82" t="s">
        <v>144</v>
      </c>
      <c r="D557" s="83">
        <v>2482389.98</v>
      </c>
      <c r="E557" s="24" t="str">
        <f t="shared" si="24"/>
        <v>超上限</v>
      </c>
      <c r="F557" s="24" t="str">
        <f t="shared" si="25"/>
        <v>否</v>
      </c>
      <c r="G557" s="51" t="str">
        <f t="shared" si="26"/>
        <v>否</v>
      </c>
    </row>
    <row r="558" spans="1:7" ht="15.6" x14ac:dyDescent="0.25">
      <c r="A558" s="23">
        <v>553</v>
      </c>
      <c r="B558" s="82" t="s">
        <v>667</v>
      </c>
      <c r="C558" s="82" t="s">
        <v>667</v>
      </c>
      <c r="D558" s="83">
        <v>2477200.14</v>
      </c>
      <c r="E558" s="24" t="str">
        <f t="shared" si="24"/>
        <v>超上限</v>
      </c>
      <c r="F558" s="24" t="str">
        <f t="shared" si="25"/>
        <v>否</v>
      </c>
      <c r="G558" s="51" t="str">
        <f t="shared" si="26"/>
        <v>否</v>
      </c>
    </row>
    <row r="559" spans="1:7" ht="15.6" x14ac:dyDescent="0.25">
      <c r="A559" s="23">
        <v>554</v>
      </c>
      <c r="B559" s="82" t="s">
        <v>668</v>
      </c>
      <c r="C559" s="82" t="s">
        <v>668</v>
      </c>
      <c r="D559" s="83">
        <v>2437366.13</v>
      </c>
      <c r="E559" s="24" t="str">
        <f t="shared" si="24"/>
        <v>否</v>
      </c>
      <c r="F559" s="24" t="str">
        <f t="shared" si="25"/>
        <v>否</v>
      </c>
      <c r="G559" s="51" t="str">
        <f t="shared" si="26"/>
        <v>是</v>
      </c>
    </row>
    <row r="560" spans="1:7" ht="15.6" x14ac:dyDescent="0.25">
      <c r="A560" s="23">
        <v>555</v>
      </c>
      <c r="B560" s="82" t="s">
        <v>669</v>
      </c>
      <c r="C560" s="82" t="s">
        <v>669</v>
      </c>
      <c r="D560" s="83">
        <v>2379368.08</v>
      </c>
      <c r="E560" s="24" t="str">
        <f t="shared" si="24"/>
        <v>否</v>
      </c>
      <c r="F560" s="24" t="str">
        <f t="shared" si="25"/>
        <v>否</v>
      </c>
      <c r="G560" s="51" t="str">
        <f t="shared" si="26"/>
        <v>是</v>
      </c>
    </row>
    <row r="561" spans="1:7" ht="15.6" x14ac:dyDescent="0.25">
      <c r="A561" s="23">
        <v>556</v>
      </c>
      <c r="B561" s="82" t="s">
        <v>670</v>
      </c>
      <c r="C561" s="82" t="s">
        <v>670</v>
      </c>
      <c r="D561" s="83">
        <v>2442344.88</v>
      </c>
      <c r="E561" s="24" t="str">
        <f t="shared" si="24"/>
        <v>否</v>
      </c>
      <c r="F561" s="24" t="str">
        <f t="shared" si="25"/>
        <v>否</v>
      </c>
      <c r="G561" s="51" t="str">
        <f t="shared" si="26"/>
        <v>是</v>
      </c>
    </row>
    <row r="562" spans="1:7" ht="15.6" x14ac:dyDescent="0.25">
      <c r="A562" s="23">
        <v>557</v>
      </c>
      <c r="B562" s="82" t="s">
        <v>671</v>
      </c>
      <c r="C562" s="82" t="s">
        <v>671</v>
      </c>
      <c r="D562" s="83">
        <v>2452242.08</v>
      </c>
      <c r="E562" s="24" t="str">
        <f t="shared" ref="E562:E625" si="27">IF(D562&lt;=$G$3,"否","超上限")</f>
        <v>否</v>
      </c>
      <c r="F562" s="24" t="str">
        <f t="shared" ref="F562:F625" si="28">IF(D562&gt;=$G$4,"否","超下限")</f>
        <v>否</v>
      </c>
      <c r="G562" s="51" t="str">
        <f t="shared" ref="G562:G625" si="29">IF(AND(E562="否",F562="否"),"是","否")</f>
        <v>是</v>
      </c>
    </row>
    <row r="563" spans="1:7" ht="15.6" x14ac:dyDescent="0.25">
      <c r="A563" s="23">
        <v>558</v>
      </c>
      <c r="B563" s="82" t="s">
        <v>672</v>
      </c>
      <c r="C563" s="82" t="s">
        <v>672</v>
      </c>
      <c r="D563" s="83">
        <v>2424917.75</v>
      </c>
      <c r="E563" s="24" t="str">
        <f t="shared" si="27"/>
        <v>否</v>
      </c>
      <c r="F563" s="24" t="str">
        <f t="shared" si="28"/>
        <v>否</v>
      </c>
      <c r="G563" s="51" t="str">
        <f t="shared" si="29"/>
        <v>是</v>
      </c>
    </row>
    <row r="564" spans="1:7" ht="15.6" x14ac:dyDescent="0.25">
      <c r="A564" s="23">
        <v>559</v>
      </c>
      <c r="B564" s="82" t="s">
        <v>673</v>
      </c>
      <c r="C564" s="82" t="s">
        <v>673</v>
      </c>
      <c r="D564" s="83">
        <v>2461671.92</v>
      </c>
      <c r="E564" s="24" t="str">
        <f t="shared" si="27"/>
        <v>否</v>
      </c>
      <c r="F564" s="24" t="str">
        <f t="shared" si="28"/>
        <v>否</v>
      </c>
      <c r="G564" s="51" t="str">
        <f t="shared" si="29"/>
        <v>是</v>
      </c>
    </row>
    <row r="565" spans="1:7" ht="15.6" x14ac:dyDescent="0.25">
      <c r="A565" s="23">
        <v>560</v>
      </c>
      <c r="B565" s="82" t="s">
        <v>674</v>
      </c>
      <c r="C565" s="82" t="s">
        <v>674</v>
      </c>
      <c r="D565" s="83">
        <v>2434876.2599999998</v>
      </c>
      <c r="E565" s="24" t="str">
        <f t="shared" si="27"/>
        <v>否</v>
      </c>
      <c r="F565" s="24" t="str">
        <f t="shared" si="28"/>
        <v>否</v>
      </c>
      <c r="G565" s="51" t="str">
        <f t="shared" si="29"/>
        <v>是</v>
      </c>
    </row>
    <row r="566" spans="1:7" ht="15.6" x14ac:dyDescent="0.25">
      <c r="A566" s="23">
        <v>561</v>
      </c>
      <c r="B566" s="82" t="s">
        <v>675</v>
      </c>
      <c r="C566" s="82" t="s">
        <v>675</v>
      </c>
      <c r="D566" s="83">
        <v>2469731.5099999998</v>
      </c>
      <c r="E566" s="24" t="str">
        <f t="shared" si="27"/>
        <v>否</v>
      </c>
      <c r="F566" s="24" t="str">
        <f t="shared" si="28"/>
        <v>否</v>
      </c>
      <c r="G566" s="51" t="str">
        <f t="shared" si="29"/>
        <v>是</v>
      </c>
    </row>
    <row r="567" spans="1:7" ht="15.6" x14ac:dyDescent="0.25">
      <c r="A567" s="23">
        <v>562</v>
      </c>
      <c r="B567" s="82" t="s">
        <v>676</v>
      </c>
      <c r="C567" s="82" t="s">
        <v>676</v>
      </c>
      <c r="D567" s="83">
        <v>2419939</v>
      </c>
      <c r="E567" s="24" t="str">
        <f t="shared" si="27"/>
        <v>否</v>
      </c>
      <c r="F567" s="24" t="str">
        <f t="shared" si="28"/>
        <v>否</v>
      </c>
      <c r="G567" s="51" t="str">
        <f t="shared" si="29"/>
        <v>是</v>
      </c>
    </row>
    <row r="568" spans="1:7" ht="15.6" x14ac:dyDescent="0.25">
      <c r="A568" s="23">
        <v>563</v>
      </c>
      <c r="B568" s="82" t="s">
        <v>677</v>
      </c>
      <c r="C568" s="82" t="s">
        <v>677</v>
      </c>
      <c r="D568" s="83">
        <v>2445097.0299999998</v>
      </c>
      <c r="E568" s="24" t="str">
        <f t="shared" si="27"/>
        <v>否</v>
      </c>
      <c r="F568" s="24" t="str">
        <f t="shared" si="28"/>
        <v>否</v>
      </c>
      <c r="G568" s="51" t="str">
        <f t="shared" si="29"/>
        <v>是</v>
      </c>
    </row>
    <row r="569" spans="1:7" ht="15.6" x14ac:dyDescent="0.25">
      <c r="A569" s="23">
        <v>564</v>
      </c>
      <c r="B569" s="82" t="s">
        <v>678</v>
      </c>
      <c r="C569" s="82" t="s">
        <v>678</v>
      </c>
      <c r="D569" s="83">
        <v>2341469.15</v>
      </c>
      <c r="E569" s="24" t="str">
        <f t="shared" si="27"/>
        <v>否</v>
      </c>
      <c r="F569" s="24" t="str">
        <f t="shared" si="28"/>
        <v>否</v>
      </c>
      <c r="G569" s="51" t="str">
        <f t="shared" si="29"/>
        <v>是</v>
      </c>
    </row>
    <row r="570" spans="1:7" ht="15.6" x14ac:dyDescent="0.25">
      <c r="A570" s="23">
        <v>565</v>
      </c>
      <c r="B570" s="82" t="s">
        <v>679</v>
      </c>
      <c r="C570" s="82" t="s">
        <v>679</v>
      </c>
      <c r="D570" s="83">
        <v>2349879.0299999998</v>
      </c>
      <c r="E570" s="24" t="str">
        <f t="shared" si="27"/>
        <v>否</v>
      </c>
      <c r="F570" s="24" t="str">
        <f t="shared" si="28"/>
        <v>否</v>
      </c>
      <c r="G570" s="51" t="str">
        <f t="shared" si="29"/>
        <v>是</v>
      </c>
    </row>
    <row r="571" spans="1:7" ht="15.6" x14ac:dyDescent="0.25">
      <c r="A571" s="23">
        <v>566</v>
      </c>
      <c r="B571" s="82" t="s">
        <v>680</v>
      </c>
      <c r="C571" s="82" t="s">
        <v>680</v>
      </c>
      <c r="D571" s="83">
        <v>2454793.2599999998</v>
      </c>
      <c r="E571" s="24" t="str">
        <f t="shared" si="27"/>
        <v>否</v>
      </c>
      <c r="F571" s="24" t="str">
        <f t="shared" si="28"/>
        <v>否</v>
      </c>
      <c r="G571" s="51" t="str">
        <f t="shared" si="29"/>
        <v>是</v>
      </c>
    </row>
    <row r="572" spans="1:7" ht="15.6" x14ac:dyDescent="0.25">
      <c r="A572" s="23">
        <v>567</v>
      </c>
      <c r="B572" s="82" t="s">
        <v>681</v>
      </c>
      <c r="C572" s="82" t="s">
        <v>681</v>
      </c>
      <c r="D572" s="83">
        <v>2369048.59</v>
      </c>
      <c r="E572" s="24" t="str">
        <f t="shared" si="27"/>
        <v>否</v>
      </c>
      <c r="F572" s="24" t="str">
        <f t="shared" si="28"/>
        <v>否</v>
      </c>
      <c r="G572" s="51" t="str">
        <f t="shared" si="29"/>
        <v>是</v>
      </c>
    </row>
    <row r="573" spans="1:7" ht="15.6" x14ac:dyDescent="0.25">
      <c r="A573" s="23">
        <v>568</v>
      </c>
      <c r="B573" s="82" t="s">
        <v>682</v>
      </c>
      <c r="C573" s="82" t="s">
        <v>682</v>
      </c>
      <c r="D573" s="83">
        <v>2474711.2599999998</v>
      </c>
      <c r="E573" s="24" t="str">
        <f t="shared" si="27"/>
        <v>超上限</v>
      </c>
      <c r="F573" s="24" t="str">
        <f t="shared" si="28"/>
        <v>否</v>
      </c>
      <c r="G573" s="51" t="str">
        <f t="shared" si="29"/>
        <v>否</v>
      </c>
    </row>
    <row r="574" spans="1:7" ht="15.6" x14ac:dyDescent="0.25">
      <c r="A574" s="23">
        <v>569</v>
      </c>
      <c r="B574" s="82" t="s">
        <v>683</v>
      </c>
      <c r="C574" s="82" t="s">
        <v>683</v>
      </c>
      <c r="D574" s="83">
        <v>2417449.13</v>
      </c>
      <c r="E574" s="24" t="str">
        <f t="shared" si="27"/>
        <v>否</v>
      </c>
      <c r="F574" s="24" t="str">
        <f t="shared" si="28"/>
        <v>否</v>
      </c>
      <c r="G574" s="51" t="str">
        <f t="shared" si="29"/>
        <v>是</v>
      </c>
    </row>
    <row r="575" spans="1:7" ht="15.6" x14ac:dyDescent="0.25">
      <c r="A575" s="23">
        <v>570</v>
      </c>
      <c r="B575" s="82" t="s">
        <v>684</v>
      </c>
      <c r="C575" s="82" t="s">
        <v>684</v>
      </c>
      <c r="D575" s="83">
        <v>2417449.13</v>
      </c>
      <c r="E575" s="24" t="str">
        <f t="shared" si="27"/>
        <v>否</v>
      </c>
      <c r="F575" s="24" t="str">
        <f t="shared" si="28"/>
        <v>否</v>
      </c>
      <c r="G575" s="51" t="str">
        <f t="shared" si="29"/>
        <v>是</v>
      </c>
    </row>
    <row r="576" spans="1:7" ht="15.6" x14ac:dyDescent="0.25">
      <c r="A576" s="23">
        <v>571</v>
      </c>
      <c r="B576" s="82" t="s">
        <v>685</v>
      </c>
      <c r="C576" s="82" t="s">
        <v>685</v>
      </c>
      <c r="D576" s="83">
        <v>2439010.0499999998</v>
      </c>
      <c r="E576" s="24" t="str">
        <f t="shared" si="27"/>
        <v>否</v>
      </c>
      <c r="F576" s="24" t="str">
        <f t="shared" si="28"/>
        <v>否</v>
      </c>
      <c r="G576" s="51" t="str">
        <f t="shared" si="29"/>
        <v>是</v>
      </c>
    </row>
    <row r="577" spans="1:7" ht="15.6" x14ac:dyDescent="0.25">
      <c r="A577" s="23">
        <v>572</v>
      </c>
      <c r="B577" s="82" t="s">
        <v>686</v>
      </c>
      <c r="C577" s="82" t="s">
        <v>686</v>
      </c>
      <c r="D577" s="83">
        <v>2489648.52</v>
      </c>
      <c r="E577" s="24" t="str">
        <f t="shared" si="27"/>
        <v>超上限</v>
      </c>
      <c r="F577" s="24" t="str">
        <f t="shared" si="28"/>
        <v>否</v>
      </c>
      <c r="G577" s="51" t="str">
        <f t="shared" si="29"/>
        <v>否</v>
      </c>
    </row>
    <row r="578" spans="1:7" ht="15.6" x14ac:dyDescent="0.25">
      <c r="A578" s="23">
        <v>573</v>
      </c>
      <c r="B578" s="82" t="s">
        <v>687</v>
      </c>
      <c r="C578" s="82" t="s">
        <v>687</v>
      </c>
      <c r="D578" s="83">
        <v>2405598.7200000002</v>
      </c>
      <c r="E578" s="24" t="str">
        <f t="shared" si="27"/>
        <v>否</v>
      </c>
      <c r="F578" s="24" t="str">
        <f t="shared" si="28"/>
        <v>否</v>
      </c>
      <c r="G578" s="51" t="str">
        <f t="shared" si="29"/>
        <v>是</v>
      </c>
    </row>
    <row r="579" spans="1:7" ht="15.6" x14ac:dyDescent="0.25">
      <c r="A579" s="23">
        <v>574</v>
      </c>
      <c r="B579" s="82" t="s">
        <v>688</v>
      </c>
      <c r="C579" s="82" t="s">
        <v>688</v>
      </c>
      <c r="D579" s="83">
        <v>2454634.9300000002</v>
      </c>
      <c r="E579" s="24" t="str">
        <f t="shared" si="27"/>
        <v>否</v>
      </c>
      <c r="F579" s="24" t="str">
        <f t="shared" si="28"/>
        <v>否</v>
      </c>
      <c r="G579" s="51" t="str">
        <f t="shared" si="29"/>
        <v>是</v>
      </c>
    </row>
    <row r="580" spans="1:7" ht="15.6" x14ac:dyDescent="0.25">
      <c r="A580" s="23">
        <v>575</v>
      </c>
      <c r="B580" s="82" t="s">
        <v>689</v>
      </c>
      <c r="C580" s="82" t="s">
        <v>689</v>
      </c>
      <c r="D580" s="83">
        <v>2441244.2200000002</v>
      </c>
      <c r="E580" s="24" t="str">
        <f t="shared" si="27"/>
        <v>否</v>
      </c>
      <c r="F580" s="24" t="str">
        <f t="shared" si="28"/>
        <v>否</v>
      </c>
      <c r="G580" s="51" t="str">
        <f t="shared" si="29"/>
        <v>是</v>
      </c>
    </row>
    <row r="581" spans="1:7" ht="15.6" x14ac:dyDescent="0.25">
      <c r="A581" s="23">
        <v>576</v>
      </c>
      <c r="B581" s="82" t="s">
        <v>690</v>
      </c>
      <c r="C581" s="82" t="s">
        <v>690</v>
      </c>
      <c r="D581" s="83">
        <v>2425196.4300000002</v>
      </c>
      <c r="E581" s="24" t="str">
        <f t="shared" si="27"/>
        <v>否</v>
      </c>
      <c r="F581" s="24" t="str">
        <f t="shared" si="28"/>
        <v>否</v>
      </c>
      <c r="G581" s="51" t="str">
        <f t="shared" si="29"/>
        <v>是</v>
      </c>
    </row>
    <row r="582" spans="1:7" ht="15.6" x14ac:dyDescent="0.25">
      <c r="A582" s="23">
        <v>577</v>
      </c>
      <c r="B582" s="82" t="s">
        <v>691</v>
      </c>
      <c r="C582" s="82" t="s">
        <v>691</v>
      </c>
      <c r="D582" s="83">
        <v>2444910.75</v>
      </c>
      <c r="E582" s="24" t="str">
        <f t="shared" si="27"/>
        <v>否</v>
      </c>
      <c r="F582" s="24" t="str">
        <f t="shared" si="28"/>
        <v>否</v>
      </c>
      <c r="G582" s="51" t="str">
        <f t="shared" si="29"/>
        <v>是</v>
      </c>
    </row>
    <row r="583" spans="1:7" ht="15.6" x14ac:dyDescent="0.25">
      <c r="A583" s="23">
        <v>578</v>
      </c>
      <c r="B583" s="82" t="s">
        <v>692</v>
      </c>
      <c r="C583" s="82" t="s">
        <v>692</v>
      </c>
      <c r="D583" s="83">
        <v>2462262.89</v>
      </c>
      <c r="E583" s="24" t="str">
        <f t="shared" si="27"/>
        <v>否</v>
      </c>
      <c r="F583" s="24" t="str">
        <f t="shared" si="28"/>
        <v>否</v>
      </c>
      <c r="G583" s="51" t="str">
        <f t="shared" si="29"/>
        <v>是</v>
      </c>
    </row>
    <row r="584" spans="1:7" ht="15.6" x14ac:dyDescent="0.25">
      <c r="A584" s="23">
        <v>579</v>
      </c>
      <c r="B584" s="82" t="s">
        <v>693</v>
      </c>
      <c r="C584" s="82" t="s">
        <v>693</v>
      </c>
      <c r="D584" s="83">
        <v>2373435.84</v>
      </c>
      <c r="E584" s="24" t="str">
        <f t="shared" si="27"/>
        <v>否</v>
      </c>
      <c r="F584" s="24" t="str">
        <f t="shared" si="28"/>
        <v>否</v>
      </c>
      <c r="G584" s="51" t="str">
        <f t="shared" si="29"/>
        <v>是</v>
      </c>
    </row>
    <row r="585" spans="1:7" ht="15.6" x14ac:dyDescent="0.25">
      <c r="A585" s="23">
        <v>580</v>
      </c>
      <c r="B585" s="82" t="s">
        <v>694</v>
      </c>
      <c r="C585" s="82" t="s">
        <v>694</v>
      </c>
      <c r="D585" s="83">
        <v>2472221.39</v>
      </c>
      <c r="E585" s="24" t="str">
        <f t="shared" si="27"/>
        <v>否</v>
      </c>
      <c r="F585" s="24" t="str">
        <f t="shared" si="28"/>
        <v>否</v>
      </c>
      <c r="G585" s="51" t="str">
        <f t="shared" si="29"/>
        <v>是</v>
      </c>
    </row>
    <row r="586" spans="1:7" ht="15.6" x14ac:dyDescent="0.25">
      <c r="A586" s="23">
        <v>581</v>
      </c>
      <c r="B586" s="82" t="s">
        <v>695</v>
      </c>
      <c r="C586" s="82" t="s">
        <v>695</v>
      </c>
      <c r="D586" s="83">
        <v>2437366.13</v>
      </c>
      <c r="E586" s="24" t="str">
        <f t="shared" si="27"/>
        <v>否</v>
      </c>
      <c r="F586" s="24" t="str">
        <f t="shared" si="28"/>
        <v>否</v>
      </c>
      <c r="G586" s="51" t="str">
        <f t="shared" si="29"/>
        <v>是</v>
      </c>
    </row>
    <row r="587" spans="1:7" ht="15.6" x14ac:dyDescent="0.25">
      <c r="A587" s="23">
        <v>582</v>
      </c>
      <c r="B587" s="82" t="s">
        <v>696</v>
      </c>
      <c r="C587" s="82" t="s">
        <v>696</v>
      </c>
      <c r="D587" s="83">
        <v>2414959.25</v>
      </c>
      <c r="E587" s="24" t="str">
        <f t="shared" si="27"/>
        <v>否</v>
      </c>
      <c r="F587" s="24" t="str">
        <f t="shared" si="28"/>
        <v>否</v>
      </c>
      <c r="G587" s="51" t="str">
        <f t="shared" si="29"/>
        <v>是</v>
      </c>
    </row>
    <row r="588" spans="1:7" ht="15.6" x14ac:dyDescent="0.25">
      <c r="A588" s="23">
        <v>583</v>
      </c>
      <c r="B588" s="82" t="s">
        <v>697</v>
      </c>
      <c r="C588" s="82" t="s">
        <v>697</v>
      </c>
      <c r="D588" s="83">
        <v>2452096.87</v>
      </c>
      <c r="E588" s="24" t="str">
        <f t="shared" si="27"/>
        <v>否</v>
      </c>
      <c r="F588" s="24" t="str">
        <f t="shared" si="28"/>
        <v>否</v>
      </c>
      <c r="G588" s="51" t="str">
        <f t="shared" si="29"/>
        <v>是</v>
      </c>
    </row>
    <row r="589" spans="1:7" ht="15.6" x14ac:dyDescent="0.25">
      <c r="A589" s="23">
        <v>584</v>
      </c>
      <c r="B589" s="82" t="s">
        <v>698</v>
      </c>
      <c r="C589" s="82" t="s">
        <v>698</v>
      </c>
      <c r="D589" s="83">
        <v>2487158.64</v>
      </c>
      <c r="E589" s="24" t="str">
        <f t="shared" si="27"/>
        <v>超上限</v>
      </c>
      <c r="F589" s="24" t="str">
        <f t="shared" si="28"/>
        <v>否</v>
      </c>
      <c r="G589" s="51" t="str">
        <f t="shared" si="29"/>
        <v>否</v>
      </c>
    </row>
    <row r="590" spans="1:7" ht="15.6" x14ac:dyDescent="0.25">
      <c r="A590" s="23">
        <v>585</v>
      </c>
      <c r="B590" s="82" t="s">
        <v>101</v>
      </c>
      <c r="C590" s="82" t="s">
        <v>101</v>
      </c>
      <c r="D590" s="83">
        <v>2436364.1800000002</v>
      </c>
      <c r="E590" s="24" t="str">
        <f t="shared" si="27"/>
        <v>否</v>
      </c>
      <c r="F590" s="24" t="str">
        <f t="shared" si="28"/>
        <v>否</v>
      </c>
      <c r="G590" s="51" t="str">
        <f t="shared" si="29"/>
        <v>是</v>
      </c>
    </row>
    <row r="591" spans="1:7" ht="15.6" x14ac:dyDescent="0.25">
      <c r="A591" s="23">
        <v>586</v>
      </c>
      <c r="B591" s="82" t="s">
        <v>699</v>
      </c>
      <c r="C591" s="82" t="s">
        <v>699</v>
      </c>
      <c r="D591" s="83">
        <v>2455238.81</v>
      </c>
      <c r="E591" s="24" t="str">
        <f t="shared" si="27"/>
        <v>否</v>
      </c>
      <c r="F591" s="24" t="str">
        <f t="shared" si="28"/>
        <v>否</v>
      </c>
      <c r="G591" s="51" t="str">
        <f t="shared" si="29"/>
        <v>是</v>
      </c>
    </row>
    <row r="592" spans="1:7" ht="15.6" x14ac:dyDescent="0.25">
      <c r="A592" s="23">
        <v>587</v>
      </c>
      <c r="B592" s="82" t="s">
        <v>700</v>
      </c>
      <c r="C592" s="82" t="s">
        <v>700</v>
      </c>
      <c r="D592" s="83">
        <v>2467639.12</v>
      </c>
      <c r="E592" s="24" t="str">
        <f t="shared" si="27"/>
        <v>否</v>
      </c>
      <c r="F592" s="24" t="str">
        <f t="shared" si="28"/>
        <v>否</v>
      </c>
      <c r="G592" s="51" t="str">
        <f t="shared" si="29"/>
        <v>是</v>
      </c>
    </row>
    <row r="593" spans="1:7" ht="15.6" x14ac:dyDescent="0.25">
      <c r="A593" s="23">
        <v>588</v>
      </c>
      <c r="B593" s="82" t="s">
        <v>124</v>
      </c>
      <c r="C593" s="82" t="s">
        <v>124</v>
      </c>
      <c r="D593" s="83">
        <v>2436023.2000000002</v>
      </c>
      <c r="E593" s="24" t="str">
        <f t="shared" si="27"/>
        <v>否</v>
      </c>
      <c r="F593" s="24" t="str">
        <f t="shared" si="28"/>
        <v>否</v>
      </c>
      <c r="G593" s="51" t="str">
        <f t="shared" si="29"/>
        <v>是</v>
      </c>
    </row>
    <row r="594" spans="1:7" ht="15.6" x14ac:dyDescent="0.25">
      <c r="A594" s="23">
        <v>589</v>
      </c>
      <c r="B594" s="82" t="s">
        <v>701</v>
      </c>
      <c r="C594" s="82" t="s">
        <v>701</v>
      </c>
      <c r="D594" s="83">
        <v>2361483.21</v>
      </c>
      <c r="E594" s="24" t="str">
        <f t="shared" si="27"/>
        <v>否</v>
      </c>
      <c r="F594" s="24" t="str">
        <f t="shared" si="28"/>
        <v>否</v>
      </c>
      <c r="G594" s="51" t="str">
        <f t="shared" si="29"/>
        <v>是</v>
      </c>
    </row>
    <row r="595" spans="1:7" ht="15.6" x14ac:dyDescent="0.25">
      <c r="A595" s="23">
        <v>590</v>
      </c>
      <c r="B595" s="82" t="s">
        <v>702</v>
      </c>
      <c r="C595" s="82" t="s">
        <v>702</v>
      </c>
      <c r="D595" s="83">
        <v>2487158.64</v>
      </c>
      <c r="E595" s="24" t="str">
        <f t="shared" si="27"/>
        <v>超上限</v>
      </c>
      <c r="F595" s="24" t="str">
        <f t="shared" si="28"/>
        <v>否</v>
      </c>
      <c r="G595" s="51" t="str">
        <f t="shared" si="29"/>
        <v>否</v>
      </c>
    </row>
    <row r="596" spans="1:7" ht="15.6" x14ac:dyDescent="0.25">
      <c r="A596" s="23">
        <v>591</v>
      </c>
      <c r="B596" s="82" t="s">
        <v>703</v>
      </c>
      <c r="C596" s="82" t="s">
        <v>703</v>
      </c>
      <c r="D596" s="83">
        <v>2463574.7000000002</v>
      </c>
      <c r="E596" s="24" t="str">
        <f t="shared" si="27"/>
        <v>否</v>
      </c>
      <c r="F596" s="24" t="str">
        <f t="shared" si="28"/>
        <v>否</v>
      </c>
      <c r="G596" s="51" t="str">
        <f t="shared" si="29"/>
        <v>是</v>
      </c>
    </row>
    <row r="597" spans="1:7" ht="15.6" x14ac:dyDescent="0.25">
      <c r="A597" s="23">
        <v>592</v>
      </c>
      <c r="B597" s="82" t="s">
        <v>704</v>
      </c>
      <c r="C597" s="82" t="s">
        <v>704</v>
      </c>
      <c r="D597" s="83">
        <v>2462262.89</v>
      </c>
      <c r="E597" s="24" t="str">
        <f t="shared" si="27"/>
        <v>否</v>
      </c>
      <c r="F597" s="24" t="str">
        <f t="shared" si="28"/>
        <v>否</v>
      </c>
      <c r="G597" s="51" t="str">
        <f t="shared" si="29"/>
        <v>是</v>
      </c>
    </row>
    <row r="598" spans="1:7" ht="15.6" x14ac:dyDescent="0.25">
      <c r="A598" s="23">
        <v>593</v>
      </c>
      <c r="B598" s="82" t="s">
        <v>167</v>
      </c>
      <c r="C598" s="82" t="s">
        <v>167</v>
      </c>
      <c r="D598" s="83">
        <v>2444834.7599999998</v>
      </c>
      <c r="E598" s="24" t="str">
        <f t="shared" si="27"/>
        <v>否</v>
      </c>
      <c r="F598" s="24" t="str">
        <f t="shared" si="28"/>
        <v>否</v>
      </c>
      <c r="G598" s="51" t="str">
        <f t="shared" si="29"/>
        <v>是</v>
      </c>
    </row>
    <row r="599" spans="1:7" ht="15.6" x14ac:dyDescent="0.25">
      <c r="A599" s="23">
        <v>594</v>
      </c>
      <c r="B599" s="82" t="s">
        <v>705</v>
      </c>
      <c r="C599" s="82" t="s">
        <v>705</v>
      </c>
      <c r="D599" s="83">
        <v>2444834.7599999998</v>
      </c>
      <c r="E599" s="24" t="str">
        <f t="shared" si="27"/>
        <v>否</v>
      </c>
      <c r="F599" s="24" t="str">
        <f t="shared" si="28"/>
        <v>否</v>
      </c>
      <c r="G599" s="51" t="str">
        <f t="shared" si="29"/>
        <v>是</v>
      </c>
    </row>
    <row r="600" spans="1:7" ht="15.6" x14ac:dyDescent="0.25">
      <c r="A600" s="23">
        <v>595</v>
      </c>
      <c r="B600" s="82" t="s">
        <v>116</v>
      </c>
      <c r="C600" s="82" t="s">
        <v>116</v>
      </c>
      <c r="D600" s="83">
        <v>2403013.66</v>
      </c>
      <c r="E600" s="24" t="str">
        <f t="shared" si="27"/>
        <v>否</v>
      </c>
      <c r="F600" s="24" t="str">
        <f t="shared" si="28"/>
        <v>否</v>
      </c>
      <c r="G600" s="51" t="str">
        <f t="shared" si="29"/>
        <v>是</v>
      </c>
    </row>
    <row r="601" spans="1:7" ht="15.6" x14ac:dyDescent="0.25">
      <c r="A601" s="23">
        <v>596</v>
      </c>
      <c r="B601" s="82" t="s">
        <v>706</v>
      </c>
      <c r="C601" s="82" t="s">
        <v>706</v>
      </c>
      <c r="D601" s="83">
        <v>2432399.09</v>
      </c>
      <c r="E601" s="24" t="str">
        <f t="shared" si="27"/>
        <v>否</v>
      </c>
      <c r="F601" s="24" t="str">
        <f t="shared" si="28"/>
        <v>否</v>
      </c>
      <c r="G601" s="51" t="str">
        <f t="shared" si="29"/>
        <v>是</v>
      </c>
    </row>
    <row r="602" spans="1:7" ht="15.6" x14ac:dyDescent="0.25">
      <c r="A602" s="23">
        <v>597</v>
      </c>
      <c r="B602" s="82" t="s">
        <v>707</v>
      </c>
      <c r="C602" s="82" t="s">
        <v>707</v>
      </c>
      <c r="D602" s="83">
        <v>2323106.2999999998</v>
      </c>
      <c r="E602" s="24" t="str">
        <f t="shared" si="27"/>
        <v>否</v>
      </c>
      <c r="F602" s="24" t="str">
        <f t="shared" si="28"/>
        <v>否</v>
      </c>
      <c r="G602" s="51" t="str">
        <f t="shared" si="29"/>
        <v>是</v>
      </c>
    </row>
    <row r="603" spans="1:7" ht="15.6" x14ac:dyDescent="0.25">
      <c r="A603" s="23">
        <v>598</v>
      </c>
      <c r="B603" s="82" t="s">
        <v>708</v>
      </c>
      <c r="C603" s="82" t="s">
        <v>708</v>
      </c>
      <c r="D603" s="83">
        <v>2351873.2400000002</v>
      </c>
      <c r="E603" s="24" t="str">
        <f t="shared" si="27"/>
        <v>否</v>
      </c>
      <c r="F603" s="24" t="str">
        <f t="shared" si="28"/>
        <v>否</v>
      </c>
      <c r="G603" s="51" t="str">
        <f t="shared" si="29"/>
        <v>是</v>
      </c>
    </row>
    <row r="604" spans="1:7" ht="15.6" x14ac:dyDescent="0.25">
      <c r="A604" s="23">
        <v>599</v>
      </c>
      <c r="B604" s="82" t="s">
        <v>709</v>
      </c>
      <c r="C604" s="82" t="s">
        <v>709</v>
      </c>
      <c r="D604" s="83">
        <v>2434157</v>
      </c>
      <c r="E604" s="24" t="str">
        <f t="shared" si="27"/>
        <v>否</v>
      </c>
      <c r="F604" s="24" t="str">
        <f t="shared" si="28"/>
        <v>否</v>
      </c>
      <c r="G604" s="51" t="str">
        <f t="shared" si="29"/>
        <v>是</v>
      </c>
    </row>
    <row r="605" spans="1:7" ht="15.6" x14ac:dyDescent="0.25">
      <c r="A605" s="23">
        <v>600</v>
      </c>
      <c r="B605" s="82" t="s">
        <v>121</v>
      </c>
      <c r="C605" s="82" t="s">
        <v>121</v>
      </c>
      <c r="D605" s="83">
        <v>2433035.35</v>
      </c>
      <c r="E605" s="24" t="str">
        <f t="shared" si="27"/>
        <v>否</v>
      </c>
      <c r="F605" s="24" t="str">
        <f t="shared" si="28"/>
        <v>否</v>
      </c>
      <c r="G605" s="51" t="str">
        <f t="shared" si="29"/>
        <v>是</v>
      </c>
    </row>
    <row r="606" spans="1:7" ht="15.6" x14ac:dyDescent="0.25">
      <c r="A606" s="23">
        <v>601</v>
      </c>
      <c r="B606" s="82" t="s">
        <v>710</v>
      </c>
      <c r="C606" s="82" t="s">
        <v>710</v>
      </c>
      <c r="D606" s="83">
        <v>2464751.7599999998</v>
      </c>
      <c r="E606" s="24" t="str">
        <f t="shared" si="27"/>
        <v>否</v>
      </c>
      <c r="F606" s="24" t="str">
        <f t="shared" si="28"/>
        <v>否</v>
      </c>
      <c r="G606" s="51" t="str">
        <f t="shared" si="29"/>
        <v>是</v>
      </c>
    </row>
    <row r="607" spans="1:7" ht="15.6" x14ac:dyDescent="0.25">
      <c r="A607" s="23">
        <v>602</v>
      </c>
      <c r="B607" s="82" t="s">
        <v>711</v>
      </c>
      <c r="C607" s="82" t="s">
        <v>711</v>
      </c>
      <c r="D607" s="83">
        <v>2404176.79</v>
      </c>
      <c r="E607" s="24" t="str">
        <f t="shared" si="27"/>
        <v>否</v>
      </c>
      <c r="F607" s="24" t="str">
        <f t="shared" si="28"/>
        <v>否</v>
      </c>
      <c r="G607" s="51" t="str">
        <f t="shared" si="29"/>
        <v>是</v>
      </c>
    </row>
    <row r="608" spans="1:7" ht="15.6" x14ac:dyDescent="0.25">
      <c r="A608" s="23">
        <v>603</v>
      </c>
      <c r="B608" s="82" t="s">
        <v>712</v>
      </c>
      <c r="C608" s="82" t="s">
        <v>712</v>
      </c>
      <c r="D608" s="83">
        <v>2333102.52</v>
      </c>
      <c r="E608" s="24" t="str">
        <f t="shared" si="27"/>
        <v>否</v>
      </c>
      <c r="F608" s="24" t="str">
        <f t="shared" si="28"/>
        <v>否</v>
      </c>
      <c r="G608" s="51" t="str">
        <f t="shared" si="29"/>
        <v>是</v>
      </c>
    </row>
    <row r="609" spans="1:7" ht="15.6" x14ac:dyDescent="0.25">
      <c r="A609" s="23">
        <v>604</v>
      </c>
      <c r="B609" s="82" t="s">
        <v>109</v>
      </c>
      <c r="C609" s="82" t="s">
        <v>109</v>
      </c>
      <c r="D609" s="83">
        <v>2457110.13</v>
      </c>
      <c r="E609" s="24" t="str">
        <f t="shared" si="27"/>
        <v>否</v>
      </c>
      <c r="F609" s="24" t="str">
        <f t="shared" si="28"/>
        <v>否</v>
      </c>
      <c r="G609" s="51" t="str">
        <f t="shared" si="29"/>
        <v>是</v>
      </c>
    </row>
    <row r="610" spans="1:7" ht="15.6" x14ac:dyDescent="0.25">
      <c r="A610" s="23">
        <v>605</v>
      </c>
      <c r="B610" s="82" t="s">
        <v>713</v>
      </c>
      <c r="C610" s="82" t="s">
        <v>713</v>
      </c>
      <c r="D610" s="83">
        <v>2335894.41</v>
      </c>
      <c r="E610" s="24" t="str">
        <f t="shared" si="27"/>
        <v>否</v>
      </c>
      <c r="F610" s="24" t="str">
        <f t="shared" si="28"/>
        <v>否</v>
      </c>
      <c r="G610" s="51" t="str">
        <f t="shared" si="29"/>
        <v>是</v>
      </c>
    </row>
    <row r="611" spans="1:7" ht="15.6" x14ac:dyDescent="0.25">
      <c r="A611" s="23">
        <v>606</v>
      </c>
      <c r="B611" s="82" t="s">
        <v>714</v>
      </c>
      <c r="C611" s="82" t="s">
        <v>714</v>
      </c>
      <c r="D611" s="83">
        <v>2392605.4</v>
      </c>
      <c r="E611" s="24" t="str">
        <f t="shared" si="27"/>
        <v>否</v>
      </c>
      <c r="F611" s="24" t="str">
        <f t="shared" si="28"/>
        <v>否</v>
      </c>
      <c r="G611" s="51" t="str">
        <f t="shared" si="29"/>
        <v>是</v>
      </c>
    </row>
    <row r="612" spans="1:7" ht="15.6" x14ac:dyDescent="0.25">
      <c r="A612" s="23">
        <v>607</v>
      </c>
      <c r="B612" s="82" t="s">
        <v>715</v>
      </c>
      <c r="C612" s="82" t="s">
        <v>715</v>
      </c>
      <c r="D612" s="83">
        <v>2480678.31</v>
      </c>
      <c r="E612" s="24" t="str">
        <f t="shared" si="27"/>
        <v>超上限</v>
      </c>
      <c r="F612" s="24" t="str">
        <f t="shared" si="28"/>
        <v>否</v>
      </c>
      <c r="G612" s="51" t="str">
        <f t="shared" si="29"/>
        <v>否</v>
      </c>
    </row>
    <row r="613" spans="1:7" ht="15.6" x14ac:dyDescent="0.25">
      <c r="A613" s="23">
        <v>608</v>
      </c>
      <c r="B613" s="82" t="s">
        <v>716</v>
      </c>
      <c r="C613" s="82" t="s">
        <v>716</v>
      </c>
      <c r="D613" s="83">
        <v>2447364.5099999998</v>
      </c>
      <c r="E613" s="24" t="str">
        <f t="shared" si="27"/>
        <v>否</v>
      </c>
      <c r="F613" s="24" t="str">
        <f t="shared" si="28"/>
        <v>否</v>
      </c>
      <c r="G613" s="51" t="str">
        <f t="shared" si="29"/>
        <v>是</v>
      </c>
    </row>
    <row r="614" spans="1:7" ht="15.6" x14ac:dyDescent="0.25">
      <c r="A614" s="23">
        <v>609</v>
      </c>
      <c r="B614" s="82" t="s">
        <v>717</v>
      </c>
      <c r="C614" s="82" t="s">
        <v>717</v>
      </c>
      <c r="D614" s="83">
        <v>2417232.6800000002</v>
      </c>
      <c r="E614" s="24" t="str">
        <f t="shared" si="27"/>
        <v>否</v>
      </c>
      <c r="F614" s="24" t="str">
        <f t="shared" si="28"/>
        <v>否</v>
      </c>
      <c r="G614" s="51" t="str">
        <f t="shared" si="29"/>
        <v>是</v>
      </c>
    </row>
    <row r="615" spans="1:7" ht="15.6" x14ac:dyDescent="0.25">
      <c r="A615" s="23">
        <v>610</v>
      </c>
      <c r="B615" s="82" t="s">
        <v>718</v>
      </c>
      <c r="C615" s="82" t="s">
        <v>718</v>
      </c>
      <c r="D615" s="83">
        <v>2473569.91</v>
      </c>
      <c r="E615" s="24" t="str">
        <f t="shared" si="27"/>
        <v>超上限</v>
      </c>
      <c r="F615" s="24" t="str">
        <f t="shared" si="28"/>
        <v>否</v>
      </c>
      <c r="G615" s="51" t="str">
        <f t="shared" si="29"/>
        <v>否</v>
      </c>
    </row>
    <row r="616" spans="1:7" ht="15.6" x14ac:dyDescent="0.25">
      <c r="A616" s="23">
        <v>611</v>
      </c>
      <c r="B616" s="82" t="s">
        <v>719</v>
      </c>
      <c r="C616" s="82" t="s">
        <v>719</v>
      </c>
      <c r="D616" s="83">
        <v>2469731.5099999998</v>
      </c>
      <c r="E616" s="24" t="str">
        <f t="shared" si="27"/>
        <v>否</v>
      </c>
      <c r="F616" s="24" t="str">
        <f t="shared" si="28"/>
        <v>否</v>
      </c>
      <c r="G616" s="51" t="str">
        <f t="shared" si="29"/>
        <v>是</v>
      </c>
    </row>
    <row r="617" spans="1:7" ht="15.6" x14ac:dyDescent="0.25">
      <c r="A617" s="23">
        <v>612</v>
      </c>
      <c r="B617" s="82" t="s">
        <v>720</v>
      </c>
      <c r="C617" s="82" t="s">
        <v>720</v>
      </c>
      <c r="D617" s="83">
        <v>2448931.2799999998</v>
      </c>
      <c r="E617" s="24" t="str">
        <f t="shared" si="27"/>
        <v>否</v>
      </c>
      <c r="F617" s="24" t="str">
        <f t="shared" si="28"/>
        <v>否</v>
      </c>
      <c r="G617" s="51" t="str">
        <f t="shared" si="29"/>
        <v>是</v>
      </c>
    </row>
    <row r="618" spans="1:7" ht="15.6" x14ac:dyDescent="0.25">
      <c r="A618" s="23">
        <v>613</v>
      </c>
      <c r="B618" s="82" t="s">
        <v>721</v>
      </c>
      <c r="C618" s="82" t="s">
        <v>721</v>
      </c>
      <c r="D618" s="83">
        <v>2414959.25</v>
      </c>
      <c r="E618" s="24" t="str">
        <f t="shared" si="27"/>
        <v>否</v>
      </c>
      <c r="F618" s="24" t="str">
        <f t="shared" si="28"/>
        <v>否</v>
      </c>
      <c r="G618" s="51" t="str">
        <f t="shared" si="29"/>
        <v>是</v>
      </c>
    </row>
    <row r="619" spans="1:7" ht="15.6" x14ac:dyDescent="0.25">
      <c r="A619" s="23">
        <v>614</v>
      </c>
      <c r="B619" s="82" t="s">
        <v>180</v>
      </c>
      <c r="C619" s="82" t="s">
        <v>180</v>
      </c>
      <c r="D619" s="83">
        <v>2475993.4700000002</v>
      </c>
      <c r="E619" s="24" t="str">
        <f t="shared" si="27"/>
        <v>超上限</v>
      </c>
      <c r="F619" s="24" t="str">
        <f t="shared" si="28"/>
        <v>否</v>
      </c>
      <c r="G619" s="51" t="str">
        <f t="shared" si="29"/>
        <v>否</v>
      </c>
    </row>
    <row r="620" spans="1:7" ht="15.6" x14ac:dyDescent="0.25">
      <c r="A620" s="23">
        <v>615</v>
      </c>
      <c r="B620" s="82" t="s">
        <v>722</v>
      </c>
      <c r="C620" s="82" t="s">
        <v>722</v>
      </c>
      <c r="D620" s="83">
        <v>2434998.1800000002</v>
      </c>
      <c r="E620" s="24" t="str">
        <f t="shared" si="27"/>
        <v>否</v>
      </c>
      <c r="F620" s="24" t="str">
        <f t="shared" si="28"/>
        <v>否</v>
      </c>
      <c r="G620" s="51" t="str">
        <f t="shared" si="29"/>
        <v>是</v>
      </c>
    </row>
    <row r="621" spans="1:7" ht="15.6" x14ac:dyDescent="0.25">
      <c r="A621" s="23">
        <v>616</v>
      </c>
      <c r="B621" s="82" t="s">
        <v>723</v>
      </c>
      <c r="C621" s="82" t="s">
        <v>723</v>
      </c>
      <c r="D621" s="83">
        <v>2452304.38</v>
      </c>
      <c r="E621" s="24" t="str">
        <f t="shared" si="27"/>
        <v>否</v>
      </c>
      <c r="F621" s="24" t="str">
        <f t="shared" si="28"/>
        <v>否</v>
      </c>
      <c r="G621" s="51" t="str">
        <f t="shared" si="29"/>
        <v>是</v>
      </c>
    </row>
    <row r="622" spans="1:7" ht="15.6" x14ac:dyDescent="0.25">
      <c r="A622" s="23">
        <v>617</v>
      </c>
      <c r="B622" s="82" t="s">
        <v>724</v>
      </c>
      <c r="C622" s="82" t="s">
        <v>724</v>
      </c>
      <c r="D622" s="83">
        <v>2475979.2000000002</v>
      </c>
      <c r="E622" s="24" t="str">
        <f t="shared" si="27"/>
        <v>超上限</v>
      </c>
      <c r="F622" s="24" t="str">
        <f t="shared" si="28"/>
        <v>否</v>
      </c>
      <c r="G622" s="51" t="str">
        <f t="shared" si="29"/>
        <v>否</v>
      </c>
    </row>
    <row r="623" spans="1:7" ht="15.6" x14ac:dyDescent="0.25">
      <c r="A623" s="23">
        <v>618</v>
      </c>
      <c r="B623" s="82" t="s">
        <v>725</v>
      </c>
      <c r="C623" s="82" t="s">
        <v>725</v>
      </c>
      <c r="D623" s="83">
        <v>2432386.38</v>
      </c>
      <c r="E623" s="24" t="str">
        <f t="shared" si="27"/>
        <v>否</v>
      </c>
      <c r="F623" s="24" t="str">
        <f t="shared" si="28"/>
        <v>否</v>
      </c>
      <c r="G623" s="51" t="str">
        <f t="shared" si="29"/>
        <v>是</v>
      </c>
    </row>
    <row r="624" spans="1:7" ht="15.6" x14ac:dyDescent="0.25">
      <c r="A624" s="23">
        <v>619</v>
      </c>
      <c r="B624" s="82" t="s">
        <v>726</v>
      </c>
      <c r="C624" s="82" t="s">
        <v>726</v>
      </c>
      <c r="D624" s="83">
        <v>2347087.15</v>
      </c>
      <c r="E624" s="24" t="str">
        <f t="shared" si="27"/>
        <v>否</v>
      </c>
      <c r="F624" s="24" t="str">
        <f t="shared" si="28"/>
        <v>否</v>
      </c>
      <c r="G624" s="51" t="str">
        <f t="shared" si="29"/>
        <v>是</v>
      </c>
    </row>
    <row r="625" spans="1:7" ht="15.6" x14ac:dyDescent="0.25">
      <c r="A625" s="23">
        <v>620</v>
      </c>
      <c r="B625" s="82" t="s">
        <v>727</v>
      </c>
      <c r="C625" s="82" t="s">
        <v>727</v>
      </c>
      <c r="D625" s="83">
        <v>2459893.89</v>
      </c>
      <c r="E625" s="24" t="str">
        <f t="shared" si="27"/>
        <v>否</v>
      </c>
      <c r="F625" s="24" t="str">
        <f t="shared" si="28"/>
        <v>否</v>
      </c>
      <c r="G625" s="51" t="str">
        <f t="shared" si="29"/>
        <v>是</v>
      </c>
    </row>
    <row r="626" spans="1:7" ht="15.6" x14ac:dyDescent="0.25">
      <c r="A626" s="23">
        <v>621</v>
      </c>
      <c r="B626" s="82" t="s">
        <v>728</v>
      </c>
      <c r="C626" s="82" t="s">
        <v>728</v>
      </c>
      <c r="D626" s="83">
        <v>2434876.2599999998</v>
      </c>
      <c r="E626" s="24" t="str">
        <f t="shared" ref="E626:E749" si="30">IF(D626&lt;=$G$3,"否","超上限")</f>
        <v>否</v>
      </c>
      <c r="F626" s="24" t="str">
        <f t="shared" ref="F626:F749" si="31">IF(D626&gt;=$G$4,"否","超下限")</f>
        <v>否</v>
      </c>
      <c r="G626" s="51" t="str">
        <f t="shared" ref="G626:G749" si="32">IF(AND(E626="否",F626="否"),"是","否")</f>
        <v>是</v>
      </c>
    </row>
    <row r="627" spans="1:7" ht="15.6" x14ac:dyDescent="0.25">
      <c r="A627" s="23">
        <v>622</v>
      </c>
      <c r="B627" s="82" t="s">
        <v>729</v>
      </c>
      <c r="C627" s="82" t="s">
        <v>729</v>
      </c>
      <c r="D627" s="83">
        <v>2449814.5099999998</v>
      </c>
      <c r="E627" s="24" t="str">
        <f t="shared" si="30"/>
        <v>否</v>
      </c>
      <c r="F627" s="24" t="str">
        <f t="shared" si="31"/>
        <v>否</v>
      </c>
      <c r="G627" s="51" t="str">
        <f t="shared" si="32"/>
        <v>是</v>
      </c>
    </row>
    <row r="628" spans="1:7" ht="15.6" x14ac:dyDescent="0.25">
      <c r="A628" s="23">
        <v>623</v>
      </c>
      <c r="B628" s="82" t="s">
        <v>730</v>
      </c>
      <c r="C628" s="82" t="s">
        <v>730</v>
      </c>
      <c r="D628" s="83">
        <v>2457833.06</v>
      </c>
      <c r="E628" s="24" t="str">
        <f t="shared" si="30"/>
        <v>否</v>
      </c>
      <c r="F628" s="24" t="str">
        <f t="shared" si="31"/>
        <v>否</v>
      </c>
      <c r="G628" s="51" t="str">
        <f t="shared" si="32"/>
        <v>是</v>
      </c>
    </row>
    <row r="629" spans="1:7" ht="15.6" x14ac:dyDescent="0.25">
      <c r="A629" s="23">
        <v>624</v>
      </c>
      <c r="B629" s="82" t="s">
        <v>731</v>
      </c>
      <c r="C629" s="82" t="s">
        <v>731</v>
      </c>
      <c r="D629" s="83">
        <v>2343896.42</v>
      </c>
      <c r="E629" s="24" t="str">
        <f t="shared" si="30"/>
        <v>否</v>
      </c>
      <c r="F629" s="24" t="str">
        <f t="shared" si="31"/>
        <v>否</v>
      </c>
      <c r="G629" s="51" t="str">
        <f t="shared" si="32"/>
        <v>是</v>
      </c>
    </row>
    <row r="630" spans="1:7" ht="15.6" x14ac:dyDescent="0.25">
      <c r="A630" s="23">
        <v>625</v>
      </c>
      <c r="B630" s="82" t="s">
        <v>732</v>
      </c>
      <c r="C630" s="82" t="s">
        <v>732</v>
      </c>
      <c r="D630" s="83">
        <v>2426211.21</v>
      </c>
      <c r="E630" s="24" t="str">
        <f t="shared" si="30"/>
        <v>否</v>
      </c>
      <c r="F630" s="24" t="str">
        <f t="shared" si="31"/>
        <v>否</v>
      </c>
      <c r="G630" s="51" t="str">
        <f t="shared" si="32"/>
        <v>是</v>
      </c>
    </row>
    <row r="631" spans="1:7" ht="15.6" x14ac:dyDescent="0.25">
      <c r="A631" s="23">
        <v>626</v>
      </c>
      <c r="B631" s="82" t="s">
        <v>733</v>
      </c>
      <c r="C631" s="82" t="s">
        <v>733</v>
      </c>
      <c r="D631" s="83">
        <v>2482209.39</v>
      </c>
      <c r="E631" s="24" t="str">
        <f t="shared" si="30"/>
        <v>超上限</v>
      </c>
      <c r="F631" s="24" t="str">
        <f t="shared" si="31"/>
        <v>否</v>
      </c>
      <c r="G631" s="51" t="str">
        <f t="shared" si="32"/>
        <v>否</v>
      </c>
    </row>
    <row r="632" spans="1:7" ht="15.6" x14ac:dyDescent="0.25">
      <c r="A632" s="23">
        <v>627</v>
      </c>
      <c r="B632" s="82" t="s">
        <v>734</v>
      </c>
      <c r="C632" s="82" t="s">
        <v>734</v>
      </c>
      <c r="D632" s="83">
        <v>2469731.5099999998</v>
      </c>
      <c r="E632" s="24" t="str">
        <f t="shared" si="30"/>
        <v>否</v>
      </c>
      <c r="F632" s="24" t="str">
        <f t="shared" si="31"/>
        <v>否</v>
      </c>
      <c r="G632" s="51" t="str">
        <f t="shared" si="32"/>
        <v>是</v>
      </c>
    </row>
    <row r="633" spans="1:7" ht="15.6" x14ac:dyDescent="0.25">
      <c r="A633" s="23">
        <v>628</v>
      </c>
      <c r="B633" s="82" t="s">
        <v>735</v>
      </c>
      <c r="C633" s="82" t="s">
        <v>735</v>
      </c>
      <c r="D633" s="83">
        <v>2453696.31</v>
      </c>
      <c r="E633" s="24" t="str">
        <f t="shared" si="30"/>
        <v>否</v>
      </c>
      <c r="F633" s="24" t="str">
        <f t="shared" si="31"/>
        <v>否</v>
      </c>
      <c r="G633" s="51" t="str">
        <f t="shared" si="32"/>
        <v>是</v>
      </c>
    </row>
    <row r="634" spans="1:7" ht="15.6" x14ac:dyDescent="0.25">
      <c r="A634" s="23">
        <v>629</v>
      </c>
      <c r="B634" s="82" t="s">
        <v>736</v>
      </c>
      <c r="C634" s="82" t="s">
        <v>736</v>
      </c>
      <c r="D634" s="83">
        <v>2429897.5</v>
      </c>
      <c r="E634" s="24" t="str">
        <f t="shared" si="30"/>
        <v>否</v>
      </c>
      <c r="F634" s="24" t="str">
        <f t="shared" si="31"/>
        <v>否</v>
      </c>
      <c r="G634" s="51" t="str">
        <f t="shared" si="32"/>
        <v>是</v>
      </c>
    </row>
    <row r="635" spans="1:7" ht="15.6" x14ac:dyDescent="0.25">
      <c r="A635" s="23">
        <v>630</v>
      </c>
      <c r="B635" s="82" t="s">
        <v>737</v>
      </c>
      <c r="C635" s="82" t="s">
        <v>737</v>
      </c>
      <c r="D635" s="83">
        <v>2452304.38</v>
      </c>
      <c r="E635" s="24" t="str">
        <f t="shared" si="30"/>
        <v>否</v>
      </c>
      <c r="F635" s="24" t="str">
        <f t="shared" si="31"/>
        <v>否</v>
      </c>
      <c r="G635" s="51" t="str">
        <f t="shared" si="32"/>
        <v>是</v>
      </c>
    </row>
    <row r="636" spans="1:7" ht="15.6" x14ac:dyDescent="0.25">
      <c r="A636" s="23">
        <v>631</v>
      </c>
      <c r="B636" s="82" t="s">
        <v>738</v>
      </c>
      <c r="C636" s="82" t="s">
        <v>738</v>
      </c>
      <c r="D636" s="83">
        <v>2451053.16</v>
      </c>
      <c r="E636" s="24" t="str">
        <f t="shared" si="30"/>
        <v>否</v>
      </c>
      <c r="F636" s="24" t="str">
        <f t="shared" si="31"/>
        <v>否</v>
      </c>
      <c r="G636" s="51" t="str">
        <f t="shared" si="32"/>
        <v>是</v>
      </c>
    </row>
    <row r="637" spans="1:7" ht="15.6" x14ac:dyDescent="0.25">
      <c r="A637" s="23">
        <v>632</v>
      </c>
      <c r="B637" s="82" t="s">
        <v>739</v>
      </c>
      <c r="C637" s="82" t="s">
        <v>739</v>
      </c>
      <c r="D637" s="83">
        <v>2457283.13</v>
      </c>
      <c r="E637" s="24" t="str">
        <f t="shared" si="30"/>
        <v>否</v>
      </c>
      <c r="F637" s="24" t="str">
        <f t="shared" si="31"/>
        <v>否</v>
      </c>
      <c r="G637" s="51" t="str">
        <f t="shared" si="32"/>
        <v>是</v>
      </c>
    </row>
    <row r="638" spans="1:7" ht="15.6" x14ac:dyDescent="0.25">
      <c r="A638" s="23">
        <v>633</v>
      </c>
      <c r="B638" s="82" t="s">
        <v>740</v>
      </c>
      <c r="C638" s="82" t="s">
        <v>740</v>
      </c>
      <c r="D638" s="83">
        <v>2401699.91</v>
      </c>
      <c r="E638" s="24" t="str">
        <f t="shared" si="30"/>
        <v>否</v>
      </c>
      <c r="F638" s="24" t="str">
        <f t="shared" si="31"/>
        <v>否</v>
      </c>
      <c r="G638" s="51" t="str">
        <f t="shared" si="32"/>
        <v>是</v>
      </c>
    </row>
    <row r="639" spans="1:7" ht="15.6" x14ac:dyDescent="0.25">
      <c r="A639" s="23">
        <v>634</v>
      </c>
      <c r="B639" s="82" t="s">
        <v>741</v>
      </c>
      <c r="C639" s="82" t="s">
        <v>741</v>
      </c>
      <c r="D639" s="83">
        <v>2354266.2799999998</v>
      </c>
      <c r="E639" s="24" t="str">
        <f t="shared" si="30"/>
        <v>否</v>
      </c>
      <c r="F639" s="24" t="str">
        <f t="shared" si="31"/>
        <v>否</v>
      </c>
      <c r="G639" s="51" t="str">
        <f t="shared" si="32"/>
        <v>是</v>
      </c>
    </row>
    <row r="640" spans="1:7" ht="15.6" x14ac:dyDescent="0.25">
      <c r="A640" s="23">
        <v>635</v>
      </c>
      <c r="B640" s="82" t="s">
        <v>82</v>
      </c>
      <c r="C640" s="82" t="s">
        <v>82</v>
      </c>
      <c r="D640" s="83">
        <v>2417449.13</v>
      </c>
      <c r="E640" s="24" t="str">
        <f t="shared" si="30"/>
        <v>否</v>
      </c>
      <c r="F640" s="24" t="str">
        <f t="shared" si="31"/>
        <v>否</v>
      </c>
      <c r="G640" s="51" t="str">
        <f t="shared" si="32"/>
        <v>是</v>
      </c>
    </row>
    <row r="641" spans="1:7" ht="15.6" x14ac:dyDescent="0.25">
      <c r="A641" s="23">
        <v>636</v>
      </c>
      <c r="B641" s="82" t="s">
        <v>742</v>
      </c>
      <c r="C641" s="82" t="s">
        <v>742</v>
      </c>
      <c r="D641" s="83">
        <v>2457283.13</v>
      </c>
      <c r="E641" s="24" t="str">
        <f t="shared" si="30"/>
        <v>否</v>
      </c>
      <c r="F641" s="24" t="str">
        <f t="shared" si="31"/>
        <v>否</v>
      </c>
      <c r="G641" s="51" t="str">
        <f t="shared" si="32"/>
        <v>是</v>
      </c>
    </row>
    <row r="642" spans="1:7" ht="15.6" x14ac:dyDescent="0.25">
      <c r="A642" s="23">
        <v>637</v>
      </c>
      <c r="B642" s="82" t="s">
        <v>743</v>
      </c>
      <c r="C642" s="82" t="s">
        <v>743</v>
      </c>
      <c r="D642" s="83">
        <v>2449128.85</v>
      </c>
      <c r="E642" s="24" t="str">
        <f t="shared" si="30"/>
        <v>否</v>
      </c>
      <c r="F642" s="24" t="str">
        <f t="shared" si="31"/>
        <v>否</v>
      </c>
      <c r="G642" s="51" t="str">
        <f t="shared" si="32"/>
        <v>是</v>
      </c>
    </row>
    <row r="643" spans="1:7" ht="15.6" x14ac:dyDescent="0.25">
      <c r="A643" s="23">
        <v>638</v>
      </c>
      <c r="B643" s="82" t="s">
        <v>171</v>
      </c>
      <c r="C643" s="82" t="s">
        <v>171</v>
      </c>
      <c r="D643" s="83">
        <v>2468992.37</v>
      </c>
      <c r="E643" s="24" t="str">
        <f t="shared" ref="E643:E695" si="33">IF(D643&lt;=$G$3,"否","超上限")</f>
        <v>否</v>
      </c>
      <c r="F643" s="24" t="str">
        <f t="shared" ref="F643:F695" si="34">IF(D643&gt;=$G$4,"否","超下限")</f>
        <v>否</v>
      </c>
      <c r="G643" s="51" t="str">
        <f t="shared" ref="G643:G695" si="35">IF(AND(E643="否",F643="否"),"是","否")</f>
        <v>是</v>
      </c>
    </row>
    <row r="644" spans="1:7" ht="15.6" x14ac:dyDescent="0.25">
      <c r="A644" s="23">
        <v>639</v>
      </c>
      <c r="B644" s="82" t="s">
        <v>744</v>
      </c>
      <c r="C644" s="82" t="s">
        <v>744</v>
      </c>
      <c r="D644" s="83">
        <v>2446976.81</v>
      </c>
      <c r="E644" s="24" t="str">
        <f t="shared" si="33"/>
        <v>否</v>
      </c>
      <c r="F644" s="24" t="str">
        <f t="shared" si="34"/>
        <v>否</v>
      </c>
      <c r="G644" s="51" t="str">
        <f t="shared" si="35"/>
        <v>是</v>
      </c>
    </row>
    <row r="645" spans="1:7" ht="15.6" x14ac:dyDescent="0.25">
      <c r="A645" s="23">
        <v>640</v>
      </c>
      <c r="B645" s="82" t="s">
        <v>96</v>
      </c>
      <c r="C645" s="82" t="s">
        <v>96</v>
      </c>
      <c r="D645" s="83">
        <v>2487532.12</v>
      </c>
      <c r="E645" s="24" t="str">
        <f t="shared" si="33"/>
        <v>超上限</v>
      </c>
      <c r="F645" s="24" t="str">
        <f t="shared" si="34"/>
        <v>否</v>
      </c>
      <c r="G645" s="51" t="str">
        <f t="shared" si="35"/>
        <v>否</v>
      </c>
    </row>
    <row r="646" spans="1:7" ht="15.6" x14ac:dyDescent="0.25">
      <c r="A646" s="23">
        <v>641</v>
      </c>
      <c r="B646" s="82" t="s">
        <v>745</v>
      </c>
      <c r="C646" s="82" t="s">
        <v>745</v>
      </c>
      <c r="D646" s="83">
        <v>2452304.38</v>
      </c>
      <c r="E646" s="24" t="str">
        <f t="shared" si="33"/>
        <v>否</v>
      </c>
      <c r="F646" s="24" t="str">
        <f t="shared" si="34"/>
        <v>否</v>
      </c>
      <c r="G646" s="51" t="str">
        <f t="shared" si="35"/>
        <v>是</v>
      </c>
    </row>
    <row r="647" spans="1:7" ht="15.6" x14ac:dyDescent="0.25">
      <c r="A647" s="23">
        <v>642</v>
      </c>
      <c r="B647" s="82" t="s">
        <v>746</v>
      </c>
      <c r="C647" s="82" t="s">
        <v>746</v>
      </c>
      <c r="D647" s="83">
        <v>2457283.13</v>
      </c>
      <c r="E647" s="24" t="str">
        <f t="shared" si="33"/>
        <v>否</v>
      </c>
      <c r="F647" s="24" t="str">
        <f t="shared" si="34"/>
        <v>否</v>
      </c>
      <c r="G647" s="51" t="str">
        <f t="shared" si="35"/>
        <v>是</v>
      </c>
    </row>
    <row r="648" spans="1:7" ht="15.6" x14ac:dyDescent="0.25">
      <c r="A648" s="23">
        <v>643</v>
      </c>
      <c r="B648" s="82" t="s">
        <v>747</v>
      </c>
      <c r="C648" s="82" t="s">
        <v>747</v>
      </c>
      <c r="D648" s="83">
        <v>2474593.2400000002</v>
      </c>
      <c r="E648" s="24" t="str">
        <f t="shared" si="33"/>
        <v>超上限</v>
      </c>
      <c r="F648" s="24" t="str">
        <f t="shared" si="34"/>
        <v>否</v>
      </c>
      <c r="G648" s="51" t="str">
        <f t="shared" si="35"/>
        <v>否</v>
      </c>
    </row>
    <row r="649" spans="1:7" ht="15.6" x14ac:dyDescent="0.25">
      <c r="A649" s="23">
        <v>644</v>
      </c>
      <c r="B649" s="82" t="s">
        <v>748</v>
      </c>
      <c r="C649" s="82" t="s">
        <v>748</v>
      </c>
      <c r="D649" s="83">
        <v>2477995.65</v>
      </c>
      <c r="E649" s="24" t="str">
        <f t="shared" si="33"/>
        <v>超上限</v>
      </c>
      <c r="F649" s="24" t="str">
        <f t="shared" si="34"/>
        <v>否</v>
      </c>
      <c r="G649" s="51" t="str">
        <f t="shared" si="35"/>
        <v>否</v>
      </c>
    </row>
    <row r="650" spans="1:7" ht="15.6" x14ac:dyDescent="0.25">
      <c r="A650" s="23">
        <v>645</v>
      </c>
      <c r="B650" s="82" t="s">
        <v>749</v>
      </c>
      <c r="C650" s="82" t="s">
        <v>749</v>
      </c>
      <c r="D650" s="83">
        <v>2457283.13</v>
      </c>
      <c r="E650" s="24" t="str">
        <f t="shared" si="33"/>
        <v>否</v>
      </c>
      <c r="F650" s="24" t="str">
        <f t="shared" si="34"/>
        <v>否</v>
      </c>
      <c r="G650" s="51" t="str">
        <f t="shared" si="35"/>
        <v>是</v>
      </c>
    </row>
    <row r="651" spans="1:7" ht="15.6" x14ac:dyDescent="0.25">
      <c r="A651" s="23">
        <v>646</v>
      </c>
      <c r="B651" s="82" t="s">
        <v>750</v>
      </c>
      <c r="C651" s="82" t="s">
        <v>750</v>
      </c>
      <c r="D651" s="83">
        <v>2334299.04</v>
      </c>
      <c r="E651" s="24" t="str">
        <f t="shared" si="33"/>
        <v>否</v>
      </c>
      <c r="F651" s="24" t="str">
        <f t="shared" si="34"/>
        <v>否</v>
      </c>
      <c r="G651" s="51" t="str">
        <f t="shared" si="35"/>
        <v>是</v>
      </c>
    </row>
    <row r="652" spans="1:7" ht="15.6" x14ac:dyDescent="0.25">
      <c r="A652" s="23">
        <v>647</v>
      </c>
      <c r="B652" s="82" t="s">
        <v>751</v>
      </c>
      <c r="C652" s="82" t="s">
        <v>751</v>
      </c>
      <c r="D652" s="83">
        <v>2454272.29</v>
      </c>
      <c r="E652" s="24" t="str">
        <f t="shared" si="33"/>
        <v>否</v>
      </c>
      <c r="F652" s="24" t="str">
        <f t="shared" si="34"/>
        <v>否</v>
      </c>
      <c r="G652" s="51" t="str">
        <f t="shared" si="35"/>
        <v>是</v>
      </c>
    </row>
    <row r="653" spans="1:7" ht="15.6" x14ac:dyDescent="0.25">
      <c r="A653" s="23">
        <v>648</v>
      </c>
      <c r="B653" s="82" t="s">
        <v>752</v>
      </c>
      <c r="C653" s="82" t="s">
        <v>752</v>
      </c>
      <c r="D653" s="83">
        <v>2464117.7000000002</v>
      </c>
      <c r="E653" s="24" t="str">
        <f t="shared" si="33"/>
        <v>否</v>
      </c>
      <c r="F653" s="24" t="str">
        <f t="shared" si="34"/>
        <v>否</v>
      </c>
      <c r="G653" s="51" t="str">
        <f t="shared" si="35"/>
        <v>是</v>
      </c>
    </row>
    <row r="654" spans="1:7" ht="15.6" x14ac:dyDescent="0.25">
      <c r="A654" s="23">
        <v>649</v>
      </c>
      <c r="B654" s="82" t="s">
        <v>753</v>
      </c>
      <c r="C654" s="82" t="s">
        <v>753</v>
      </c>
      <c r="D654" s="83">
        <v>2455670.65</v>
      </c>
      <c r="E654" s="24" t="str">
        <f t="shared" si="33"/>
        <v>否</v>
      </c>
      <c r="F654" s="24" t="str">
        <f t="shared" si="34"/>
        <v>否</v>
      </c>
      <c r="G654" s="51" t="str">
        <f t="shared" si="35"/>
        <v>是</v>
      </c>
    </row>
    <row r="655" spans="1:7" ht="15.6" x14ac:dyDescent="0.25">
      <c r="A655" s="23">
        <v>650</v>
      </c>
      <c r="B655" s="82" t="s">
        <v>754</v>
      </c>
      <c r="C655" s="82" t="s">
        <v>754</v>
      </c>
      <c r="D655" s="83">
        <v>2390810.62</v>
      </c>
      <c r="E655" s="24" t="str">
        <f t="shared" si="33"/>
        <v>否</v>
      </c>
      <c r="F655" s="24" t="str">
        <f t="shared" si="34"/>
        <v>否</v>
      </c>
      <c r="G655" s="51" t="str">
        <f t="shared" si="35"/>
        <v>是</v>
      </c>
    </row>
    <row r="656" spans="1:7" ht="15.6" x14ac:dyDescent="0.25">
      <c r="A656" s="23">
        <v>651</v>
      </c>
      <c r="B656" s="82" t="s">
        <v>755</v>
      </c>
      <c r="C656" s="82" t="s">
        <v>755</v>
      </c>
      <c r="D656" s="83">
        <v>2353867.44</v>
      </c>
      <c r="E656" s="24" t="str">
        <f t="shared" si="33"/>
        <v>否</v>
      </c>
      <c r="F656" s="24" t="str">
        <f t="shared" si="34"/>
        <v>否</v>
      </c>
      <c r="G656" s="51" t="str">
        <f t="shared" si="35"/>
        <v>是</v>
      </c>
    </row>
    <row r="657" spans="1:7" ht="15.6" x14ac:dyDescent="0.25">
      <c r="A657" s="23">
        <v>652</v>
      </c>
      <c r="B657" s="82" t="s">
        <v>756</v>
      </c>
      <c r="C657" s="82" t="s">
        <v>756</v>
      </c>
      <c r="D657" s="83">
        <v>2447324.63</v>
      </c>
      <c r="E657" s="24" t="str">
        <f t="shared" si="33"/>
        <v>否</v>
      </c>
      <c r="F657" s="24" t="str">
        <f t="shared" si="34"/>
        <v>否</v>
      </c>
      <c r="G657" s="51" t="str">
        <f t="shared" si="35"/>
        <v>是</v>
      </c>
    </row>
    <row r="658" spans="1:7" ht="15.6" x14ac:dyDescent="0.25">
      <c r="A658" s="23">
        <v>653</v>
      </c>
      <c r="B658" s="82" t="s">
        <v>757</v>
      </c>
      <c r="C658" s="82" t="s">
        <v>757</v>
      </c>
      <c r="D658" s="83">
        <v>2420266.9300000002</v>
      </c>
      <c r="E658" s="24" t="str">
        <f t="shared" si="33"/>
        <v>否</v>
      </c>
      <c r="F658" s="24" t="str">
        <f t="shared" si="34"/>
        <v>否</v>
      </c>
      <c r="G658" s="51" t="str">
        <f t="shared" si="35"/>
        <v>是</v>
      </c>
    </row>
    <row r="659" spans="1:7" ht="15.6" x14ac:dyDescent="0.25">
      <c r="A659" s="23">
        <v>654</v>
      </c>
      <c r="B659" s="82" t="s">
        <v>758</v>
      </c>
      <c r="C659" s="82" t="s">
        <v>758</v>
      </c>
      <c r="D659" s="83">
        <v>2476328.8199999998</v>
      </c>
      <c r="E659" s="24" t="str">
        <f t="shared" si="33"/>
        <v>超上限</v>
      </c>
      <c r="F659" s="24" t="str">
        <f t="shared" si="34"/>
        <v>否</v>
      </c>
      <c r="G659" s="51" t="str">
        <f t="shared" si="35"/>
        <v>否</v>
      </c>
    </row>
    <row r="660" spans="1:7" ht="15.6" x14ac:dyDescent="0.25">
      <c r="A660" s="23">
        <v>655</v>
      </c>
      <c r="B660" s="82" t="s">
        <v>759</v>
      </c>
      <c r="C660" s="82" t="s">
        <v>759</v>
      </c>
      <c r="D660" s="83">
        <v>2471845.15</v>
      </c>
      <c r="E660" s="24" t="str">
        <f t="shared" si="33"/>
        <v>否</v>
      </c>
      <c r="F660" s="24" t="str">
        <f t="shared" si="34"/>
        <v>否</v>
      </c>
      <c r="G660" s="51" t="str">
        <f t="shared" si="35"/>
        <v>是</v>
      </c>
    </row>
    <row r="661" spans="1:7" ht="15.6" x14ac:dyDescent="0.25">
      <c r="A661" s="23">
        <v>656</v>
      </c>
      <c r="B661" s="82" t="s">
        <v>134</v>
      </c>
      <c r="C661" s="82" t="s">
        <v>134</v>
      </c>
      <c r="D661" s="83">
        <v>2434876.2599999998</v>
      </c>
      <c r="E661" s="24" t="str">
        <f t="shared" si="33"/>
        <v>否</v>
      </c>
      <c r="F661" s="24" t="str">
        <f t="shared" si="34"/>
        <v>否</v>
      </c>
      <c r="G661" s="51" t="str">
        <f t="shared" si="35"/>
        <v>是</v>
      </c>
    </row>
    <row r="662" spans="1:7" ht="15.6" x14ac:dyDescent="0.25">
      <c r="A662" s="23">
        <v>657</v>
      </c>
      <c r="B662" s="82" t="s">
        <v>760</v>
      </c>
      <c r="C662" s="82" t="s">
        <v>760</v>
      </c>
      <c r="D662" s="83">
        <v>2474087.83</v>
      </c>
      <c r="E662" s="24" t="str">
        <f t="shared" si="33"/>
        <v>超上限</v>
      </c>
      <c r="F662" s="24" t="str">
        <f t="shared" si="34"/>
        <v>否</v>
      </c>
      <c r="G662" s="51" t="str">
        <f t="shared" si="35"/>
        <v>否</v>
      </c>
    </row>
    <row r="663" spans="1:7" ht="15.6" x14ac:dyDescent="0.25">
      <c r="A663" s="23">
        <v>658</v>
      </c>
      <c r="B663" s="82" t="s">
        <v>761</v>
      </c>
      <c r="C663" s="82" t="s">
        <v>761</v>
      </c>
      <c r="D663" s="83">
        <v>2487158.64</v>
      </c>
      <c r="E663" s="24" t="str">
        <f t="shared" si="33"/>
        <v>超上限</v>
      </c>
      <c r="F663" s="24" t="str">
        <f t="shared" si="34"/>
        <v>否</v>
      </c>
      <c r="G663" s="51" t="str">
        <f t="shared" si="35"/>
        <v>否</v>
      </c>
    </row>
    <row r="664" spans="1:7" ht="15.6" x14ac:dyDescent="0.25">
      <c r="A664" s="23">
        <v>659</v>
      </c>
      <c r="B664" s="82" t="s">
        <v>762</v>
      </c>
      <c r="C664" s="82" t="s">
        <v>762</v>
      </c>
      <c r="D664" s="83">
        <v>2414959.25</v>
      </c>
      <c r="E664" s="24" t="str">
        <f t="shared" si="33"/>
        <v>否</v>
      </c>
      <c r="F664" s="24" t="str">
        <f t="shared" si="34"/>
        <v>否</v>
      </c>
      <c r="G664" s="51" t="str">
        <f t="shared" si="35"/>
        <v>是</v>
      </c>
    </row>
    <row r="665" spans="1:7" ht="15.6" x14ac:dyDescent="0.25">
      <c r="A665" s="23">
        <v>660</v>
      </c>
      <c r="B665" s="82" t="s">
        <v>763</v>
      </c>
      <c r="C665" s="82" t="s">
        <v>763</v>
      </c>
      <c r="D665" s="83">
        <v>2442344.88</v>
      </c>
      <c r="E665" s="24" t="str">
        <f t="shared" si="33"/>
        <v>否</v>
      </c>
      <c r="F665" s="24" t="str">
        <f t="shared" si="34"/>
        <v>否</v>
      </c>
      <c r="G665" s="51" t="str">
        <f t="shared" si="35"/>
        <v>是</v>
      </c>
    </row>
    <row r="666" spans="1:7" ht="15.6" x14ac:dyDescent="0.25">
      <c r="A666" s="23">
        <v>661</v>
      </c>
      <c r="B666" s="82" t="s">
        <v>764</v>
      </c>
      <c r="C666" s="82" t="s">
        <v>764</v>
      </c>
      <c r="D666" s="83">
        <v>2462262.88</v>
      </c>
      <c r="E666" s="24" t="str">
        <f t="shared" si="33"/>
        <v>否</v>
      </c>
      <c r="F666" s="24" t="str">
        <f t="shared" si="34"/>
        <v>否</v>
      </c>
      <c r="G666" s="51" t="str">
        <f t="shared" si="35"/>
        <v>是</v>
      </c>
    </row>
    <row r="667" spans="1:7" ht="15.6" x14ac:dyDescent="0.25">
      <c r="A667" s="23">
        <v>662</v>
      </c>
      <c r="B667" s="82" t="s">
        <v>765</v>
      </c>
      <c r="C667" s="82" t="s">
        <v>765</v>
      </c>
      <c r="D667" s="83">
        <v>2426331.48</v>
      </c>
      <c r="E667" s="24" t="str">
        <f t="shared" si="33"/>
        <v>否</v>
      </c>
      <c r="F667" s="24" t="str">
        <f t="shared" si="34"/>
        <v>否</v>
      </c>
      <c r="G667" s="51" t="str">
        <f t="shared" si="35"/>
        <v>是</v>
      </c>
    </row>
    <row r="668" spans="1:7" ht="15.6" x14ac:dyDescent="0.25">
      <c r="A668" s="23">
        <v>663</v>
      </c>
      <c r="B668" s="82" t="s">
        <v>766</v>
      </c>
      <c r="C668" s="82" t="s">
        <v>766</v>
      </c>
      <c r="D668" s="83">
        <v>2422427.88</v>
      </c>
      <c r="E668" s="24" t="str">
        <f t="shared" si="33"/>
        <v>否</v>
      </c>
      <c r="F668" s="24" t="str">
        <f t="shared" si="34"/>
        <v>否</v>
      </c>
      <c r="G668" s="51" t="str">
        <f t="shared" si="35"/>
        <v>是</v>
      </c>
    </row>
    <row r="669" spans="1:7" ht="15.6" x14ac:dyDescent="0.25">
      <c r="A669" s="23">
        <v>664</v>
      </c>
      <c r="B669" s="82" t="s">
        <v>767</v>
      </c>
      <c r="C669" s="82" t="s">
        <v>767</v>
      </c>
      <c r="D669" s="83">
        <v>2357058.17</v>
      </c>
      <c r="E669" s="24" t="str">
        <f t="shared" si="33"/>
        <v>否</v>
      </c>
      <c r="F669" s="24" t="str">
        <f t="shared" si="34"/>
        <v>否</v>
      </c>
      <c r="G669" s="51" t="str">
        <f t="shared" si="35"/>
        <v>是</v>
      </c>
    </row>
    <row r="670" spans="1:7" ht="15.6" x14ac:dyDescent="0.25">
      <c r="A670" s="23">
        <v>665</v>
      </c>
      <c r="B670" s="82" t="s">
        <v>768</v>
      </c>
      <c r="C670" s="82" t="s">
        <v>768</v>
      </c>
      <c r="D670" s="83">
        <v>2462385.6800000002</v>
      </c>
      <c r="E670" s="24" t="str">
        <f t="shared" si="33"/>
        <v>否</v>
      </c>
      <c r="F670" s="24" t="str">
        <f t="shared" si="34"/>
        <v>否</v>
      </c>
      <c r="G670" s="51" t="str">
        <f t="shared" si="35"/>
        <v>是</v>
      </c>
    </row>
    <row r="671" spans="1:7" ht="15.6" x14ac:dyDescent="0.25">
      <c r="A671" s="23">
        <v>666</v>
      </c>
      <c r="B671" s="82" t="s">
        <v>769</v>
      </c>
      <c r="C671" s="82" t="s">
        <v>769</v>
      </c>
      <c r="D671" s="83">
        <v>2446300.96</v>
      </c>
      <c r="E671" s="24" t="str">
        <f t="shared" si="33"/>
        <v>否</v>
      </c>
      <c r="F671" s="24" t="str">
        <f t="shared" si="34"/>
        <v>否</v>
      </c>
      <c r="G671" s="51" t="str">
        <f t="shared" si="35"/>
        <v>是</v>
      </c>
    </row>
    <row r="672" spans="1:7" ht="15.6" x14ac:dyDescent="0.25">
      <c r="A672" s="23">
        <v>667</v>
      </c>
      <c r="B672" s="82" t="s">
        <v>770</v>
      </c>
      <c r="C672" s="82" t="s">
        <v>770</v>
      </c>
      <c r="D672" s="83">
        <v>2452304.38</v>
      </c>
      <c r="E672" s="24" t="str">
        <f t="shared" si="33"/>
        <v>否</v>
      </c>
      <c r="F672" s="24" t="str">
        <f t="shared" si="34"/>
        <v>否</v>
      </c>
      <c r="G672" s="51" t="str">
        <f t="shared" si="35"/>
        <v>是</v>
      </c>
    </row>
    <row r="673" spans="1:7" ht="15.6" x14ac:dyDescent="0.25">
      <c r="A673" s="23">
        <v>668</v>
      </c>
      <c r="B673" s="82" t="s">
        <v>771</v>
      </c>
      <c r="C673" s="82" t="s">
        <v>771</v>
      </c>
      <c r="D673" s="83">
        <v>2480809.92</v>
      </c>
      <c r="E673" s="24" t="str">
        <f t="shared" si="33"/>
        <v>超上限</v>
      </c>
      <c r="F673" s="24" t="str">
        <f t="shared" si="34"/>
        <v>否</v>
      </c>
      <c r="G673" s="51" t="str">
        <f t="shared" si="35"/>
        <v>否</v>
      </c>
    </row>
    <row r="674" spans="1:7" ht="15.6" x14ac:dyDescent="0.25">
      <c r="A674" s="23">
        <v>669</v>
      </c>
      <c r="B674" s="82" t="s">
        <v>772</v>
      </c>
      <c r="C674" s="82" t="s">
        <v>772</v>
      </c>
      <c r="D674" s="83">
        <v>2433888.2999999998</v>
      </c>
      <c r="E674" s="24" t="str">
        <f t="shared" si="33"/>
        <v>否</v>
      </c>
      <c r="F674" s="24" t="str">
        <f t="shared" si="34"/>
        <v>否</v>
      </c>
      <c r="G674" s="51" t="str">
        <f t="shared" si="35"/>
        <v>是</v>
      </c>
    </row>
    <row r="675" spans="1:7" ht="15.6" x14ac:dyDescent="0.25">
      <c r="A675" s="23">
        <v>670</v>
      </c>
      <c r="B675" s="82" t="s">
        <v>773</v>
      </c>
      <c r="C675" s="82" t="s">
        <v>773</v>
      </c>
      <c r="D675" s="83">
        <v>2454793.2599999998</v>
      </c>
      <c r="E675" s="24" t="str">
        <f t="shared" si="33"/>
        <v>否</v>
      </c>
      <c r="F675" s="24" t="str">
        <f t="shared" si="34"/>
        <v>否</v>
      </c>
      <c r="G675" s="51" t="str">
        <f t="shared" si="35"/>
        <v>是</v>
      </c>
    </row>
    <row r="676" spans="1:7" ht="15.6" x14ac:dyDescent="0.25">
      <c r="A676" s="23">
        <v>671</v>
      </c>
      <c r="B676" s="82" t="s">
        <v>774</v>
      </c>
      <c r="C676" s="82" t="s">
        <v>774</v>
      </c>
      <c r="D676" s="83">
        <v>2458648.0699999998</v>
      </c>
      <c r="E676" s="24" t="str">
        <f t="shared" si="33"/>
        <v>否</v>
      </c>
      <c r="F676" s="24" t="str">
        <f t="shared" si="34"/>
        <v>否</v>
      </c>
      <c r="G676" s="51" t="str">
        <f t="shared" si="35"/>
        <v>是</v>
      </c>
    </row>
    <row r="677" spans="1:7" ht="15.6" x14ac:dyDescent="0.25">
      <c r="A677" s="23">
        <v>672</v>
      </c>
      <c r="B677" s="82" t="s">
        <v>775</v>
      </c>
      <c r="C677" s="82" t="s">
        <v>775</v>
      </c>
      <c r="D677" s="83">
        <v>2469731.5099999998</v>
      </c>
      <c r="E677" s="24" t="str">
        <f t="shared" si="33"/>
        <v>否</v>
      </c>
      <c r="F677" s="24" t="str">
        <f t="shared" si="34"/>
        <v>否</v>
      </c>
      <c r="G677" s="51" t="str">
        <f t="shared" si="35"/>
        <v>是</v>
      </c>
    </row>
    <row r="678" spans="1:7" ht="15.6" x14ac:dyDescent="0.25">
      <c r="A678" s="23">
        <v>673</v>
      </c>
      <c r="B678" s="82" t="s">
        <v>776</v>
      </c>
      <c r="C678" s="82" t="s">
        <v>776</v>
      </c>
      <c r="D678" s="83">
        <v>2438203.2400000002</v>
      </c>
      <c r="E678" s="24" t="str">
        <f t="shared" si="33"/>
        <v>否</v>
      </c>
      <c r="F678" s="24" t="str">
        <f t="shared" si="34"/>
        <v>否</v>
      </c>
      <c r="G678" s="51" t="str">
        <f t="shared" si="35"/>
        <v>是</v>
      </c>
    </row>
    <row r="679" spans="1:7" ht="15.6" x14ac:dyDescent="0.25">
      <c r="A679" s="23">
        <v>674</v>
      </c>
      <c r="B679" s="82" t="s">
        <v>777</v>
      </c>
      <c r="C679" s="82" t="s">
        <v>777</v>
      </c>
      <c r="D679" s="83">
        <v>2414959.25</v>
      </c>
      <c r="E679" s="24" t="str">
        <f t="shared" si="33"/>
        <v>否</v>
      </c>
      <c r="F679" s="24" t="str">
        <f t="shared" si="34"/>
        <v>否</v>
      </c>
      <c r="G679" s="51" t="str">
        <f t="shared" si="35"/>
        <v>是</v>
      </c>
    </row>
    <row r="680" spans="1:7" ht="15.6" x14ac:dyDescent="0.25">
      <c r="A680" s="23">
        <v>675</v>
      </c>
      <c r="B680" s="82" t="s">
        <v>778</v>
      </c>
      <c r="C680" s="82" t="s">
        <v>778</v>
      </c>
      <c r="D680" s="83">
        <v>2447324.63</v>
      </c>
      <c r="E680" s="24" t="str">
        <f t="shared" si="33"/>
        <v>否</v>
      </c>
      <c r="F680" s="24" t="str">
        <f t="shared" si="34"/>
        <v>否</v>
      </c>
      <c r="G680" s="51" t="str">
        <f t="shared" si="35"/>
        <v>是</v>
      </c>
    </row>
    <row r="681" spans="1:7" ht="15.6" x14ac:dyDescent="0.25">
      <c r="A681" s="23">
        <v>676</v>
      </c>
      <c r="B681" s="82" t="s">
        <v>779</v>
      </c>
      <c r="C681" s="82" t="s">
        <v>779</v>
      </c>
      <c r="D681" s="83">
        <v>2370245.12</v>
      </c>
      <c r="E681" s="24" t="str">
        <f t="shared" si="33"/>
        <v>否</v>
      </c>
      <c r="F681" s="24" t="str">
        <f t="shared" si="34"/>
        <v>否</v>
      </c>
      <c r="G681" s="51" t="str">
        <f t="shared" si="35"/>
        <v>是</v>
      </c>
    </row>
    <row r="682" spans="1:7" ht="15.6" x14ac:dyDescent="0.25">
      <c r="A682" s="23">
        <v>677</v>
      </c>
      <c r="B682" s="82" t="s">
        <v>780</v>
      </c>
      <c r="C682" s="82" t="s">
        <v>780</v>
      </c>
      <c r="D682" s="83">
        <v>2341877.02</v>
      </c>
      <c r="E682" s="24" t="str">
        <f t="shared" si="33"/>
        <v>否</v>
      </c>
      <c r="F682" s="24" t="str">
        <f t="shared" si="34"/>
        <v>否</v>
      </c>
      <c r="G682" s="51" t="str">
        <f t="shared" si="35"/>
        <v>是</v>
      </c>
    </row>
    <row r="683" spans="1:7" ht="15.6" x14ac:dyDescent="0.25">
      <c r="A683" s="23">
        <v>678</v>
      </c>
      <c r="B683" s="82" t="s">
        <v>781</v>
      </c>
      <c r="C683" s="82" t="s">
        <v>781</v>
      </c>
      <c r="D683" s="83">
        <v>2483548.64</v>
      </c>
      <c r="E683" s="24" t="str">
        <f t="shared" si="33"/>
        <v>超上限</v>
      </c>
      <c r="F683" s="24" t="str">
        <f t="shared" si="34"/>
        <v>否</v>
      </c>
      <c r="G683" s="51" t="str">
        <f t="shared" si="35"/>
        <v>否</v>
      </c>
    </row>
    <row r="684" spans="1:7" ht="15.6" x14ac:dyDescent="0.25">
      <c r="A684" s="23">
        <v>679</v>
      </c>
      <c r="B684" s="82" t="s">
        <v>782</v>
      </c>
      <c r="C684" s="82" t="s">
        <v>782</v>
      </c>
      <c r="D684" s="83">
        <v>2459773.0099999998</v>
      </c>
      <c r="E684" s="24" t="str">
        <f t="shared" si="33"/>
        <v>否</v>
      </c>
      <c r="F684" s="24" t="str">
        <f t="shared" si="34"/>
        <v>否</v>
      </c>
      <c r="G684" s="51" t="str">
        <f t="shared" si="35"/>
        <v>是</v>
      </c>
    </row>
    <row r="685" spans="1:7" ht="15.6" x14ac:dyDescent="0.25">
      <c r="A685" s="23">
        <v>680</v>
      </c>
      <c r="B685" s="82" t="s">
        <v>783</v>
      </c>
      <c r="C685" s="82" t="s">
        <v>783</v>
      </c>
      <c r="D685" s="83">
        <v>2324756.25</v>
      </c>
      <c r="E685" s="24" t="str">
        <f t="shared" si="33"/>
        <v>否</v>
      </c>
      <c r="F685" s="24" t="str">
        <f t="shared" si="34"/>
        <v>否</v>
      </c>
      <c r="G685" s="51" t="str">
        <f t="shared" si="35"/>
        <v>是</v>
      </c>
    </row>
    <row r="686" spans="1:7" ht="15.6" x14ac:dyDescent="0.25">
      <c r="A686" s="23">
        <v>681</v>
      </c>
      <c r="B686" s="82" t="s">
        <v>158</v>
      </c>
      <c r="C686" s="82" t="s">
        <v>158</v>
      </c>
      <c r="D686" s="83">
        <v>2209301.71</v>
      </c>
      <c r="E686" s="24" t="str">
        <f t="shared" si="33"/>
        <v>否</v>
      </c>
      <c r="F686" s="24" t="str">
        <f t="shared" si="34"/>
        <v>否</v>
      </c>
      <c r="G686" s="51" t="str">
        <f t="shared" si="35"/>
        <v>是</v>
      </c>
    </row>
    <row r="687" spans="1:7" ht="15.6" x14ac:dyDescent="0.25">
      <c r="A687" s="23">
        <v>682</v>
      </c>
      <c r="B687" s="82" t="s">
        <v>784</v>
      </c>
      <c r="C687" s="82" t="s">
        <v>784</v>
      </c>
      <c r="D687" s="83">
        <v>2489648.52</v>
      </c>
      <c r="E687" s="24" t="str">
        <f t="shared" si="33"/>
        <v>超上限</v>
      </c>
      <c r="F687" s="24" t="str">
        <f t="shared" si="34"/>
        <v>否</v>
      </c>
      <c r="G687" s="51" t="str">
        <f t="shared" si="35"/>
        <v>否</v>
      </c>
    </row>
    <row r="688" spans="1:7" ht="15.6" x14ac:dyDescent="0.25">
      <c r="A688" s="23">
        <v>683</v>
      </c>
      <c r="B688" s="82" t="s">
        <v>785</v>
      </c>
      <c r="C688" s="82" t="s">
        <v>785</v>
      </c>
      <c r="D688" s="83">
        <v>2353209.13</v>
      </c>
      <c r="E688" s="24" t="str">
        <f t="shared" si="33"/>
        <v>否</v>
      </c>
      <c r="F688" s="24" t="str">
        <f t="shared" si="34"/>
        <v>否</v>
      </c>
      <c r="G688" s="51" t="str">
        <f t="shared" si="35"/>
        <v>是</v>
      </c>
    </row>
    <row r="689" spans="1:7" ht="15.6" x14ac:dyDescent="0.25">
      <c r="A689" s="23">
        <v>684</v>
      </c>
      <c r="B689" s="82" t="s">
        <v>786</v>
      </c>
      <c r="C689" s="82" t="s">
        <v>786</v>
      </c>
      <c r="D689" s="83">
        <v>2437366.13</v>
      </c>
      <c r="E689" s="24" t="str">
        <f t="shared" si="33"/>
        <v>否</v>
      </c>
      <c r="F689" s="24" t="str">
        <f t="shared" si="34"/>
        <v>否</v>
      </c>
      <c r="G689" s="51" t="str">
        <f t="shared" si="35"/>
        <v>是</v>
      </c>
    </row>
    <row r="690" spans="1:7" ht="15.6" x14ac:dyDescent="0.25">
      <c r="A690" s="23">
        <v>685</v>
      </c>
      <c r="B690" s="82" t="s">
        <v>787</v>
      </c>
      <c r="C690" s="82" t="s">
        <v>787</v>
      </c>
      <c r="D690" s="83">
        <v>2449843.96</v>
      </c>
      <c r="E690" s="24" t="str">
        <f t="shared" si="33"/>
        <v>否</v>
      </c>
      <c r="F690" s="24" t="str">
        <f t="shared" si="34"/>
        <v>否</v>
      </c>
      <c r="G690" s="51" t="str">
        <f t="shared" si="35"/>
        <v>是</v>
      </c>
    </row>
    <row r="691" spans="1:7" ht="15.6" x14ac:dyDescent="0.25">
      <c r="A691" s="23">
        <v>686</v>
      </c>
      <c r="B691" s="82" t="s">
        <v>788</v>
      </c>
      <c r="C691" s="82" t="s">
        <v>788</v>
      </c>
      <c r="D691" s="83">
        <v>2424917.75</v>
      </c>
      <c r="E691" s="24" t="str">
        <f t="shared" si="33"/>
        <v>否</v>
      </c>
      <c r="F691" s="24" t="str">
        <f t="shared" si="34"/>
        <v>否</v>
      </c>
      <c r="G691" s="51" t="str">
        <f t="shared" si="35"/>
        <v>是</v>
      </c>
    </row>
    <row r="692" spans="1:7" ht="15.6" x14ac:dyDescent="0.25">
      <c r="A692" s="23">
        <v>687</v>
      </c>
      <c r="B692" s="82" t="s">
        <v>127</v>
      </c>
      <c r="C692" s="82" t="s">
        <v>127</v>
      </c>
      <c r="D692" s="83">
        <v>2439856.0099999998</v>
      </c>
      <c r="E692" s="24" t="str">
        <f t="shared" si="33"/>
        <v>否</v>
      </c>
      <c r="F692" s="24" t="str">
        <f t="shared" si="34"/>
        <v>否</v>
      </c>
      <c r="G692" s="51" t="str">
        <f t="shared" si="35"/>
        <v>是</v>
      </c>
    </row>
    <row r="693" spans="1:7" ht="15.6" x14ac:dyDescent="0.25">
      <c r="A693" s="23">
        <v>688</v>
      </c>
      <c r="B693" s="82" t="s">
        <v>789</v>
      </c>
      <c r="C693" s="82" t="s">
        <v>789</v>
      </c>
      <c r="D693" s="83">
        <v>2421231.86</v>
      </c>
      <c r="E693" s="24" t="str">
        <f t="shared" si="33"/>
        <v>否</v>
      </c>
      <c r="F693" s="24" t="str">
        <f t="shared" si="34"/>
        <v>否</v>
      </c>
      <c r="G693" s="51" t="str">
        <f t="shared" si="35"/>
        <v>是</v>
      </c>
    </row>
    <row r="694" spans="1:7" ht="15.6" x14ac:dyDescent="0.25">
      <c r="A694" s="23">
        <v>689</v>
      </c>
      <c r="B694" s="82" t="s">
        <v>790</v>
      </c>
      <c r="C694" s="82" t="s">
        <v>790</v>
      </c>
      <c r="D694" s="83">
        <v>2484159.12</v>
      </c>
      <c r="E694" s="24" t="str">
        <f t="shared" si="33"/>
        <v>超上限</v>
      </c>
      <c r="F694" s="24" t="str">
        <f t="shared" si="34"/>
        <v>否</v>
      </c>
      <c r="G694" s="51" t="str">
        <f t="shared" si="35"/>
        <v>否</v>
      </c>
    </row>
    <row r="695" spans="1:7" ht="15.6" x14ac:dyDescent="0.25">
      <c r="A695" s="23">
        <v>690</v>
      </c>
      <c r="B695" s="82" t="s">
        <v>68</v>
      </c>
      <c r="C695" s="82" t="s">
        <v>68</v>
      </c>
      <c r="D695" s="83">
        <v>2456586.69</v>
      </c>
      <c r="E695" s="24" t="str">
        <f t="shared" si="33"/>
        <v>否</v>
      </c>
      <c r="F695" s="24" t="str">
        <f t="shared" si="34"/>
        <v>否</v>
      </c>
      <c r="G695" s="51" t="str">
        <f t="shared" si="35"/>
        <v>是</v>
      </c>
    </row>
    <row r="696" spans="1:7" ht="15.6" x14ac:dyDescent="0.25">
      <c r="A696" s="23">
        <v>691</v>
      </c>
      <c r="B696" s="82" t="s">
        <v>791</v>
      </c>
      <c r="C696" s="82" t="s">
        <v>791</v>
      </c>
      <c r="D696" s="83">
        <v>2467241.64</v>
      </c>
      <c r="E696" s="24" t="str">
        <f t="shared" si="30"/>
        <v>否</v>
      </c>
      <c r="F696" s="24" t="str">
        <f t="shared" si="31"/>
        <v>否</v>
      </c>
      <c r="G696" s="51" t="str">
        <f t="shared" si="32"/>
        <v>是</v>
      </c>
    </row>
    <row r="697" spans="1:7" ht="15.6" x14ac:dyDescent="0.25">
      <c r="A697" s="23">
        <v>692</v>
      </c>
      <c r="B697" s="82" t="s">
        <v>99</v>
      </c>
      <c r="C697" s="82" t="s">
        <v>99</v>
      </c>
      <c r="D697" s="83">
        <v>2439856.0099999998</v>
      </c>
      <c r="E697" s="24" t="str">
        <f t="shared" si="30"/>
        <v>否</v>
      </c>
      <c r="F697" s="24" t="str">
        <f t="shared" si="31"/>
        <v>否</v>
      </c>
      <c r="G697" s="51" t="str">
        <f t="shared" si="32"/>
        <v>是</v>
      </c>
    </row>
    <row r="698" spans="1:7" ht="15.6" x14ac:dyDescent="0.25">
      <c r="A698" s="23">
        <v>693</v>
      </c>
      <c r="B698" s="82" t="s">
        <v>792</v>
      </c>
      <c r="C698" s="82" t="s">
        <v>792</v>
      </c>
      <c r="D698" s="83">
        <v>2474711.2599999998</v>
      </c>
      <c r="E698" s="24" t="str">
        <f t="shared" si="30"/>
        <v>超上限</v>
      </c>
      <c r="F698" s="24" t="str">
        <f t="shared" si="31"/>
        <v>否</v>
      </c>
      <c r="G698" s="51" t="str">
        <f t="shared" si="32"/>
        <v>否</v>
      </c>
    </row>
    <row r="699" spans="1:7" ht="15.6" x14ac:dyDescent="0.25">
      <c r="A699" s="23">
        <v>694</v>
      </c>
      <c r="B699" s="82" t="s">
        <v>793</v>
      </c>
      <c r="C699" s="82" t="s">
        <v>793</v>
      </c>
      <c r="D699" s="83">
        <v>2417449.13</v>
      </c>
      <c r="E699" s="24" t="str">
        <f t="shared" si="30"/>
        <v>否</v>
      </c>
      <c r="F699" s="24" t="str">
        <f t="shared" si="31"/>
        <v>否</v>
      </c>
      <c r="G699" s="51" t="str">
        <f t="shared" si="32"/>
        <v>是</v>
      </c>
    </row>
    <row r="700" spans="1:7" ht="15.6" x14ac:dyDescent="0.25">
      <c r="A700" s="23">
        <v>695</v>
      </c>
      <c r="B700" s="82" t="s">
        <v>794</v>
      </c>
      <c r="C700" s="82" t="s">
        <v>794</v>
      </c>
      <c r="D700" s="83">
        <v>2439471.04</v>
      </c>
      <c r="E700" s="24" t="str">
        <f t="shared" si="30"/>
        <v>否</v>
      </c>
      <c r="F700" s="24" t="str">
        <f t="shared" si="31"/>
        <v>否</v>
      </c>
      <c r="G700" s="51" t="str">
        <f t="shared" si="32"/>
        <v>是</v>
      </c>
    </row>
    <row r="701" spans="1:7" ht="15.6" x14ac:dyDescent="0.25">
      <c r="A701" s="23">
        <v>696</v>
      </c>
      <c r="B701" s="82" t="s">
        <v>795</v>
      </c>
      <c r="C701" s="82" t="s">
        <v>795</v>
      </c>
      <c r="D701" s="83">
        <v>2417802.17</v>
      </c>
      <c r="E701" s="24" t="str">
        <f t="shared" si="30"/>
        <v>否</v>
      </c>
      <c r="F701" s="24" t="str">
        <f t="shared" si="31"/>
        <v>否</v>
      </c>
      <c r="G701" s="51" t="str">
        <f t="shared" si="32"/>
        <v>是</v>
      </c>
    </row>
    <row r="702" spans="1:7" ht="15.6" x14ac:dyDescent="0.25">
      <c r="A702" s="23">
        <v>697</v>
      </c>
      <c r="B702" s="82" t="s">
        <v>128</v>
      </c>
      <c r="C702" s="82" t="s">
        <v>128</v>
      </c>
      <c r="D702" s="83">
        <v>2422466.2599999998</v>
      </c>
      <c r="E702" s="24" t="str">
        <f t="shared" si="30"/>
        <v>否</v>
      </c>
      <c r="F702" s="24" t="str">
        <f t="shared" si="31"/>
        <v>否</v>
      </c>
      <c r="G702" s="51" t="str">
        <f t="shared" si="32"/>
        <v>是</v>
      </c>
    </row>
    <row r="703" spans="1:7" ht="15.6" x14ac:dyDescent="0.25">
      <c r="A703" s="23">
        <v>698</v>
      </c>
      <c r="B703" s="82" t="s">
        <v>163</v>
      </c>
      <c r="C703" s="82" t="s">
        <v>163</v>
      </c>
      <c r="D703" s="83">
        <v>2461876.9</v>
      </c>
      <c r="E703" s="24" t="str">
        <f t="shared" si="30"/>
        <v>否</v>
      </c>
      <c r="F703" s="24" t="str">
        <f t="shared" si="31"/>
        <v>否</v>
      </c>
      <c r="G703" s="51" t="str">
        <f t="shared" si="32"/>
        <v>是</v>
      </c>
    </row>
    <row r="704" spans="1:7" ht="15.6" x14ac:dyDescent="0.25">
      <c r="A704" s="23">
        <v>699</v>
      </c>
      <c r="B704" s="82" t="s">
        <v>796</v>
      </c>
      <c r="C704" s="82" t="s">
        <v>796</v>
      </c>
      <c r="D704" s="83">
        <v>2414959.25</v>
      </c>
      <c r="E704" s="24" t="str">
        <f t="shared" si="30"/>
        <v>否</v>
      </c>
      <c r="F704" s="24" t="str">
        <f t="shared" si="31"/>
        <v>否</v>
      </c>
      <c r="G704" s="51" t="str">
        <f t="shared" si="32"/>
        <v>是</v>
      </c>
    </row>
    <row r="705" spans="1:7" ht="15.6" x14ac:dyDescent="0.25">
      <c r="A705" s="23">
        <v>700</v>
      </c>
      <c r="B705" s="82" t="s">
        <v>797</v>
      </c>
      <c r="C705" s="82" t="s">
        <v>797</v>
      </c>
      <c r="D705" s="83">
        <v>2479690.0099999998</v>
      </c>
      <c r="E705" s="24" t="str">
        <f t="shared" si="30"/>
        <v>超上限</v>
      </c>
      <c r="F705" s="24" t="str">
        <f t="shared" si="31"/>
        <v>否</v>
      </c>
      <c r="G705" s="51" t="str">
        <f t="shared" si="32"/>
        <v>否</v>
      </c>
    </row>
    <row r="706" spans="1:7" ht="15.6" x14ac:dyDescent="0.25">
      <c r="A706" s="23">
        <v>701</v>
      </c>
      <c r="B706" s="82" t="s">
        <v>115</v>
      </c>
      <c r="C706" s="82" t="s">
        <v>115</v>
      </c>
      <c r="D706" s="83">
        <v>2435065.25</v>
      </c>
      <c r="E706" s="24" t="str">
        <f t="shared" si="30"/>
        <v>否</v>
      </c>
      <c r="F706" s="24" t="str">
        <f t="shared" si="31"/>
        <v>否</v>
      </c>
      <c r="G706" s="51" t="str">
        <f t="shared" si="32"/>
        <v>是</v>
      </c>
    </row>
    <row r="707" spans="1:7" ht="15.6" x14ac:dyDescent="0.25">
      <c r="A707" s="23">
        <v>702</v>
      </c>
      <c r="B707" s="82" t="s">
        <v>798</v>
      </c>
      <c r="C707" s="82" t="s">
        <v>798</v>
      </c>
      <c r="D707" s="83">
        <v>2469731.5099999998</v>
      </c>
      <c r="E707" s="24" t="str">
        <f t="shared" si="30"/>
        <v>否</v>
      </c>
      <c r="F707" s="24" t="str">
        <f t="shared" si="31"/>
        <v>否</v>
      </c>
      <c r="G707" s="51" t="str">
        <f t="shared" si="32"/>
        <v>是</v>
      </c>
    </row>
    <row r="708" spans="1:7" ht="15.6" x14ac:dyDescent="0.25">
      <c r="A708" s="23">
        <v>703</v>
      </c>
      <c r="B708" s="82" t="s">
        <v>799</v>
      </c>
      <c r="C708" s="82" t="s">
        <v>799</v>
      </c>
      <c r="D708" s="83">
        <v>2336234.6</v>
      </c>
      <c r="E708" s="24" t="str">
        <f t="shared" si="30"/>
        <v>否</v>
      </c>
      <c r="F708" s="24" t="str">
        <f t="shared" si="31"/>
        <v>否</v>
      </c>
      <c r="G708" s="51" t="str">
        <f t="shared" si="32"/>
        <v>是</v>
      </c>
    </row>
    <row r="709" spans="1:7" ht="15.6" x14ac:dyDescent="0.25">
      <c r="A709" s="23">
        <v>704</v>
      </c>
      <c r="B709" s="82" t="s">
        <v>800</v>
      </c>
      <c r="C709" s="82" t="s">
        <v>800</v>
      </c>
      <c r="D709" s="83">
        <v>2325125.7000000002</v>
      </c>
      <c r="E709" s="24" t="str">
        <f t="shared" si="30"/>
        <v>否</v>
      </c>
      <c r="F709" s="24" t="str">
        <f t="shared" si="31"/>
        <v>否</v>
      </c>
      <c r="G709" s="51" t="str">
        <f t="shared" si="32"/>
        <v>是</v>
      </c>
    </row>
    <row r="710" spans="1:7" ht="15.6" x14ac:dyDescent="0.25">
      <c r="A710" s="23">
        <v>705</v>
      </c>
      <c r="B710" s="82" t="s">
        <v>801</v>
      </c>
      <c r="C710" s="82" t="s">
        <v>801</v>
      </c>
      <c r="D710" s="83">
        <v>2369447.4300000002</v>
      </c>
      <c r="E710" s="24" t="str">
        <f t="shared" si="30"/>
        <v>否</v>
      </c>
      <c r="F710" s="24" t="str">
        <f t="shared" si="31"/>
        <v>否</v>
      </c>
      <c r="G710" s="51" t="str">
        <f t="shared" si="32"/>
        <v>是</v>
      </c>
    </row>
    <row r="711" spans="1:7" ht="15.6" x14ac:dyDescent="0.25">
      <c r="A711" s="23">
        <v>706</v>
      </c>
      <c r="B711" s="82" t="s">
        <v>802</v>
      </c>
      <c r="C711" s="82" t="s">
        <v>802</v>
      </c>
      <c r="D711" s="83">
        <v>2471100.11</v>
      </c>
      <c r="E711" s="24" t="str">
        <f t="shared" si="30"/>
        <v>否</v>
      </c>
      <c r="F711" s="24" t="str">
        <f t="shared" si="31"/>
        <v>否</v>
      </c>
      <c r="G711" s="51" t="str">
        <f t="shared" si="32"/>
        <v>是</v>
      </c>
    </row>
    <row r="712" spans="1:7" ht="15.6" x14ac:dyDescent="0.25">
      <c r="A712" s="23">
        <v>707</v>
      </c>
      <c r="B712" s="82" t="s">
        <v>803</v>
      </c>
      <c r="C712" s="82" t="s">
        <v>803</v>
      </c>
      <c r="D712" s="83">
        <v>2432575.37</v>
      </c>
      <c r="E712" s="24" t="str">
        <f t="shared" si="30"/>
        <v>否</v>
      </c>
      <c r="F712" s="24" t="str">
        <f t="shared" si="31"/>
        <v>否</v>
      </c>
      <c r="G712" s="51" t="str">
        <f t="shared" si="32"/>
        <v>是</v>
      </c>
    </row>
    <row r="713" spans="1:7" ht="15.6" x14ac:dyDescent="0.25">
      <c r="A713" s="23">
        <v>708</v>
      </c>
      <c r="B713" s="82" t="s">
        <v>804</v>
      </c>
      <c r="C713" s="82" t="s">
        <v>804</v>
      </c>
      <c r="D713" s="83">
        <v>2464774.62</v>
      </c>
      <c r="E713" s="24" t="str">
        <f t="shared" si="30"/>
        <v>否</v>
      </c>
      <c r="F713" s="24" t="str">
        <f t="shared" si="31"/>
        <v>否</v>
      </c>
      <c r="G713" s="51" t="str">
        <f t="shared" si="32"/>
        <v>是</v>
      </c>
    </row>
    <row r="714" spans="1:7" ht="15.6" x14ac:dyDescent="0.25">
      <c r="A714" s="23">
        <v>709</v>
      </c>
      <c r="B714" s="82" t="s">
        <v>805</v>
      </c>
      <c r="C714" s="82" t="s">
        <v>805</v>
      </c>
      <c r="D714" s="83">
        <v>2358254.69</v>
      </c>
      <c r="E714" s="24" t="str">
        <f t="shared" si="30"/>
        <v>否</v>
      </c>
      <c r="F714" s="24" t="str">
        <f t="shared" si="31"/>
        <v>否</v>
      </c>
      <c r="G714" s="51" t="str">
        <f t="shared" si="32"/>
        <v>是</v>
      </c>
    </row>
    <row r="715" spans="1:7" ht="15.6" x14ac:dyDescent="0.25">
      <c r="A715" s="23">
        <v>710</v>
      </c>
      <c r="B715" s="82" t="s">
        <v>806</v>
      </c>
      <c r="C715" s="82" t="s">
        <v>806</v>
      </c>
      <c r="D715" s="83">
        <v>2368250.91</v>
      </c>
      <c r="E715" s="24" t="str">
        <f t="shared" si="30"/>
        <v>否</v>
      </c>
      <c r="F715" s="24" t="str">
        <f t="shared" si="31"/>
        <v>否</v>
      </c>
      <c r="G715" s="51" t="str">
        <f t="shared" si="32"/>
        <v>是</v>
      </c>
    </row>
    <row r="716" spans="1:7" ht="15.6" x14ac:dyDescent="0.25">
      <c r="A716" s="23">
        <v>711</v>
      </c>
      <c r="B716" s="82" t="s">
        <v>136</v>
      </c>
      <c r="C716" s="82" t="s">
        <v>136</v>
      </c>
      <c r="D716" s="83">
        <v>2442918.85</v>
      </c>
      <c r="E716" s="24" t="str">
        <f t="shared" si="30"/>
        <v>否</v>
      </c>
      <c r="F716" s="24" t="str">
        <f t="shared" si="31"/>
        <v>否</v>
      </c>
      <c r="G716" s="51" t="str">
        <f t="shared" si="32"/>
        <v>是</v>
      </c>
    </row>
    <row r="717" spans="1:7" ht="15.6" x14ac:dyDescent="0.25">
      <c r="A717" s="23">
        <v>712</v>
      </c>
      <c r="B717" s="82" t="s">
        <v>807</v>
      </c>
      <c r="C717" s="82" t="s">
        <v>807</v>
      </c>
      <c r="D717" s="83">
        <v>2439679.36</v>
      </c>
      <c r="E717" s="24" t="str">
        <f t="shared" si="30"/>
        <v>否</v>
      </c>
      <c r="F717" s="24" t="str">
        <f t="shared" si="31"/>
        <v>否</v>
      </c>
      <c r="G717" s="51" t="str">
        <f t="shared" si="32"/>
        <v>是</v>
      </c>
    </row>
    <row r="718" spans="1:7" ht="15.6" x14ac:dyDescent="0.25">
      <c r="A718" s="23">
        <v>713</v>
      </c>
      <c r="B718" s="82" t="s">
        <v>808</v>
      </c>
      <c r="C718" s="82" t="s">
        <v>808</v>
      </c>
      <c r="D718" s="83">
        <v>2482179.89</v>
      </c>
      <c r="E718" s="24" t="str">
        <f t="shared" si="30"/>
        <v>超上限</v>
      </c>
      <c r="F718" s="24" t="str">
        <f t="shared" si="31"/>
        <v>否</v>
      </c>
      <c r="G718" s="51" t="str">
        <f t="shared" si="32"/>
        <v>否</v>
      </c>
    </row>
    <row r="719" spans="1:7" ht="15.6" x14ac:dyDescent="0.25">
      <c r="A719" s="23">
        <v>714</v>
      </c>
      <c r="B719" s="82" t="s">
        <v>809</v>
      </c>
      <c r="C719" s="82" t="s">
        <v>809</v>
      </c>
      <c r="D719" s="83">
        <v>2471028.4500000002</v>
      </c>
      <c r="E719" s="24" t="str">
        <f t="shared" si="30"/>
        <v>否</v>
      </c>
      <c r="F719" s="24" t="str">
        <f t="shared" si="31"/>
        <v>否</v>
      </c>
      <c r="G719" s="51" t="str">
        <f t="shared" si="32"/>
        <v>是</v>
      </c>
    </row>
    <row r="720" spans="1:7" ht="15.6" x14ac:dyDescent="0.25">
      <c r="A720" s="23">
        <v>715</v>
      </c>
      <c r="B720" s="82" t="s">
        <v>810</v>
      </c>
      <c r="C720" s="82" t="s">
        <v>810</v>
      </c>
      <c r="D720" s="83">
        <v>2451220.44</v>
      </c>
      <c r="E720" s="24" t="str">
        <f t="shared" si="30"/>
        <v>否</v>
      </c>
      <c r="F720" s="24" t="str">
        <f t="shared" si="31"/>
        <v>否</v>
      </c>
      <c r="G720" s="51" t="str">
        <f t="shared" si="32"/>
        <v>是</v>
      </c>
    </row>
    <row r="721" spans="1:7" ht="15.6" x14ac:dyDescent="0.25">
      <c r="A721" s="23">
        <v>716</v>
      </c>
      <c r="B721" s="82" t="s">
        <v>811</v>
      </c>
      <c r="C721" s="82" t="s">
        <v>811</v>
      </c>
      <c r="D721" s="83">
        <v>2359850.06</v>
      </c>
      <c r="E721" s="24" t="str">
        <f t="shared" si="30"/>
        <v>否</v>
      </c>
      <c r="F721" s="24" t="str">
        <f t="shared" si="31"/>
        <v>否</v>
      </c>
      <c r="G721" s="51" t="str">
        <f t="shared" si="32"/>
        <v>是</v>
      </c>
    </row>
    <row r="722" spans="1:7" ht="15.6" x14ac:dyDescent="0.25">
      <c r="A722" s="23">
        <v>717</v>
      </c>
      <c r="B722" s="82" t="s">
        <v>812</v>
      </c>
      <c r="C722" s="82" t="s">
        <v>812</v>
      </c>
      <c r="D722" s="83">
        <v>2452427.9</v>
      </c>
      <c r="E722" s="24" t="str">
        <f t="shared" si="30"/>
        <v>否</v>
      </c>
      <c r="F722" s="24" t="str">
        <f t="shared" si="31"/>
        <v>否</v>
      </c>
      <c r="G722" s="51" t="str">
        <f t="shared" si="32"/>
        <v>是</v>
      </c>
    </row>
    <row r="723" spans="1:7" ht="15.6" x14ac:dyDescent="0.25">
      <c r="A723" s="23">
        <v>718</v>
      </c>
      <c r="B723" s="82" t="s">
        <v>813</v>
      </c>
      <c r="C723" s="82" t="s">
        <v>813</v>
      </c>
      <c r="D723" s="83">
        <v>2448607.5699999998</v>
      </c>
      <c r="E723" s="24" t="str">
        <f t="shared" si="30"/>
        <v>否</v>
      </c>
      <c r="F723" s="24" t="str">
        <f t="shared" si="31"/>
        <v>否</v>
      </c>
      <c r="G723" s="51" t="str">
        <f t="shared" si="32"/>
        <v>是</v>
      </c>
    </row>
    <row r="724" spans="1:7" ht="15.6" x14ac:dyDescent="0.25">
      <c r="A724" s="23">
        <v>719</v>
      </c>
      <c r="B724" s="82" t="s">
        <v>80</v>
      </c>
      <c r="C724" s="82" t="s">
        <v>80</v>
      </c>
      <c r="D724" s="83">
        <v>2470536.5299999998</v>
      </c>
      <c r="E724" s="24" t="str">
        <f t="shared" si="30"/>
        <v>否</v>
      </c>
      <c r="F724" s="24" t="str">
        <f t="shared" si="31"/>
        <v>否</v>
      </c>
      <c r="G724" s="51" t="str">
        <f t="shared" si="32"/>
        <v>是</v>
      </c>
    </row>
    <row r="725" spans="1:7" ht="15.6" x14ac:dyDescent="0.25">
      <c r="A725" s="23">
        <v>720</v>
      </c>
      <c r="B725" s="82" t="s">
        <v>814</v>
      </c>
      <c r="C725" s="82" t="s">
        <v>814</v>
      </c>
      <c r="D725" s="83">
        <v>2478649.9500000002</v>
      </c>
      <c r="E725" s="24" t="str">
        <f t="shared" si="30"/>
        <v>超上限</v>
      </c>
      <c r="F725" s="24" t="str">
        <f t="shared" si="31"/>
        <v>否</v>
      </c>
      <c r="G725" s="51" t="str">
        <f t="shared" si="32"/>
        <v>否</v>
      </c>
    </row>
    <row r="726" spans="1:7" ht="15.6" x14ac:dyDescent="0.25">
      <c r="A726" s="23">
        <v>721</v>
      </c>
      <c r="B726" s="82" t="s">
        <v>815</v>
      </c>
      <c r="C726" s="82" t="s">
        <v>815</v>
      </c>
      <c r="D726" s="83">
        <v>2429897.5</v>
      </c>
      <c r="E726" s="24" t="str">
        <f t="shared" si="30"/>
        <v>否</v>
      </c>
      <c r="F726" s="24" t="str">
        <f t="shared" si="31"/>
        <v>否</v>
      </c>
      <c r="G726" s="51" t="str">
        <f t="shared" si="32"/>
        <v>是</v>
      </c>
    </row>
    <row r="727" spans="1:7" ht="15.6" x14ac:dyDescent="0.25">
      <c r="A727" s="23">
        <v>722</v>
      </c>
      <c r="B727" s="82" t="s">
        <v>816</v>
      </c>
      <c r="C727" s="82" t="s">
        <v>816</v>
      </c>
      <c r="D727" s="83">
        <v>2340680.5</v>
      </c>
      <c r="E727" s="24" t="str">
        <f t="shared" si="30"/>
        <v>否</v>
      </c>
      <c r="F727" s="24" t="str">
        <f t="shared" si="31"/>
        <v>否</v>
      </c>
      <c r="G727" s="51" t="str">
        <f t="shared" si="32"/>
        <v>是</v>
      </c>
    </row>
    <row r="728" spans="1:7" ht="15.6" x14ac:dyDescent="0.25">
      <c r="A728" s="23">
        <v>723</v>
      </c>
      <c r="B728" s="82" t="s">
        <v>160</v>
      </c>
      <c r="C728" s="82" t="s">
        <v>160</v>
      </c>
      <c r="D728" s="83">
        <v>2419939</v>
      </c>
      <c r="E728" s="24" t="str">
        <f t="shared" si="30"/>
        <v>否</v>
      </c>
      <c r="F728" s="24" t="str">
        <f t="shared" si="31"/>
        <v>否</v>
      </c>
      <c r="G728" s="51" t="str">
        <f t="shared" si="32"/>
        <v>是</v>
      </c>
    </row>
    <row r="729" spans="1:7" ht="15.6" x14ac:dyDescent="0.25">
      <c r="A729" s="23">
        <v>724</v>
      </c>
      <c r="B729" s="82" t="s">
        <v>817</v>
      </c>
      <c r="C729" s="82" t="s">
        <v>817</v>
      </c>
      <c r="D729" s="83">
        <v>2476079.5299999998</v>
      </c>
      <c r="E729" s="24" t="str">
        <f t="shared" si="30"/>
        <v>超上限</v>
      </c>
      <c r="F729" s="24" t="str">
        <f t="shared" si="31"/>
        <v>否</v>
      </c>
      <c r="G729" s="51" t="str">
        <f t="shared" si="32"/>
        <v>否</v>
      </c>
    </row>
    <row r="730" spans="1:7" ht="15.6" x14ac:dyDescent="0.25">
      <c r="A730" s="23">
        <v>725</v>
      </c>
      <c r="B730" s="82" t="s">
        <v>818</v>
      </c>
      <c r="C730" s="82" t="s">
        <v>818</v>
      </c>
      <c r="D730" s="83">
        <v>2332304.84</v>
      </c>
      <c r="E730" s="24" t="str">
        <f t="shared" si="30"/>
        <v>否</v>
      </c>
      <c r="F730" s="24" t="str">
        <f t="shared" si="31"/>
        <v>否</v>
      </c>
      <c r="G730" s="51" t="str">
        <f t="shared" si="32"/>
        <v>是</v>
      </c>
    </row>
    <row r="731" spans="1:7" ht="15.6" x14ac:dyDescent="0.25">
      <c r="A731" s="23">
        <v>726</v>
      </c>
      <c r="B731" s="82" t="s">
        <v>819</v>
      </c>
      <c r="C731" s="82" t="s">
        <v>819</v>
      </c>
      <c r="D731" s="83">
        <v>2467241.64</v>
      </c>
      <c r="E731" s="24" t="str">
        <f t="shared" si="30"/>
        <v>否</v>
      </c>
      <c r="F731" s="24" t="str">
        <f t="shared" si="31"/>
        <v>否</v>
      </c>
      <c r="G731" s="51" t="str">
        <f t="shared" si="32"/>
        <v>是</v>
      </c>
    </row>
    <row r="732" spans="1:7" ht="15.6" x14ac:dyDescent="0.25">
      <c r="A732" s="23">
        <v>727</v>
      </c>
      <c r="B732" s="82" t="s">
        <v>820</v>
      </c>
      <c r="C732" s="82" t="s">
        <v>820</v>
      </c>
      <c r="D732" s="83">
        <v>2428088.58</v>
      </c>
      <c r="E732" s="24" t="str">
        <f t="shared" ref="E732:E762" si="36">IF(D732&lt;=$G$3,"否","超上限")</f>
        <v>否</v>
      </c>
      <c r="F732" s="24" t="str">
        <f t="shared" ref="F732:F762" si="37">IF(D732&gt;=$G$4,"否","超下限")</f>
        <v>否</v>
      </c>
      <c r="G732" s="51" t="str">
        <f t="shared" ref="G732:G762" si="38">IF(AND(E732="否",F732="否"),"是","否")</f>
        <v>是</v>
      </c>
    </row>
    <row r="733" spans="1:7" ht="15.6" x14ac:dyDescent="0.25">
      <c r="A733" s="23">
        <v>728</v>
      </c>
      <c r="B733" s="82" t="s">
        <v>821</v>
      </c>
      <c r="C733" s="82" t="s">
        <v>821</v>
      </c>
      <c r="D733" s="83">
        <v>2466964.02</v>
      </c>
      <c r="E733" s="24" t="str">
        <f t="shared" si="36"/>
        <v>否</v>
      </c>
      <c r="F733" s="24" t="str">
        <f t="shared" si="37"/>
        <v>否</v>
      </c>
      <c r="G733" s="51" t="str">
        <f t="shared" si="38"/>
        <v>是</v>
      </c>
    </row>
    <row r="734" spans="1:7" ht="15.6" x14ac:dyDescent="0.25">
      <c r="A734" s="23">
        <v>729</v>
      </c>
      <c r="B734" s="82" t="s">
        <v>822</v>
      </c>
      <c r="C734" s="82" t="s">
        <v>822</v>
      </c>
      <c r="D734" s="83">
        <v>2418888.88</v>
      </c>
      <c r="E734" s="24" t="str">
        <f t="shared" si="36"/>
        <v>否</v>
      </c>
      <c r="F734" s="24" t="str">
        <f t="shared" si="37"/>
        <v>否</v>
      </c>
      <c r="G734" s="51" t="str">
        <f t="shared" si="38"/>
        <v>是</v>
      </c>
    </row>
    <row r="735" spans="1:7" ht="15.6" x14ac:dyDescent="0.25">
      <c r="A735" s="23">
        <v>730</v>
      </c>
      <c r="B735" s="82" t="s">
        <v>823</v>
      </c>
      <c r="C735" s="82" t="s">
        <v>823</v>
      </c>
      <c r="D735" s="83">
        <v>2422427.88</v>
      </c>
      <c r="E735" s="24" t="str">
        <f t="shared" si="36"/>
        <v>否</v>
      </c>
      <c r="F735" s="24" t="str">
        <f t="shared" si="37"/>
        <v>否</v>
      </c>
      <c r="G735" s="51" t="str">
        <f t="shared" si="38"/>
        <v>是</v>
      </c>
    </row>
    <row r="736" spans="1:7" ht="15.6" x14ac:dyDescent="0.25">
      <c r="A736" s="23">
        <v>731</v>
      </c>
      <c r="B736" s="82" t="s">
        <v>824</v>
      </c>
      <c r="C736" s="82" t="s">
        <v>824</v>
      </c>
      <c r="D736" s="83">
        <v>2426460.6800000002</v>
      </c>
      <c r="E736" s="24" t="str">
        <f t="shared" si="36"/>
        <v>否</v>
      </c>
      <c r="F736" s="24" t="str">
        <f t="shared" si="37"/>
        <v>否</v>
      </c>
      <c r="G736" s="51" t="str">
        <f t="shared" si="38"/>
        <v>是</v>
      </c>
    </row>
    <row r="737" spans="1:7" ht="15.6" x14ac:dyDescent="0.25">
      <c r="A737" s="23">
        <v>732</v>
      </c>
      <c r="B737" s="82" t="s">
        <v>825</v>
      </c>
      <c r="C737" s="82" t="s">
        <v>825</v>
      </c>
      <c r="D737" s="83">
        <v>2479690.0099999998</v>
      </c>
      <c r="E737" s="24" t="str">
        <f t="shared" si="36"/>
        <v>超上限</v>
      </c>
      <c r="F737" s="24" t="str">
        <f t="shared" si="37"/>
        <v>否</v>
      </c>
      <c r="G737" s="51" t="str">
        <f t="shared" si="38"/>
        <v>否</v>
      </c>
    </row>
    <row r="738" spans="1:7" ht="15.6" x14ac:dyDescent="0.25">
      <c r="A738" s="23">
        <v>733</v>
      </c>
      <c r="B738" s="82" t="s">
        <v>826</v>
      </c>
      <c r="C738" s="82" t="s">
        <v>826</v>
      </c>
      <c r="D738" s="83">
        <v>2431190.56</v>
      </c>
      <c r="E738" s="24" t="str">
        <f t="shared" si="36"/>
        <v>否</v>
      </c>
      <c r="F738" s="24" t="str">
        <f t="shared" si="37"/>
        <v>否</v>
      </c>
      <c r="G738" s="51" t="str">
        <f t="shared" si="38"/>
        <v>是</v>
      </c>
    </row>
    <row r="739" spans="1:7" ht="15.6" x14ac:dyDescent="0.25">
      <c r="A739" s="23">
        <v>734</v>
      </c>
      <c r="B739" s="82" t="s">
        <v>827</v>
      </c>
      <c r="C739" s="82" t="s">
        <v>827</v>
      </c>
      <c r="D739" s="83">
        <v>2444834.7599999998</v>
      </c>
      <c r="E739" s="24" t="str">
        <f t="shared" si="36"/>
        <v>否</v>
      </c>
      <c r="F739" s="24" t="str">
        <f t="shared" si="37"/>
        <v>否</v>
      </c>
      <c r="G739" s="51" t="str">
        <f t="shared" si="38"/>
        <v>是</v>
      </c>
    </row>
    <row r="740" spans="1:7" ht="15.6" x14ac:dyDescent="0.25">
      <c r="A740" s="23">
        <v>735</v>
      </c>
      <c r="B740" s="82" t="s">
        <v>828</v>
      </c>
      <c r="C740" s="82" t="s">
        <v>828</v>
      </c>
      <c r="D740" s="83">
        <v>2379842.4900000002</v>
      </c>
      <c r="E740" s="24" t="str">
        <f t="shared" si="36"/>
        <v>否</v>
      </c>
      <c r="F740" s="24" t="str">
        <f t="shared" si="37"/>
        <v>否</v>
      </c>
      <c r="G740" s="51" t="str">
        <f t="shared" si="38"/>
        <v>是</v>
      </c>
    </row>
    <row r="741" spans="1:7" ht="15.6" x14ac:dyDescent="0.25">
      <c r="A741" s="23">
        <v>736</v>
      </c>
      <c r="B741" s="82" t="s">
        <v>829</v>
      </c>
      <c r="C741" s="82" t="s">
        <v>829</v>
      </c>
      <c r="D741" s="83">
        <v>2390526.7400000002</v>
      </c>
      <c r="E741" s="24" t="str">
        <f t="shared" si="36"/>
        <v>否</v>
      </c>
      <c r="F741" s="24" t="str">
        <f t="shared" si="37"/>
        <v>否</v>
      </c>
      <c r="G741" s="51" t="str">
        <f t="shared" si="38"/>
        <v>是</v>
      </c>
    </row>
    <row r="742" spans="1:7" ht="15.6" x14ac:dyDescent="0.25">
      <c r="A742" s="23">
        <v>737</v>
      </c>
      <c r="B742" s="82" t="s">
        <v>830</v>
      </c>
      <c r="C742" s="82" t="s">
        <v>830</v>
      </c>
      <c r="D742" s="83">
        <v>2423984.7999999998</v>
      </c>
      <c r="E742" s="24" t="str">
        <f t="shared" si="36"/>
        <v>否</v>
      </c>
      <c r="F742" s="24" t="str">
        <f t="shared" si="37"/>
        <v>否</v>
      </c>
      <c r="G742" s="51" t="str">
        <f t="shared" si="38"/>
        <v>是</v>
      </c>
    </row>
    <row r="743" spans="1:7" ht="15.6" x14ac:dyDescent="0.25">
      <c r="A743" s="23">
        <v>738</v>
      </c>
      <c r="B743" s="82" t="s">
        <v>831</v>
      </c>
      <c r="C743" s="82" t="s">
        <v>831</v>
      </c>
      <c r="D743" s="83">
        <v>2391175.86</v>
      </c>
      <c r="E743" s="24" t="str">
        <f t="shared" si="36"/>
        <v>否</v>
      </c>
      <c r="F743" s="24" t="str">
        <f t="shared" si="37"/>
        <v>否</v>
      </c>
      <c r="G743" s="51" t="str">
        <f t="shared" si="38"/>
        <v>是</v>
      </c>
    </row>
    <row r="744" spans="1:7" ht="15.6" x14ac:dyDescent="0.25">
      <c r="A744" s="23">
        <v>739</v>
      </c>
      <c r="B744" s="82" t="s">
        <v>832</v>
      </c>
      <c r="C744" s="82" t="s">
        <v>832</v>
      </c>
      <c r="D744" s="83">
        <v>2428701.14</v>
      </c>
      <c r="E744" s="24" t="str">
        <f t="shared" si="36"/>
        <v>否</v>
      </c>
      <c r="F744" s="24" t="str">
        <f t="shared" si="37"/>
        <v>否</v>
      </c>
      <c r="G744" s="51" t="str">
        <f t="shared" si="38"/>
        <v>是</v>
      </c>
    </row>
    <row r="745" spans="1:7" ht="15.6" x14ac:dyDescent="0.25">
      <c r="A745" s="23">
        <v>740</v>
      </c>
      <c r="B745" s="82" t="s">
        <v>833</v>
      </c>
      <c r="C745" s="82" t="s">
        <v>833</v>
      </c>
      <c r="D745" s="83">
        <v>2439856.0099999998</v>
      </c>
      <c r="E745" s="24" t="str">
        <f t="shared" si="36"/>
        <v>否</v>
      </c>
      <c r="F745" s="24" t="str">
        <f t="shared" si="37"/>
        <v>否</v>
      </c>
      <c r="G745" s="51" t="str">
        <f t="shared" si="38"/>
        <v>是</v>
      </c>
    </row>
    <row r="746" spans="1:7" ht="15.6" x14ac:dyDescent="0.25">
      <c r="A746" s="23">
        <v>741</v>
      </c>
      <c r="B746" s="82" t="s">
        <v>834</v>
      </c>
      <c r="C746" s="82" t="s">
        <v>834</v>
      </c>
      <c r="D746" s="83">
        <v>2466605.67</v>
      </c>
      <c r="E746" s="24" t="str">
        <f t="shared" si="36"/>
        <v>否</v>
      </c>
      <c r="F746" s="24" t="str">
        <f t="shared" si="37"/>
        <v>否</v>
      </c>
      <c r="G746" s="51" t="str">
        <f t="shared" si="38"/>
        <v>是</v>
      </c>
    </row>
    <row r="747" spans="1:7" ht="15.6" x14ac:dyDescent="0.25">
      <c r="A747" s="23">
        <v>742</v>
      </c>
      <c r="B747" s="82" t="s">
        <v>135</v>
      </c>
      <c r="C747" s="82" t="s">
        <v>135</v>
      </c>
      <c r="D747" s="83">
        <v>2442344.88</v>
      </c>
      <c r="E747" s="24" t="str">
        <f t="shared" si="36"/>
        <v>否</v>
      </c>
      <c r="F747" s="24" t="str">
        <f t="shared" si="37"/>
        <v>否</v>
      </c>
      <c r="G747" s="51" t="str">
        <f t="shared" si="38"/>
        <v>是</v>
      </c>
    </row>
    <row r="748" spans="1:7" ht="15.6" x14ac:dyDescent="0.25">
      <c r="A748" s="23">
        <v>743</v>
      </c>
      <c r="B748" s="82" t="s">
        <v>835</v>
      </c>
      <c r="C748" s="82" t="s">
        <v>835</v>
      </c>
      <c r="D748" s="83">
        <v>2462385.69</v>
      </c>
      <c r="E748" s="24" t="str">
        <f t="shared" si="36"/>
        <v>否</v>
      </c>
      <c r="F748" s="24" t="str">
        <f t="shared" si="37"/>
        <v>否</v>
      </c>
      <c r="G748" s="51" t="str">
        <f t="shared" si="38"/>
        <v>是</v>
      </c>
    </row>
    <row r="749" spans="1:7" ht="15.6" x14ac:dyDescent="0.25">
      <c r="A749" s="23">
        <v>744</v>
      </c>
      <c r="B749" s="82" t="s">
        <v>836</v>
      </c>
      <c r="C749" s="82" t="s">
        <v>836</v>
      </c>
      <c r="D749" s="83">
        <v>2429897.5</v>
      </c>
      <c r="E749" s="24" t="str">
        <f t="shared" si="36"/>
        <v>否</v>
      </c>
      <c r="F749" s="24" t="str">
        <f t="shared" si="37"/>
        <v>否</v>
      </c>
      <c r="G749" s="51" t="str">
        <f t="shared" si="38"/>
        <v>是</v>
      </c>
    </row>
    <row r="750" spans="1:7" ht="15.6" x14ac:dyDescent="0.25">
      <c r="A750" s="23">
        <v>745</v>
      </c>
      <c r="B750" s="82" t="s">
        <v>837</v>
      </c>
      <c r="C750" s="82" t="s">
        <v>837</v>
      </c>
      <c r="D750" s="83">
        <v>2473503.3199999998</v>
      </c>
      <c r="E750" s="24" t="str">
        <f t="shared" si="36"/>
        <v>超上限</v>
      </c>
      <c r="F750" s="24" t="str">
        <f t="shared" si="37"/>
        <v>否</v>
      </c>
      <c r="G750" s="51" t="str">
        <f t="shared" si="38"/>
        <v>否</v>
      </c>
    </row>
    <row r="751" spans="1:7" ht="15.6" x14ac:dyDescent="0.25">
      <c r="A751" s="23">
        <v>746</v>
      </c>
      <c r="B751" s="82" t="s">
        <v>838</v>
      </c>
      <c r="C751" s="82" t="s">
        <v>838</v>
      </c>
      <c r="D751" s="83">
        <v>2434876.2599999998</v>
      </c>
      <c r="E751" s="24" t="str">
        <f t="shared" si="36"/>
        <v>否</v>
      </c>
      <c r="F751" s="24" t="str">
        <f t="shared" si="37"/>
        <v>否</v>
      </c>
      <c r="G751" s="51" t="str">
        <f t="shared" si="38"/>
        <v>是</v>
      </c>
    </row>
    <row r="752" spans="1:7" ht="15.6" x14ac:dyDescent="0.25">
      <c r="A752" s="23">
        <v>747</v>
      </c>
      <c r="B752" s="82" t="s">
        <v>839</v>
      </c>
      <c r="C752" s="82" t="s">
        <v>839</v>
      </c>
      <c r="D752" s="83">
        <v>2454337.38</v>
      </c>
      <c r="E752" s="24" t="str">
        <f t="shared" si="36"/>
        <v>否</v>
      </c>
      <c r="F752" s="24" t="str">
        <f t="shared" si="37"/>
        <v>否</v>
      </c>
      <c r="G752" s="51" t="str">
        <f t="shared" si="38"/>
        <v>是</v>
      </c>
    </row>
    <row r="753" spans="1:7" ht="15.6" x14ac:dyDescent="0.25">
      <c r="A753" s="23">
        <v>748</v>
      </c>
      <c r="B753" s="82" t="s">
        <v>840</v>
      </c>
      <c r="C753" s="82" t="s">
        <v>840</v>
      </c>
      <c r="D753" s="83">
        <v>2427407.63</v>
      </c>
      <c r="E753" s="24" t="str">
        <f t="shared" si="36"/>
        <v>否</v>
      </c>
      <c r="F753" s="24" t="str">
        <f t="shared" si="37"/>
        <v>否</v>
      </c>
      <c r="G753" s="51" t="str">
        <f t="shared" si="38"/>
        <v>是</v>
      </c>
    </row>
    <row r="754" spans="1:7" ht="15.6" x14ac:dyDescent="0.25">
      <c r="A754" s="23">
        <v>749</v>
      </c>
      <c r="B754" s="82" t="s">
        <v>841</v>
      </c>
      <c r="C754" s="82" t="s">
        <v>841</v>
      </c>
      <c r="D754" s="83">
        <v>2416883.2599999998</v>
      </c>
      <c r="E754" s="24" t="str">
        <f t="shared" si="36"/>
        <v>否</v>
      </c>
      <c r="F754" s="24" t="str">
        <f t="shared" si="37"/>
        <v>否</v>
      </c>
      <c r="G754" s="51" t="str">
        <f t="shared" si="38"/>
        <v>是</v>
      </c>
    </row>
    <row r="755" spans="1:7" ht="15.6" x14ac:dyDescent="0.25">
      <c r="A755" s="23">
        <v>750</v>
      </c>
      <c r="B755" s="82" t="s">
        <v>842</v>
      </c>
      <c r="C755" s="82" t="s">
        <v>842</v>
      </c>
      <c r="D755" s="83">
        <v>2381437.86</v>
      </c>
      <c r="E755" s="24" t="str">
        <f t="shared" si="36"/>
        <v>否</v>
      </c>
      <c r="F755" s="24" t="str">
        <f t="shared" si="37"/>
        <v>否</v>
      </c>
      <c r="G755" s="51" t="str">
        <f t="shared" si="38"/>
        <v>是</v>
      </c>
    </row>
    <row r="756" spans="1:7" ht="15.6" x14ac:dyDescent="0.25">
      <c r="A756" s="23">
        <v>751</v>
      </c>
      <c r="B756" s="82" t="s">
        <v>843</v>
      </c>
      <c r="C756" s="82" t="s">
        <v>843</v>
      </c>
      <c r="D756" s="83">
        <v>2438234.5299999998</v>
      </c>
      <c r="E756" s="24" t="str">
        <f t="shared" si="36"/>
        <v>否</v>
      </c>
      <c r="F756" s="24" t="str">
        <f t="shared" si="37"/>
        <v>否</v>
      </c>
      <c r="G756" s="51" t="str">
        <f t="shared" si="38"/>
        <v>是</v>
      </c>
    </row>
    <row r="757" spans="1:7" ht="15.6" x14ac:dyDescent="0.25">
      <c r="A757" s="23">
        <v>752</v>
      </c>
      <c r="B757" s="82" t="s">
        <v>844</v>
      </c>
      <c r="C757" s="82" t="s">
        <v>844</v>
      </c>
      <c r="D757" s="83">
        <v>2473589.61</v>
      </c>
      <c r="E757" s="24" t="str">
        <f t="shared" si="36"/>
        <v>超上限</v>
      </c>
      <c r="F757" s="24" t="str">
        <f t="shared" si="37"/>
        <v>否</v>
      </c>
      <c r="G757" s="51" t="str">
        <f t="shared" si="38"/>
        <v>否</v>
      </c>
    </row>
    <row r="758" spans="1:7" ht="15.6" x14ac:dyDescent="0.25">
      <c r="A758" s="23">
        <v>753</v>
      </c>
      <c r="B758" s="82" t="s">
        <v>845</v>
      </c>
      <c r="C758" s="82" t="s">
        <v>845</v>
      </c>
      <c r="D758" s="83">
        <v>2445633.17</v>
      </c>
      <c r="E758" s="24" t="str">
        <f t="shared" si="36"/>
        <v>否</v>
      </c>
      <c r="F758" s="24" t="str">
        <f t="shared" si="37"/>
        <v>否</v>
      </c>
      <c r="G758" s="51" t="str">
        <f t="shared" si="38"/>
        <v>是</v>
      </c>
    </row>
    <row r="759" spans="1:7" ht="15.6" x14ac:dyDescent="0.25">
      <c r="A759" s="23">
        <v>754</v>
      </c>
      <c r="B759" s="82" t="s">
        <v>846</v>
      </c>
      <c r="C759" s="82" t="s">
        <v>846</v>
      </c>
      <c r="D759" s="83">
        <v>2442479.7999999998</v>
      </c>
      <c r="E759" s="24" t="str">
        <f t="shared" si="36"/>
        <v>否</v>
      </c>
      <c r="F759" s="24" t="str">
        <f t="shared" si="37"/>
        <v>否</v>
      </c>
      <c r="G759" s="51" t="str">
        <f t="shared" si="38"/>
        <v>是</v>
      </c>
    </row>
    <row r="760" spans="1:7" ht="15.6" x14ac:dyDescent="0.25">
      <c r="A760" s="23">
        <v>755</v>
      </c>
      <c r="B760" s="82" t="s">
        <v>847</v>
      </c>
      <c r="C760" s="82" t="s">
        <v>847</v>
      </c>
      <c r="D760" s="83">
        <v>2467241.64</v>
      </c>
      <c r="E760" s="24" t="str">
        <f t="shared" si="36"/>
        <v>否</v>
      </c>
      <c r="F760" s="24" t="str">
        <f t="shared" si="37"/>
        <v>否</v>
      </c>
      <c r="G760" s="51" t="str">
        <f t="shared" si="38"/>
        <v>是</v>
      </c>
    </row>
    <row r="761" spans="1:7" ht="15.6" x14ac:dyDescent="0.25">
      <c r="A761" s="23">
        <v>756</v>
      </c>
      <c r="B761" s="82" t="s">
        <v>848</v>
      </c>
      <c r="C761" s="82" t="s">
        <v>848</v>
      </c>
      <c r="D761" s="83">
        <v>2469731.5099999998</v>
      </c>
      <c r="E761" s="24" t="str">
        <f t="shared" si="36"/>
        <v>否</v>
      </c>
      <c r="F761" s="24" t="str">
        <f t="shared" si="37"/>
        <v>否</v>
      </c>
      <c r="G761" s="51" t="str">
        <f t="shared" si="38"/>
        <v>是</v>
      </c>
    </row>
    <row r="762" spans="1:7" ht="15.6" x14ac:dyDescent="0.25">
      <c r="A762" s="23">
        <v>757</v>
      </c>
      <c r="B762" s="82" t="s">
        <v>89</v>
      </c>
      <c r="C762" s="82" t="s">
        <v>89</v>
      </c>
      <c r="D762" s="83">
        <v>2381039.0099999998</v>
      </c>
      <c r="E762" s="24" t="str">
        <f t="shared" si="36"/>
        <v>否</v>
      </c>
      <c r="F762" s="24" t="str">
        <f t="shared" si="37"/>
        <v>否</v>
      </c>
      <c r="G762" s="51" t="str">
        <f t="shared" si="38"/>
        <v>是</v>
      </c>
    </row>
    <row r="763" spans="1:7" ht="15.6" x14ac:dyDescent="0.25">
      <c r="A763" s="23">
        <v>758</v>
      </c>
      <c r="B763" s="82" t="s">
        <v>73</v>
      </c>
      <c r="C763" s="82" t="s">
        <v>73</v>
      </c>
      <c r="D763" s="83">
        <v>2470706.66</v>
      </c>
      <c r="E763" s="24" t="str">
        <f t="shared" ref="E750:E770" si="39">IF(D763&lt;=$G$3,"否","超上限")</f>
        <v>否</v>
      </c>
      <c r="F763" s="24" t="str">
        <f t="shared" ref="F750:F770" si="40">IF(D763&gt;=$G$4,"否","超下限")</f>
        <v>否</v>
      </c>
      <c r="G763" s="51" t="str">
        <f t="shared" ref="G750:G770" si="41">IF(AND(E763="否",F763="否"),"是","否")</f>
        <v>是</v>
      </c>
    </row>
    <row r="764" spans="1:7" ht="15.6" x14ac:dyDescent="0.25">
      <c r="A764" s="23">
        <v>759</v>
      </c>
      <c r="B764" s="82" t="s">
        <v>125</v>
      </c>
      <c r="C764" s="82" t="s">
        <v>125</v>
      </c>
      <c r="D764" s="83">
        <v>2352670.92</v>
      </c>
      <c r="E764" s="24" t="str">
        <f t="shared" si="39"/>
        <v>否</v>
      </c>
      <c r="F764" s="24" t="str">
        <f t="shared" si="40"/>
        <v>否</v>
      </c>
      <c r="G764" s="51" t="str">
        <f t="shared" si="41"/>
        <v>是</v>
      </c>
    </row>
    <row r="765" spans="1:7" ht="15.6" x14ac:dyDescent="0.25">
      <c r="A765" s="23">
        <v>760</v>
      </c>
      <c r="B765" s="82" t="s">
        <v>849</v>
      </c>
      <c r="C765" s="82" t="s">
        <v>849</v>
      </c>
      <c r="D765" s="83">
        <v>2373834.69</v>
      </c>
      <c r="E765" s="24" t="str">
        <f t="shared" si="39"/>
        <v>否</v>
      </c>
      <c r="F765" s="24" t="str">
        <f t="shared" si="40"/>
        <v>否</v>
      </c>
      <c r="G765" s="51" t="str">
        <f t="shared" si="41"/>
        <v>是</v>
      </c>
    </row>
    <row r="766" spans="1:7" ht="15.6" x14ac:dyDescent="0.25">
      <c r="A766" s="23">
        <v>761</v>
      </c>
      <c r="B766" s="82" t="s">
        <v>850</v>
      </c>
      <c r="C766" s="82" t="s">
        <v>850</v>
      </c>
      <c r="D766" s="83">
        <v>2419032.0499999998</v>
      </c>
      <c r="E766" s="24" t="str">
        <f t="shared" si="39"/>
        <v>否</v>
      </c>
      <c r="F766" s="24" t="str">
        <f t="shared" si="40"/>
        <v>否</v>
      </c>
      <c r="G766" s="51" t="str">
        <f t="shared" si="41"/>
        <v>是</v>
      </c>
    </row>
    <row r="767" spans="1:7" ht="15.6" x14ac:dyDescent="0.25">
      <c r="A767" s="23">
        <v>762</v>
      </c>
      <c r="B767" s="82" t="s">
        <v>851</v>
      </c>
      <c r="C767" s="82" t="s">
        <v>851</v>
      </c>
      <c r="D767" s="83">
        <v>2427661.1800000002</v>
      </c>
      <c r="E767" s="24" t="str">
        <f t="shared" si="39"/>
        <v>否</v>
      </c>
      <c r="F767" s="24" t="str">
        <f t="shared" si="40"/>
        <v>否</v>
      </c>
      <c r="G767" s="51" t="str">
        <f t="shared" si="41"/>
        <v>是</v>
      </c>
    </row>
    <row r="768" spans="1:7" ht="15.6" x14ac:dyDescent="0.25">
      <c r="A768" s="23">
        <v>763</v>
      </c>
      <c r="B768" s="82" t="s">
        <v>852</v>
      </c>
      <c r="C768" s="82" t="s">
        <v>852</v>
      </c>
      <c r="D768" s="83">
        <v>2459773.0099999998</v>
      </c>
      <c r="E768" s="24" t="str">
        <f t="shared" si="39"/>
        <v>否</v>
      </c>
      <c r="F768" s="24" t="str">
        <f t="shared" si="40"/>
        <v>否</v>
      </c>
      <c r="G768" s="51" t="str">
        <f t="shared" si="41"/>
        <v>是</v>
      </c>
    </row>
    <row r="769" spans="1:7" ht="15.6" x14ac:dyDescent="0.25">
      <c r="A769" s="23">
        <v>764</v>
      </c>
      <c r="B769" s="82" t="s">
        <v>853</v>
      </c>
      <c r="C769" s="82" t="s">
        <v>853</v>
      </c>
      <c r="D769" s="83">
        <v>2479814.11</v>
      </c>
      <c r="E769" s="24" t="str">
        <f t="shared" si="39"/>
        <v>超上限</v>
      </c>
      <c r="F769" s="24" t="str">
        <f t="shared" si="40"/>
        <v>否</v>
      </c>
      <c r="G769" s="51" t="str">
        <f t="shared" si="41"/>
        <v>否</v>
      </c>
    </row>
    <row r="770" spans="1:7" ht="15.6" x14ac:dyDescent="0.25">
      <c r="A770" s="23">
        <v>765</v>
      </c>
      <c r="B770" s="82" t="s">
        <v>854</v>
      </c>
      <c r="C770" s="82" t="s">
        <v>854</v>
      </c>
      <c r="D770" s="83">
        <v>2422427.88</v>
      </c>
      <c r="E770" s="24" t="str">
        <f t="shared" si="39"/>
        <v>否</v>
      </c>
      <c r="F770" s="24" t="str">
        <f t="shared" si="40"/>
        <v>否</v>
      </c>
      <c r="G770" s="51" t="str">
        <f t="shared" si="41"/>
        <v>是</v>
      </c>
    </row>
    <row r="771" spans="1:7" ht="15.6" x14ac:dyDescent="0.25">
      <c r="A771" s="23">
        <v>766</v>
      </c>
      <c r="B771" s="82" t="s">
        <v>855</v>
      </c>
      <c r="C771" s="82" t="s">
        <v>855</v>
      </c>
      <c r="D771" s="83">
        <v>2469399.9700000002</v>
      </c>
      <c r="E771" s="24" t="str">
        <f t="shared" ref="E771" si="42">IF(D771&lt;=$G$3,"否","超上限")</f>
        <v>否</v>
      </c>
      <c r="F771" s="24" t="str">
        <f t="shared" ref="F771" si="43">IF(D771&gt;=$G$4,"否","超下限")</f>
        <v>否</v>
      </c>
      <c r="G771" s="51" t="str">
        <f t="shared" ref="G771" si="44">IF(AND(E771="否",F771="否"),"是","否")</f>
        <v>是</v>
      </c>
    </row>
  </sheetData>
  <autoFilter ref="A5:IT771"/>
  <mergeCells count="776"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63:C663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89:C689"/>
    <mergeCell ref="B690:C690"/>
    <mergeCell ref="B691:C691"/>
    <mergeCell ref="B692:C692"/>
    <mergeCell ref="B732:C732"/>
    <mergeCell ref="B733:C733"/>
    <mergeCell ref="B734:C734"/>
    <mergeCell ref="B735:C735"/>
    <mergeCell ref="B736:C736"/>
    <mergeCell ref="A1:G1"/>
    <mergeCell ref="A2:B2"/>
    <mergeCell ref="C2:D2"/>
    <mergeCell ref="E2:F2"/>
    <mergeCell ref="A3:B3"/>
    <mergeCell ref="E3:F3"/>
    <mergeCell ref="A4:C4"/>
    <mergeCell ref="E4:F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27:C327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88:C388"/>
    <mergeCell ref="B389:C389"/>
    <mergeCell ref="B390:C390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400:C400"/>
    <mergeCell ref="B401:C401"/>
    <mergeCell ref="B402:C402"/>
    <mergeCell ref="B403:C403"/>
    <mergeCell ref="B404:C404"/>
    <mergeCell ref="I1:L5"/>
    <mergeCell ref="B405:C405"/>
    <mergeCell ref="B406:C406"/>
    <mergeCell ref="B407:C407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382:C382"/>
    <mergeCell ref="B383:C383"/>
    <mergeCell ref="B384:C384"/>
    <mergeCell ref="B385:C385"/>
    <mergeCell ref="B386:C386"/>
    <mergeCell ref="B387:C38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588:C588"/>
    <mergeCell ref="B589:C589"/>
    <mergeCell ref="B590:C590"/>
    <mergeCell ref="B591:C591"/>
    <mergeCell ref="B592:C592"/>
    <mergeCell ref="B593:C593"/>
    <mergeCell ref="B594:C594"/>
    <mergeCell ref="B595:C595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72:C672"/>
    <mergeCell ref="B673:C673"/>
    <mergeCell ref="B693:C693"/>
    <mergeCell ref="B674:C674"/>
    <mergeCell ref="B675:C675"/>
    <mergeCell ref="B676:C676"/>
    <mergeCell ref="B677:C677"/>
    <mergeCell ref="B678:C678"/>
    <mergeCell ref="B679:C679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94:C694"/>
    <mergeCell ref="B695:C695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47:C747"/>
    <mergeCell ref="B748:C748"/>
    <mergeCell ref="B749:C749"/>
    <mergeCell ref="B750:C750"/>
    <mergeCell ref="B756:C756"/>
    <mergeCell ref="B757:C757"/>
    <mergeCell ref="B758:C758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51:C751"/>
    <mergeCell ref="B752:C752"/>
    <mergeCell ref="B753:C753"/>
    <mergeCell ref="B754:C754"/>
    <mergeCell ref="B755:C755"/>
    <mergeCell ref="B759:C759"/>
    <mergeCell ref="B760:C760"/>
    <mergeCell ref="B761:C761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B771:C771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</mergeCells>
  <phoneticPr fontId="13" type="noConversion"/>
  <printOptions horizontalCentered="1"/>
  <pageMargins left="0.31458333333333299" right="0.31458333333333299" top="0.39305555555555599" bottom="0.74791666666666701" header="0.55069444444444404" footer="0.35416666666666702"/>
  <pageSetup paperSize="9" scale="95" fitToHeight="0" orientation="portrait" r:id="rId1"/>
  <headerFooter>
    <oddHeader>&amp;R        第&amp;P页，共&amp;N页</oddHeader>
    <oddFooter>&amp;L招标人：&amp;C                   招标代理：                       监督部门：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7"/>
  <sheetViews>
    <sheetView tabSelected="1" view="pageBreakPreview" topLeftCell="A661" zoomScale="85" zoomScaleNormal="100" zoomScaleSheetLayoutView="85" workbookViewId="0">
      <selection activeCell="D671" sqref="D671"/>
    </sheetView>
  </sheetViews>
  <sheetFormatPr defaultColWidth="9" defaultRowHeight="15.6" x14ac:dyDescent="0.25"/>
  <cols>
    <col min="1" max="1" width="5.88671875" style="5" customWidth="1"/>
    <col min="2" max="2" width="7.21875" style="5" customWidth="1"/>
    <col min="3" max="3" width="30.44140625" style="5" customWidth="1"/>
    <col min="4" max="4" width="14.6640625" style="6" customWidth="1"/>
    <col min="5" max="6" width="9.77734375" style="6" customWidth="1"/>
    <col min="7" max="7" width="9.77734375" style="7" customWidth="1"/>
    <col min="8" max="8" width="26.21875" style="8" customWidth="1"/>
    <col min="9" max="9" width="14" style="8" customWidth="1"/>
    <col min="10" max="249" width="9" style="8"/>
    <col min="250" max="250" width="6.6640625" style="8" customWidth="1"/>
    <col min="251" max="251" width="28.6640625" style="8" customWidth="1"/>
    <col min="252" max="252" width="16.77734375" style="8" customWidth="1"/>
    <col min="253" max="253" width="9.33203125" style="8" customWidth="1"/>
    <col min="254" max="254" width="10.44140625" style="8" customWidth="1"/>
    <col min="255" max="255" width="8.88671875" style="8" customWidth="1"/>
    <col min="256" max="256" width="14.109375" style="8" customWidth="1"/>
    <col min="257" max="257" width="9" style="8" customWidth="1"/>
    <col min="258" max="258" width="4.88671875" style="8" customWidth="1"/>
    <col min="259" max="259" width="14.6640625" style="8" customWidth="1"/>
    <col min="260" max="260" width="14" style="8" customWidth="1"/>
    <col min="261" max="261" width="35.33203125" style="8" customWidth="1"/>
    <col min="262" max="262" width="18.6640625" style="8" customWidth="1"/>
    <col min="263" max="263" width="11.6640625" style="8" customWidth="1"/>
    <col min="264" max="505" width="9" style="8"/>
    <col min="506" max="506" width="6.6640625" style="8" customWidth="1"/>
    <col min="507" max="507" width="28.6640625" style="8" customWidth="1"/>
    <col min="508" max="508" width="16.77734375" style="8" customWidth="1"/>
    <col min="509" max="509" width="9.33203125" style="8" customWidth="1"/>
    <col min="510" max="510" width="10.44140625" style="8" customWidth="1"/>
    <col min="511" max="511" width="8.88671875" style="8" customWidth="1"/>
    <col min="512" max="512" width="14.109375" style="8" customWidth="1"/>
    <col min="513" max="513" width="9" style="8" customWidth="1"/>
    <col min="514" max="514" width="4.88671875" style="8" customWidth="1"/>
    <col min="515" max="515" width="14.6640625" style="8" customWidth="1"/>
    <col min="516" max="516" width="14" style="8" customWidth="1"/>
    <col min="517" max="517" width="35.33203125" style="8" customWidth="1"/>
    <col min="518" max="518" width="18.6640625" style="8" customWidth="1"/>
    <col min="519" max="519" width="11.6640625" style="8" customWidth="1"/>
    <col min="520" max="761" width="9" style="8"/>
    <col min="762" max="762" width="6.6640625" style="8" customWidth="1"/>
    <col min="763" max="763" width="28.6640625" style="8" customWidth="1"/>
    <col min="764" max="764" width="16.77734375" style="8" customWidth="1"/>
    <col min="765" max="765" width="9.33203125" style="8" customWidth="1"/>
    <col min="766" max="766" width="10.44140625" style="8" customWidth="1"/>
    <col min="767" max="767" width="8.88671875" style="8" customWidth="1"/>
    <col min="768" max="768" width="14.109375" style="8" customWidth="1"/>
    <col min="769" max="769" width="9" style="8" customWidth="1"/>
    <col min="770" max="770" width="4.88671875" style="8" customWidth="1"/>
    <col min="771" max="771" width="14.6640625" style="8" customWidth="1"/>
    <col min="772" max="772" width="14" style="8" customWidth="1"/>
    <col min="773" max="773" width="35.33203125" style="8" customWidth="1"/>
    <col min="774" max="774" width="18.6640625" style="8" customWidth="1"/>
    <col min="775" max="775" width="11.6640625" style="8" customWidth="1"/>
    <col min="776" max="1017" width="9" style="8"/>
    <col min="1018" max="1018" width="6.6640625" style="8" customWidth="1"/>
    <col min="1019" max="1019" width="28.6640625" style="8" customWidth="1"/>
    <col min="1020" max="1020" width="16.77734375" style="8" customWidth="1"/>
    <col min="1021" max="1021" width="9.33203125" style="8" customWidth="1"/>
    <col min="1022" max="1022" width="10.44140625" style="8" customWidth="1"/>
    <col min="1023" max="1023" width="8.88671875" style="8" customWidth="1"/>
    <col min="1024" max="1024" width="14.109375" style="8" customWidth="1"/>
    <col min="1025" max="1025" width="9" style="8" customWidth="1"/>
    <col min="1026" max="1026" width="4.88671875" style="8" customWidth="1"/>
    <col min="1027" max="1027" width="14.6640625" style="8" customWidth="1"/>
    <col min="1028" max="1028" width="14" style="8" customWidth="1"/>
    <col min="1029" max="1029" width="35.33203125" style="8" customWidth="1"/>
    <col min="1030" max="1030" width="18.6640625" style="8" customWidth="1"/>
    <col min="1031" max="1031" width="11.6640625" style="8" customWidth="1"/>
    <col min="1032" max="1273" width="9" style="8"/>
    <col min="1274" max="1274" width="6.6640625" style="8" customWidth="1"/>
    <col min="1275" max="1275" width="28.6640625" style="8" customWidth="1"/>
    <col min="1276" max="1276" width="16.77734375" style="8" customWidth="1"/>
    <col min="1277" max="1277" width="9.33203125" style="8" customWidth="1"/>
    <col min="1278" max="1278" width="10.44140625" style="8" customWidth="1"/>
    <col min="1279" max="1279" width="8.88671875" style="8" customWidth="1"/>
    <col min="1280" max="1280" width="14.109375" style="8" customWidth="1"/>
    <col min="1281" max="1281" width="9" style="8" customWidth="1"/>
    <col min="1282" max="1282" width="4.88671875" style="8" customWidth="1"/>
    <col min="1283" max="1283" width="14.6640625" style="8" customWidth="1"/>
    <col min="1284" max="1284" width="14" style="8" customWidth="1"/>
    <col min="1285" max="1285" width="35.33203125" style="8" customWidth="1"/>
    <col min="1286" max="1286" width="18.6640625" style="8" customWidth="1"/>
    <col min="1287" max="1287" width="11.6640625" style="8" customWidth="1"/>
    <col min="1288" max="1529" width="9" style="8"/>
    <col min="1530" max="1530" width="6.6640625" style="8" customWidth="1"/>
    <col min="1531" max="1531" width="28.6640625" style="8" customWidth="1"/>
    <col min="1532" max="1532" width="16.77734375" style="8" customWidth="1"/>
    <col min="1533" max="1533" width="9.33203125" style="8" customWidth="1"/>
    <col min="1534" max="1534" width="10.44140625" style="8" customWidth="1"/>
    <col min="1535" max="1535" width="8.88671875" style="8" customWidth="1"/>
    <col min="1536" max="1536" width="14.109375" style="8" customWidth="1"/>
    <col min="1537" max="1537" width="9" style="8" customWidth="1"/>
    <col min="1538" max="1538" width="4.88671875" style="8" customWidth="1"/>
    <col min="1539" max="1539" width="14.6640625" style="8" customWidth="1"/>
    <col min="1540" max="1540" width="14" style="8" customWidth="1"/>
    <col min="1541" max="1541" width="35.33203125" style="8" customWidth="1"/>
    <col min="1542" max="1542" width="18.6640625" style="8" customWidth="1"/>
    <col min="1543" max="1543" width="11.6640625" style="8" customWidth="1"/>
    <col min="1544" max="1785" width="9" style="8"/>
    <col min="1786" max="1786" width="6.6640625" style="8" customWidth="1"/>
    <col min="1787" max="1787" width="28.6640625" style="8" customWidth="1"/>
    <col min="1788" max="1788" width="16.77734375" style="8" customWidth="1"/>
    <col min="1789" max="1789" width="9.33203125" style="8" customWidth="1"/>
    <col min="1790" max="1790" width="10.44140625" style="8" customWidth="1"/>
    <col min="1791" max="1791" width="8.88671875" style="8" customWidth="1"/>
    <col min="1792" max="1792" width="14.109375" style="8" customWidth="1"/>
    <col min="1793" max="1793" width="9" style="8" customWidth="1"/>
    <col min="1794" max="1794" width="4.88671875" style="8" customWidth="1"/>
    <col min="1795" max="1795" width="14.6640625" style="8" customWidth="1"/>
    <col min="1796" max="1796" width="14" style="8" customWidth="1"/>
    <col min="1797" max="1797" width="35.33203125" style="8" customWidth="1"/>
    <col min="1798" max="1798" width="18.6640625" style="8" customWidth="1"/>
    <col min="1799" max="1799" width="11.6640625" style="8" customWidth="1"/>
    <col min="1800" max="2041" width="9" style="8"/>
    <col min="2042" max="2042" width="6.6640625" style="8" customWidth="1"/>
    <col min="2043" max="2043" width="28.6640625" style="8" customWidth="1"/>
    <col min="2044" max="2044" width="16.77734375" style="8" customWidth="1"/>
    <col min="2045" max="2045" width="9.33203125" style="8" customWidth="1"/>
    <col min="2046" max="2046" width="10.44140625" style="8" customWidth="1"/>
    <col min="2047" max="2047" width="8.88671875" style="8" customWidth="1"/>
    <col min="2048" max="2048" width="14.109375" style="8" customWidth="1"/>
    <col min="2049" max="2049" width="9" style="8" customWidth="1"/>
    <col min="2050" max="2050" width="4.88671875" style="8" customWidth="1"/>
    <col min="2051" max="2051" width="14.6640625" style="8" customWidth="1"/>
    <col min="2052" max="2052" width="14" style="8" customWidth="1"/>
    <col min="2053" max="2053" width="35.33203125" style="8" customWidth="1"/>
    <col min="2054" max="2054" width="18.6640625" style="8" customWidth="1"/>
    <col min="2055" max="2055" width="11.6640625" style="8" customWidth="1"/>
    <col min="2056" max="2297" width="9" style="8"/>
    <col min="2298" max="2298" width="6.6640625" style="8" customWidth="1"/>
    <col min="2299" max="2299" width="28.6640625" style="8" customWidth="1"/>
    <col min="2300" max="2300" width="16.77734375" style="8" customWidth="1"/>
    <col min="2301" max="2301" width="9.33203125" style="8" customWidth="1"/>
    <col min="2302" max="2302" width="10.44140625" style="8" customWidth="1"/>
    <col min="2303" max="2303" width="8.88671875" style="8" customWidth="1"/>
    <col min="2304" max="2304" width="14.109375" style="8" customWidth="1"/>
    <col min="2305" max="2305" width="9" style="8" customWidth="1"/>
    <col min="2306" max="2306" width="4.88671875" style="8" customWidth="1"/>
    <col min="2307" max="2307" width="14.6640625" style="8" customWidth="1"/>
    <col min="2308" max="2308" width="14" style="8" customWidth="1"/>
    <col min="2309" max="2309" width="35.33203125" style="8" customWidth="1"/>
    <col min="2310" max="2310" width="18.6640625" style="8" customWidth="1"/>
    <col min="2311" max="2311" width="11.6640625" style="8" customWidth="1"/>
    <col min="2312" max="2553" width="9" style="8"/>
    <col min="2554" max="2554" width="6.6640625" style="8" customWidth="1"/>
    <col min="2555" max="2555" width="28.6640625" style="8" customWidth="1"/>
    <col min="2556" max="2556" width="16.77734375" style="8" customWidth="1"/>
    <col min="2557" max="2557" width="9.33203125" style="8" customWidth="1"/>
    <col min="2558" max="2558" width="10.44140625" style="8" customWidth="1"/>
    <col min="2559" max="2559" width="8.88671875" style="8" customWidth="1"/>
    <col min="2560" max="2560" width="14.109375" style="8" customWidth="1"/>
    <col min="2561" max="2561" width="9" style="8" customWidth="1"/>
    <col min="2562" max="2562" width="4.88671875" style="8" customWidth="1"/>
    <col min="2563" max="2563" width="14.6640625" style="8" customWidth="1"/>
    <col min="2564" max="2564" width="14" style="8" customWidth="1"/>
    <col min="2565" max="2565" width="35.33203125" style="8" customWidth="1"/>
    <col min="2566" max="2566" width="18.6640625" style="8" customWidth="1"/>
    <col min="2567" max="2567" width="11.6640625" style="8" customWidth="1"/>
    <col min="2568" max="2809" width="9" style="8"/>
    <col min="2810" max="2810" width="6.6640625" style="8" customWidth="1"/>
    <col min="2811" max="2811" width="28.6640625" style="8" customWidth="1"/>
    <col min="2812" max="2812" width="16.77734375" style="8" customWidth="1"/>
    <col min="2813" max="2813" width="9.33203125" style="8" customWidth="1"/>
    <col min="2814" max="2814" width="10.44140625" style="8" customWidth="1"/>
    <col min="2815" max="2815" width="8.88671875" style="8" customWidth="1"/>
    <col min="2816" max="2816" width="14.109375" style="8" customWidth="1"/>
    <col min="2817" max="2817" width="9" style="8" customWidth="1"/>
    <col min="2818" max="2818" width="4.88671875" style="8" customWidth="1"/>
    <col min="2819" max="2819" width="14.6640625" style="8" customWidth="1"/>
    <col min="2820" max="2820" width="14" style="8" customWidth="1"/>
    <col min="2821" max="2821" width="35.33203125" style="8" customWidth="1"/>
    <col min="2822" max="2822" width="18.6640625" style="8" customWidth="1"/>
    <col min="2823" max="2823" width="11.6640625" style="8" customWidth="1"/>
    <col min="2824" max="3065" width="9" style="8"/>
    <col min="3066" max="3066" width="6.6640625" style="8" customWidth="1"/>
    <col min="3067" max="3067" width="28.6640625" style="8" customWidth="1"/>
    <col min="3068" max="3068" width="16.77734375" style="8" customWidth="1"/>
    <col min="3069" max="3069" width="9.33203125" style="8" customWidth="1"/>
    <col min="3070" max="3070" width="10.44140625" style="8" customWidth="1"/>
    <col min="3071" max="3071" width="8.88671875" style="8" customWidth="1"/>
    <col min="3072" max="3072" width="14.109375" style="8" customWidth="1"/>
    <col min="3073" max="3073" width="9" style="8" customWidth="1"/>
    <col min="3074" max="3074" width="4.88671875" style="8" customWidth="1"/>
    <col min="3075" max="3075" width="14.6640625" style="8" customWidth="1"/>
    <col min="3076" max="3076" width="14" style="8" customWidth="1"/>
    <col min="3077" max="3077" width="35.33203125" style="8" customWidth="1"/>
    <col min="3078" max="3078" width="18.6640625" style="8" customWidth="1"/>
    <col min="3079" max="3079" width="11.6640625" style="8" customWidth="1"/>
    <col min="3080" max="3321" width="9" style="8"/>
    <col min="3322" max="3322" width="6.6640625" style="8" customWidth="1"/>
    <col min="3323" max="3323" width="28.6640625" style="8" customWidth="1"/>
    <col min="3324" max="3324" width="16.77734375" style="8" customWidth="1"/>
    <col min="3325" max="3325" width="9.33203125" style="8" customWidth="1"/>
    <col min="3326" max="3326" width="10.44140625" style="8" customWidth="1"/>
    <col min="3327" max="3327" width="8.88671875" style="8" customWidth="1"/>
    <col min="3328" max="3328" width="14.109375" style="8" customWidth="1"/>
    <col min="3329" max="3329" width="9" style="8" customWidth="1"/>
    <col min="3330" max="3330" width="4.88671875" style="8" customWidth="1"/>
    <col min="3331" max="3331" width="14.6640625" style="8" customWidth="1"/>
    <col min="3332" max="3332" width="14" style="8" customWidth="1"/>
    <col min="3333" max="3333" width="35.33203125" style="8" customWidth="1"/>
    <col min="3334" max="3334" width="18.6640625" style="8" customWidth="1"/>
    <col min="3335" max="3335" width="11.6640625" style="8" customWidth="1"/>
    <col min="3336" max="3577" width="9" style="8"/>
    <col min="3578" max="3578" width="6.6640625" style="8" customWidth="1"/>
    <col min="3579" max="3579" width="28.6640625" style="8" customWidth="1"/>
    <col min="3580" max="3580" width="16.77734375" style="8" customWidth="1"/>
    <col min="3581" max="3581" width="9.33203125" style="8" customWidth="1"/>
    <col min="3582" max="3582" width="10.44140625" style="8" customWidth="1"/>
    <col min="3583" max="3583" width="8.88671875" style="8" customWidth="1"/>
    <col min="3584" max="3584" width="14.109375" style="8" customWidth="1"/>
    <col min="3585" max="3585" width="9" style="8" customWidth="1"/>
    <col min="3586" max="3586" width="4.88671875" style="8" customWidth="1"/>
    <col min="3587" max="3587" width="14.6640625" style="8" customWidth="1"/>
    <col min="3588" max="3588" width="14" style="8" customWidth="1"/>
    <col min="3589" max="3589" width="35.33203125" style="8" customWidth="1"/>
    <col min="3590" max="3590" width="18.6640625" style="8" customWidth="1"/>
    <col min="3591" max="3591" width="11.6640625" style="8" customWidth="1"/>
    <col min="3592" max="3833" width="9" style="8"/>
    <col min="3834" max="3834" width="6.6640625" style="8" customWidth="1"/>
    <col min="3835" max="3835" width="28.6640625" style="8" customWidth="1"/>
    <col min="3836" max="3836" width="16.77734375" style="8" customWidth="1"/>
    <col min="3837" max="3837" width="9.33203125" style="8" customWidth="1"/>
    <col min="3838" max="3838" width="10.44140625" style="8" customWidth="1"/>
    <col min="3839" max="3839" width="8.88671875" style="8" customWidth="1"/>
    <col min="3840" max="3840" width="14.109375" style="8" customWidth="1"/>
    <col min="3841" max="3841" width="9" style="8" customWidth="1"/>
    <col min="3842" max="3842" width="4.88671875" style="8" customWidth="1"/>
    <col min="3843" max="3843" width="14.6640625" style="8" customWidth="1"/>
    <col min="3844" max="3844" width="14" style="8" customWidth="1"/>
    <col min="3845" max="3845" width="35.33203125" style="8" customWidth="1"/>
    <col min="3846" max="3846" width="18.6640625" style="8" customWidth="1"/>
    <col min="3847" max="3847" width="11.6640625" style="8" customWidth="1"/>
    <col min="3848" max="4089" width="9" style="8"/>
    <col min="4090" max="4090" width="6.6640625" style="8" customWidth="1"/>
    <col min="4091" max="4091" width="28.6640625" style="8" customWidth="1"/>
    <col min="4092" max="4092" width="16.77734375" style="8" customWidth="1"/>
    <col min="4093" max="4093" width="9.33203125" style="8" customWidth="1"/>
    <col min="4094" max="4094" width="10.44140625" style="8" customWidth="1"/>
    <col min="4095" max="4095" width="8.88671875" style="8" customWidth="1"/>
    <col min="4096" max="4096" width="14.109375" style="8" customWidth="1"/>
    <col min="4097" max="4097" width="9" style="8" customWidth="1"/>
    <col min="4098" max="4098" width="4.88671875" style="8" customWidth="1"/>
    <col min="4099" max="4099" width="14.6640625" style="8" customWidth="1"/>
    <col min="4100" max="4100" width="14" style="8" customWidth="1"/>
    <col min="4101" max="4101" width="35.33203125" style="8" customWidth="1"/>
    <col min="4102" max="4102" width="18.6640625" style="8" customWidth="1"/>
    <col min="4103" max="4103" width="11.6640625" style="8" customWidth="1"/>
    <col min="4104" max="4345" width="9" style="8"/>
    <col min="4346" max="4346" width="6.6640625" style="8" customWidth="1"/>
    <col min="4347" max="4347" width="28.6640625" style="8" customWidth="1"/>
    <col min="4348" max="4348" width="16.77734375" style="8" customWidth="1"/>
    <col min="4349" max="4349" width="9.33203125" style="8" customWidth="1"/>
    <col min="4350" max="4350" width="10.44140625" style="8" customWidth="1"/>
    <col min="4351" max="4351" width="8.88671875" style="8" customWidth="1"/>
    <col min="4352" max="4352" width="14.109375" style="8" customWidth="1"/>
    <col min="4353" max="4353" width="9" style="8" customWidth="1"/>
    <col min="4354" max="4354" width="4.88671875" style="8" customWidth="1"/>
    <col min="4355" max="4355" width="14.6640625" style="8" customWidth="1"/>
    <col min="4356" max="4356" width="14" style="8" customWidth="1"/>
    <col min="4357" max="4357" width="35.33203125" style="8" customWidth="1"/>
    <col min="4358" max="4358" width="18.6640625" style="8" customWidth="1"/>
    <col min="4359" max="4359" width="11.6640625" style="8" customWidth="1"/>
    <col min="4360" max="4601" width="9" style="8"/>
    <col min="4602" max="4602" width="6.6640625" style="8" customWidth="1"/>
    <col min="4603" max="4603" width="28.6640625" style="8" customWidth="1"/>
    <col min="4604" max="4604" width="16.77734375" style="8" customWidth="1"/>
    <col min="4605" max="4605" width="9.33203125" style="8" customWidth="1"/>
    <col min="4606" max="4606" width="10.44140625" style="8" customWidth="1"/>
    <col min="4607" max="4607" width="8.88671875" style="8" customWidth="1"/>
    <col min="4608" max="4608" width="14.109375" style="8" customWidth="1"/>
    <col min="4609" max="4609" width="9" style="8" customWidth="1"/>
    <col min="4610" max="4610" width="4.88671875" style="8" customWidth="1"/>
    <col min="4611" max="4611" width="14.6640625" style="8" customWidth="1"/>
    <col min="4612" max="4612" width="14" style="8" customWidth="1"/>
    <col min="4613" max="4613" width="35.33203125" style="8" customWidth="1"/>
    <col min="4614" max="4614" width="18.6640625" style="8" customWidth="1"/>
    <col min="4615" max="4615" width="11.6640625" style="8" customWidth="1"/>
    <col min="4616" max="4857" width="9" style="8"/>
    <col min="4858" max="4858" width="6.6640625" style="8" customWidth="1"/>
    <col min="4859" max="4859" width="28.6640625" style="8" customWidth="1"/>
    <col min="4860" max="4860" width="16.77734375" style="8" customWidth="1"/>
    <col min="4861" max="4861" width="9.33203125" style="8" customWidth="1"/>
    <col min="4862" max="4862" width="10.44140625" style="8" customWidth="1"/>
    <col min="4863" max="4863" width="8.88671875" style="8" customWidth="1"/>
    <col min="4864" max="4864" width="14.109375" style="8" customWidth="1"/>
    <col min="4865" max="4865" width="9" style="8" customWidth="1"/>
    <col min="4866" max="4866" width="4.88671875" style="8" customWidth="1"/>
    <col min="4867" max="4867" width="14.6640625" style="8" customWidth="1"/>
    <col min="4868" max="4868" width="14" style="8" customWidth="1"/>
    <col min="4869" max="4869" width="35.33203125" style="8" customWidth="1"/>
    <col min="4870" max="4870" width="18.6640625" style="8" customWidth="1"/>
    <col min="4871" max="4871" width="11.6640625" style="8" customWidth="1"/>
    <col min="4872" max="5113" width="9" style="8"/>
    <col min="5114" max="5114" width="6.6640625" style="8" customWidth="1"/>
    <col min="5115" max="5115" width="28.6640625" style="8" customWidth="1"/>
    <col min="5116" max="5116" width="16.77734375" style="8" customWidth="1"/>
    <col min="5117" max="5117" width="9.33203125" style="8" customWidth="1"/>
    <col min="5118" max="5118" width="10.44140625" style="8" customWidth="1"/>
    <col min="5119" max="5119" width="8.88671875" style="8" customWidth="1"/>
    <col min="5120" max="5120" width="14.109375" style="8" customWidth="1"/>
    <col min="5121" max="5121" width="9" style="8" customWidth="1"/>
    <col min="5122" max="5122" width="4.88671875" style="8" customWidth="1"/>
    <col min="5123" max="5123" width="14.6640625" style="8" customWidth="1"/>
    <col min="5124" max="5124" width="14" style="8" customWidth="1"/>
    <col min="5125" max="5125" width="35.33203125" style="8" customWidth="1"/>
    <col min="5126" max="5126" width="18.6640625" style="8" customWidth="1"/>
    <col min="5127" max="5127" width="11.6640625" style="8" customWidth="1"/>
    <col min="5128" max="5369" width="9" style="8"/>
    <col min="5370" max="5370" width="6.6640625" style="8" customWidth="1"/>
    <col min="5371" max="5371" width="28.6640625" style="8" customWidth="1"/>
    <col min="5372" max="5372" width="16.77734375" style="8" customWidth="1"/>
    <col min="5373" max="5373" width="9.33203125" style="8" customWidth="1"/>
    <col min="5374" max="5374" width="10.44140625" style="8" customWidth="1"/>
    <col min="5375" max="5375" width="8.88671875" style="8" customWidth="1"/>
    <col min="5376" max="5376" width="14.109375" style="8" customWidth="1"/>
    <col min="5377" max="5377" width="9" style="8" customWidth="1"/>
    <col min="5378" max="5378" width="4.88671875" style="8" customWidth="1"/>
    <col min="5379" max="5379" width="14.6640625" style="8" customWidth="1"/>
    <col min="5380" max="5380" width="14" style="8" customWidth="1"/>
    <col min="5381" max="5381" width="35.33203125" style="8" customWidth="1"/>
    <col min="5382" max="5382" width="18.6640625" style="8" customWidth="1"/>
    <col min="5383" max="5383" width="11.6640625" style="8" customWidth="1"/>
    <col min="5384" max="5625" width="9" style="8"/>
    <col min="5626" max="5626" width="6.6640625" style="8" customWidth="1"/>
    <col min="5627" max="5627" width="28.6640625" style="8" customWidth="1"/>
    <col min="5628" max="5628" width="16.77734375" style="8" customWidth="1"/>
    <col min="5629" max="5629" width="9.33203125" style="8" customWidth="1"/>
    <col min="5630" max="5630" width="10.44140625" style="8" customWidth="1"/>
    <col min="5631" max="5631" width="8.88671875" style="8" customWidth="1"/>
    <col min="5632" max="5632" width="14.109375" style="8" customWidth="1"/>
    <col min="5633" max="5633" width="9" style="8" customWidth="1"/>
    <col min="5634" max="5634" width="4.88671875" style="8" customWidth="1"/>
    <col min="5635" max="5635" width="14.6640625" style="8" customWidth="1"/>
    <col min="5636" max="5636" width="14" style="8" customWidth="1"/>
    <col min="5637" max="5637" width="35.33203125" style="8" customWidth="1"/>
    <col min="5638" max="5638" width="18.6640625" style="8" customWidth="1"/>
    <col min="5639" max="5639" width="11.6640625" style="8" customWidth="1"/>
    <col min="5640" max="5881" width="9" style="8"/>
    <col min="5882" max="5882" width="6.6640625" style="8" customWidth="1"/>
    <col min="5883" max="5883" width="28.6640625" style="8" customWidth="1"/>
    <col min="5884" max="5884" width="16.77734375" style="8" customWidth="1"/>
    <col min="5885" max="5885" width="9.33203125" style="8" customWidth="1"/>
    <col min="5886" max="5886" width="10.44140625" style="8" customWidth="1"/>
    <col min="5887" max="5887" width="8.88671875" style="8" customWidth="1"/>
    <col min="5888" max="5888" width="14.109375" style="8" customWidth="1"/>
    <col min="5889" max="5889" width="9" style="8" customWidth="1"/>
    <col min="5890" max="5890" width="4.88671875" style="8" customWidth="1"/>
    <col min="5891" max="5891" width="14.6640625" style="8" customWidth="1"/>
    <col min="5892" max="5892" width="14" style="8" customWidth="1"/>
    <col min="5893" max="5893" width="35.33203125" style="8" customWidth="1"/>
    <col min="5894" max="5894" width="18.6640625" style="8" customWidth="1"/>
    <col min="5895" max="5895" width="11.6640625" style="8" customWidth="1"/>
    <col min="5896" max="6137" width="9" style="8"/>
    <col min="6138" max="6138" width="6.6640625" style="8" customWidth="1"/>
    <col min="6139" max="6139" width="28.6640625" style="8" customWidth="1"/>
    <col min="6140" max="6140" width="16.77734375" style="8" customWidth="1"/>
    <col min="6141" max="6141" width="9.33203125" style="8" customWidth="1"/>
    <col min="6142" max="6142" width="10.44140625" style="8" customWidth="1"/>
    <col min="6143" max="6143" width="8.88671875" style="8" customWidth="1"/>
    <col min="6144" max="6144" width="14.109375" style="8" customWidth="1"/>
    <col min="6145" max="6145" width="9" style="8" customWidth="1"/>
    <col min="6146" max="6146" width="4.88671875" style="8" customWidth="1"/>
    <col min="6147" max="6147" width="14.6640625" style="8" customWidth="1"/>
    <col min="6148" max="6148" width="14" style="8" customWidth="1"/>
    <col min="6149" max="6149" width="35.33203125" style="8" customWidth="1"/>
    <col min="6150" max="6150" width="18.6640625" style="8" customWidth="1"/>
    <col min="6151" max="6151" width="11.6640625" style="8" customWidth="1"/>
    <col min="6152" max="6393" width="9" style="8"/>
    <col min="6394" max="6394" width="6.6640625" style="8" customWidth="1"/>
    <col min="6395" max="6395" width="28.6640625" style="8" customWidth="1"/>
    <col min="6396" max="6396" width="16.77734375" style="8" customWidth="1"/>
    <col min="6397" max="6397" width="9.33203125" style="8" customWidth="1"/>
    <col min="6398" max="6398" width="10.44140625" style="8" customWidth="1"/>
    <col min="6399" max="6399" width="8.88671875" style="8" customWidth="1"/>
    <col min="6400" max="6400" width="14.109375" style="8" customWidth="1"/>
    <col min="6401" max="6401" width="9" style="8" customWidth="1"/>
    <col min="6402" max="6402" width="4.88671875" style="8" customWidth="1"/>
    <col min="6403" max="6403" width="14.6640625" style="8" customWidth="1"/>
    <col min="6404" max="6404" width="14" style="8" customWidth="1"/>
    <col min="6405" max="6405" width="35.33203125" style="8" customWidth="1"/>
    <col min="6406" max="6406" width="18.6640625" style="8" customWidth="1"/>
    <col min="6407" max="6407" width="11.6640625" style="8" customWidth="1"/>
    <col min="6408" max="6649" width="9" style="8"/>
    <col min="6650" max="6650" width="6.6640625" style="8" customWidth="1"/>
    <col min="6651" max="6651" width="28.6640625" style="8" customWidth="1"/>
    <col min="6652" max="6652" width="16.77734375" style="8" customWidth="1"/>
    <col min="6653" max="6653" width="9.33203125" style="8" customWidth="1"/>
    <col min="6654" max="6654" width="10.44140625" style="8" customWidth="1"/>
    <col min="6655" max="6655" width="8.88671875" style="8" customWidth="1"/>
    <col min="6656" max="6656" width="14.109375" style="8" customWidth="1"/>
    <col min="6657" max="6657" width="9" style="8" customWidth="1"/>
    <col min="6658" max="6658" width="4.88671875" style="8" customWidth="1"/>
    <col min="6659" max="6659" width="14.6640625" style="8" customWidth="1"/>
    <col min="6660" max="6660" width="14" style="8" customWidth="1"/>
    <col min="6661" max="6661" width="35.33203125" style="8" customWidth="1"/>
    <col min="6662" max="6662" width="18.6640625" style="8" customWidth="1"/>
    <col min="6663" max="6663" width="11.6640625" style="8" customWidth="1"/>
    <col min="6664" max="6905" width="9" style="8"/>
    <col min="6906" max="6906" width="6.6640625" style="8" customWidth="1"/>
    <col min="6907" max="6907" width="28.6640625" style="8" customWidth="1"/>
    <col min="6908" max="6908" width="16.77734375" style="8" customWidth="1"/>
    <col min="6909" max="6909" width="9.33203125" style="8" customWidth="1"/>
    <col min="6910" max="6910" width="10.44140625" style="8" customWidth="1"/>
    <col min="6911" max="6911" width="8.88671875" style="8" customWidth="1"/>
    <col min="6912" max="6912" width="14.109375" style="8" customWidth="1"/>
    <col min="6913" max="6913" width="9" style="8" customWidth="1"/>
    <col min="6914" max="6914" width="4.88671875" style="8" customWidth="1"/>
    <col min="6915" max="6915" width="14.6640625" style="8" customWidth="1"/>
    <col min="6916" max="6916" width="14" style="8" customWidth="1"/>
    <col min="6917" max="6917" width="35.33203125" style="8" customWidth="1"/>
    <col min="6918" max="6918" width="18.6640625" style="8" customWidth="1"/>
    <col min="6919" max="6919" width="11.6640625" style="8" customWidth="1"/>
    <col min="6920" max="7161" width="9" style="8"/>
    <col min="7162" max="7162" width="6.6640625" style="8" customWidth="1"/>
    <col min="7163" max="7163" width="28.6640625" style="8" customWidth="1"/>
    <col min="7164" max="7164" width="16.77734375" style="8" customWidth="1"/>
    <col min="7165" max="7165" width="9.33203125" style="8" customWidth="1"/>
    <col min="7166" max="7166" width="10.44140625" style="8" customWidth="1"/>
    <col min="7167" max="7167" width="8.88671875" style="8" customWidth="1"/>
    <col min="7168" max="7168" width="14.109375" style="8" customWidth="1"/>
    <col min="7169" max="7169" width="9" style="8" customWidth="1"/>
    <col min="7170" max="7170" width="4.88671875" style="8" customWidth="1"/>
    <col min="7171" max="7171" width="14.6640625" style="8" customWidth="1"/>
    <col min="7172" max="7172" width="14" style="8" customWidth="1"/>
    <col min="7173" max="7173" width="35.33203125" style="8" customWidth="1"/>
    <col min="7174" max="7174" width="18.6640625" style="8" customWidth="1"/>
    <col min="7175" max="7175" width="11.6640625" style="8" customWidth="1"/>
    <col min="7176" max="7417" width="9" style="8"/>
    <col min="7418" max="7418" width="6.6640625" style="8" customWidth="1"/>
    <col min="7419" max="7419" width="28.6640625" style="8" customWidth="1"/>
    <col min="7420" max="7420" width="16.77734375" style="8" customWidth="1"/>
    <col min="7421" max="7421" width="9.33203125" style="8" customWidth="1"/>
    <col min="7422" max="7422" width="10.44140625" style="8" customWidth="1"/>
    <col min="7423" max="7423" width="8.88671875" style="8" customWidth="1"/>
    <col min="7424" max="7424" width="14.109375" style="8" customWidth="1"/>
    <col min="7425" max="7425" width="9" style="8" customWidth="1"/>
    <col min="7426" max="7426" width="4.88671875" style="8" customWidth="1"/>
    <col min="7427" max="7427" width="14.6640625" style="8" customWidth="1"/>
    <col min="7428" max="7428" width="14" style="8" customWidth="1"/>
    <col min="7429" max="7429" width="35.33203125" style="8" customWidth="1"/>
    <col min="7430" max="7430" width="18.6640625" style="8" customWidth="1"/>
    <col min="7431" max="7431" width="11.6640625" style="8" customWidth="1"/>
    <col min="7432" max="7673" width="9" style="8"/>
    <col min="7674" max="7674" width="6.6640625" style="8" customWidth="1"/>
    <col min="7675" max="7675" width="28.6640625" style="8" customWidth="1"/>
    <col min="7676" max="7676" width="16.77734375" style="8" customWidth="1"/>
    <col min="7677" max="7677" width="9.33203125" style="8" customWidth="1"/>
    <col min="7678" max="7678" width="10.44140625" style="8" customWidth="1"/>
    <col min="7679" max="7679" width="8.88671875" style="8" customWidth="1"/>
    <col min="7680" max="7680" width="14.109375" style="8" customWidth="1"/>
    <col min="7681" max="7681" width="9" style="8" customWidth="1"/>
    <col min="7682" max="7682" width="4.88671875" style="8" customWidth="1"/>
    <col min="7683" max="7683" width="14.6640625" style="8" customWidth="1"/>
    <col min="7684" max="7684" width="14" style="8" customWidth="1"/>
    <col min="7685" max="7685" width="35.33203125" style="8" customWidth="1"/>
    <col min="7686" max="7686" width="18.6640625" style="8" customWidth="1"/>
    <col min="7687" max="7687" width="11.6640625" style="8" customWidth="1"/>
    <col min="7688" max="7929" width="9" style="8"/>
    <col min="7930" max="7930" width="6.6640625" style="8" customWidth="1"/>
    <col min="7931" max="7931" width="28.6640625" style="8" customWidth="1"/>
    <col min="7932" max="7932" width="16.77734375" style="8" customWidth="1"/>
    <col min="7933" max="7933" width="9.33203125" style="8" customWidth="1"/>
    <col min="7934" max="7934" width="10.44140625" style="8" customWidth="1"/>
    <col min="7935" max="7935" width="8.88671875" style="8" customWidth="1"/>
    <col min="7936" max="7936" width="14.109375" style="8" customWidth="1"/>
    <col min="7937" max="7937" width="9" style="8" customWidth="1"/>
    <col min="7938" max="7938" width="4.88671875" style="8" customWidth="1"/>
    <col min="7939" max="7939" width="14.6640625" style="8" customWidth="1"/>
    <col min="7940" max="7940" width="14" style="8" customWidth="1"/>
    <col min="7941" max="7941" width="35.33203125" style="8" customWidth="1"/>
    <col min="7942" max="7942" width="18.6640625" style="8" customWidth="1"/>
    <col min="7943" max="7943" width="11.6640625" style="8" customWidth="1"/>
    <col min="7944" max="8185" width="9" style="8"/>
    <col min="8186" max="8186" width="6.6640625" style="8" customWidth="1"/>
    <col min="8187" max="8187" width="28.6640625" style="8" customWidth="1"/>
    <col min="8188" max="8188" width="16.77734375" style="8" customWidth="1"/>
    <col min="8189" max="8189" width="9.33203125" style="8" customWidth="1"/>
    <col min="8190" max="8190" width="10.44140625" style="8" customWidth="1"/>
    <col min="8191" max="8191" width="8.88671875" style="8" customWidth="1"/>
    <col min="8192" max="8192" width="14.109375" style="8" customWidth="1"/>
    <col min="8193" max="8193" width="9" style="8" customWidth="1"/>
    <col min="8194" max="8194" width="4.88671875" style="8" customWidth="1"/>
    <col min="8195" max="8195" width="14.6640625" style="8" customWidth="1"/>
    <col min="8196" max="8196" width="14" style="8" customWidth="1"/>
    <col min="8197" max="8197" width="35.33203125" style="8" customWidth="1"/>
    <col min="8198" max="8198" width="18.6640625" style="8" customWidth="1"/>
    <col min="8199" max="8199" width="11.6640625" style="8" customWidth="1"/>
    <col min="8200" max="8441" width="9" style="8"/>
    <col min="8442" max="8442" width="6.6640625" style="8" customWidth="1"/>
    <col min="8443" max="8443" width="28.6640625" style="8" customWidth="1"/>
    <col min="8444" max="8444" width="16.77734375" style="8" customWidth="1"/>
    <col min="8445" max="8445" width="9.33203125" style="8" customWidth="1"/>
    <col min="8446" max="8446" width="10.44140625" style="8" customWidth="1"/>
    <col min="8447" max="8447" width="8.88671875" style="8" customWidth="1"/>
    <col min="8448" max="8448" width="14.109375" style="8" customWidth="1"/>
    <col min="8449" max="8449" width="9" style="8" customWidth="1"/>
    <col min="8450" max="8450" width="4.88671875" style="8" customWidth="1"/>
    <col min="8451" max="8451" width="14.6640625" style="8" customWidth="1"/>
    <col min="8452" max="8452" width="14" style="8" customWidth="1"/>
    <col min="8453" max="8453" width="35.33203125" style="8" customWidth="1"/>
    <col min="8454" max="8454" width="18.6640625" style="8" customWidth="1"/>
    <col min="8455" max="8455" width="11.6640625" style="8" customWidth="1"/>
    <col min="8456" max="8697" width="9" style="8"/>
    <col min="8698" max="8698" width="6.6640625" style="8" customWidth="1"/>
    <col min="8699" max="8699" width="28.6640625" style="8" customWidth="1"/>
    <col min="8700" max="8700" width="16.77734375" style="8" customWidth="1"/>
    <col min="8701" max="8701" width="9.33203125" style="8" customWidth="1"/>
    <col min="8702" max="8702" width="10.44140625" style="8" customWidth="1"/>
    <col min="8703" max="8703" width="8.88671875" style="8" customWidth="1"/>
    <col min="8704" max="8704" width="14.109375" style="8" customWidth="1"/>
    <col min="8705" max="8705" width="9" style="8" customWidth="1"/>
    <col min="8706" max="8706" width="4.88671875" style="8" customWidth="1"/>
    <col min="8707" max="8707" width="14.6640625" style="8" customWidth="1"/>
    <col min="8708" max="8708" width="14" style="8" customWidth="1"/>
    <col min="8709" max="8709" width="35.33203125" style="8" customWidth="1"/>
    <col min="8710" max="8710" width="18.6640625" style="8" customWidth="1"/>
    <col min="8711" max="8711" width="11.6640625" style="8" customWidth="1"/>
    <col min="8712" max="8953" width="9" style="8"/>
    <col min="8954" max="8954" width="6.6640625" style="8" customWidth="1"/>
    <col min="8955" max="8955" width="28.6640625" style="8" customWidth="1"/>
    <col min="8956" max="8956" width="16.77734375" style="8" customWidth="1"/>
    <col min="8957" max="8957" width="9.33203125" style="8" customWidth="1"/>
    <col min="8958" max="8958" width="10.44140625" style="8" customWidth="1"/>
    <col min="8959" max="8959" width="8.88671875" style="8" customWidth="1"/>
    <col min="8960" max="8960" width="14.109375" style="8" customWidth="1"/>
    <col min="8961" max="8961" width="9" style="8" customWidth="1"/>
    <col min="8962" max="8962" width="4.88671875" style="8" customWidth="1"/>
    <col min="8963" max="8963" width="14.6640625" style="8" customWidth="1"/>
    <col min="8964" max="8964" width="14" style="8" customWidth="1"/>
    <col min="8965" max="8965" width="35.33203125" style="8" customWidth="1"/>
    <col min="8966" max="8966" width="18.6640625" style="8" customWidth="1"/>
    <col min="8967" max="8967" width="11.6640625" style="8" customWidth="1"/>
    <col min="8968" max="9209" width="9" style="8"/>
    <col min="9210" max="9210" width="6.6640625" style="8" customWidth="1"/>
    <col min="9211" max="9211" width="28.6640625" style="8" customWidth="1"/>
    <col min="9212" max="9212" width="16.77734375" style="8" customWidth="1"/>
    <col min="9213" max="9213" width="9.33203125" style="8" customWidth="1"/>
    <col min="9214" max="9214" width="10.44140625" style="8" customWidth="1"/>
    <col min="9215" max="9215" width="8.88671875" style="8" customWidth="1"/>
    <col min="9216" max="9216" width="14.109375" style="8" customWidth="1"/>
    <col min="9217" max="9217" width="9" style="8" customWidth="1"/>
    <col min="9218" max="9218" width="4.88671875" style="8" customWidth="1"/>
    <col min="9219" max="9219" width="14.6640625" style="8" customWidth="1"/>
    <col min="9220" max="9220" width="14" style="8" customWidth="1"/>
    <col min="9221" max="9221" width="35.33203125" style="8" customWidth="1"/>
    <col min="9222" max="9222" width="18.6640625" style="8" customWidth="1"/>
    <col min="9223" max="9223" width="11.6640625" style="8" customWidth="1"/>
    <col min="9224" max="9465" width="9" style="8"/>
    <col min="9466" max="9466" width="6.6640625" style="8" customWidth="1"/>
    <col min="9467" max="9467" width="28.6640625" style="8" customWidth="1"/>
    <col min="9468" max="9468" width="16.77734375" style="8" customWidth="1"/>
    <col min="9469" max="9469" width="9.33203125" style="8" customWidth="1"/>
    <col min="9470" max="9470" width="10.44140625" style="8" customWidth="1"/>
    <col min="9471" max="9471" width="8.88671875" style="8" customWidth="1"/>
    <col min="9472" max="9472" width="14.109375" style="8" customWidth="1"/>
    <col min="9473" max="9473" width="9" style="8" customWidth="1"/>
    <col min="9474" max="9474" width="4.88671875" style="8" customWidth="1"/>
    <col min="9475" max="9475" width="14.6640625" style="8" customWidth="1"/>
    <col min="9476" max="9476" width="14" style="8" customWidth="1"/>
    <col min="9477" max="9477" width="35.33203125" style="8" customWidth="1"/>
    <col min="9478" max="9478" width="18.6640625" style="8" customWidth="1"/>
    <col min="9479" max="9479" width="11.6640625" style="8" customWidth="1"/>
    <col min="9480" max="9721" width="9" style="8"/>
    <col min="9722" max="9722" width="6.6640625" style="8" customWidth="1"/>
    <col min="9723" max="9723" width="28.6640625" style="8" customWidth="1"/>
    <col min="9724" max="9724" width="16.77734375" style="8" customWidth="1"/>
    <col min="9725" max="9725" width="9.33203125" style="8" customWidth="1"/>
    <col min="9726" max="9726" width="10.44140625" style="8" customWidth="1"/>
    <col min="9727" max="9727" width="8.88671875" style="8" customWidth="1"/>
    <col min="9728" max="9728" width="14.109375" style="8" customWidth="1"/>
    <col min="9729" max="9729" width="9" style="8" customWidth="1"/>
    <col min="9730" max="9730" width="4.88671875" style="8" customWidth="1"/>
    <col min="9731" max="9731" width="14.6640625" style="8" customWidth="1"/>
    <col min="9732" max="9732" width="14" style="8" customWidth="1"/>
    <col min="9733" max="9733" width="35.33203125" style="8" customWidth="1"/>
    <col min="9734" max="9734" width="18.6640625" style="8" customWidth="1"/>
    <col min="9735" max="9735" width="11.6640625" style="8" customWidth="1"/>
    <col min="9736" max="9977" width="9" style="8"/>
    <col min="9978" max="9978" width="6.6640625" style="8" customWidth="1"/>
    <col min="9979" max="9979" width="28.6640625" style="8" customWidth="1"/>
    <col min="9980" max="9980" width="16.77734375" style="8" customWidth="1"/>
    <col min="9981" max="9981" width="9.33203125" style="8" customWidth="1"/>
    <col min="9982" max="9982" width="10.44140625" style="8" customWidth="1"/>
    <col min="9983" max="9983" width="8.88671875" style="8" customWidth="1"/>
    <col min="9984" max="9984" width="14.109375" style="8" customWidth="1"/>
    <col min="9985" max="9985" width="9" style="8" customWidth="1"/>
    <col min="9986" max="9986" width="4.88671875" style="8" customWidth="1"/>
    <col min="9987" max="9987" width="14.6640625" style="8" customWidth="1"/>
    <col min="9988" max="9988" width="14" style="8" customWidth="1"/>
    <col min="9989" max="9989" width="35.33203125" style="8" customWidth="1"/>
    <col min="9990" max="9990" width="18.6640625" style="8" customWidth="1"/>
    <col min="9991" max="9991" width="11.6640625" style="8" customWidth="1"/>
    <col min="9992" max="10233" width="9" style="8"/>
    <col min="10234" max="10234" width="6.6640625" style="8" customWidth="1"/>
    <col min="10235" max="10235" width="28.6640625" style="8" customWidth="1"/>
    <col min="10236" max="10236" width="16.77734375" style="8" customWidth="1"/>
    <col min="10237" max="10237" width="9.33203125" style="8" customWidth="1"/>
    <col min="10238" max="10238" width="10.44140625" style="8" customWidth="1"/>
    <col min="10239" max="10239" width="8.88671875" style="8" customWidth="1"/>
    <col min="10240" max="10240" width="14.109375" style="8" customWidth="1"/>
    <col min="10241" max="10241" width="9" style="8" customWidth="1"/>
    <col min="10242" max="10242" width="4.88671875" style="8" customWidth="1"/>
    <col min="10243" max="10243" width="14.6640625" style="8" customWidth="1"/>
    <col min="10244" max="10244" width="14" style="8" customWidth="1"/>
    <col min="10245" max="10245" width="35.33203125" style="8" customWidth="1"/>
    <col min="10246" max="10246" width="18.6640625" style="8" customWidth="1"/>
    <col min="10247" max="10247" width="11.6640625" style="8" customWidth="1"/>
    <col min="10248" max="10489" width="9" style="8"/>
    <col min="10490" max="10490" width="6.6640625" style="8" customWidth="1"/>
    <col min="10491" max="10491" width="28.6640625" style="8" customWidth="1"/>
    <col min="10492" max="10492" width="16.77734375" style="8" customWidth="1"/>
    <col min="10493" max="10493" width="9.33203125" style="8" customWidth="1"/>
    <col min="10494" max="10494" width="10.44140625" style="8" customWidth="1"/>
    <col min="10495" max="10495" width="8.88671875" style="8" customWidth="1"/>
    <col min="10496" max="10496" width="14.109375" style="8" customWidth="1"/>
    <col min="10497" max="10497" width="9" style="8" customWidth="1"/>
    <col min="10498" max="10498" width="4.88671875" style="8" customWidth="1"/>
    <col min="10499" max="10499" width="14.6640625" style="8" customWidth="1"/>
    <col min="10500" max="10500" width="14" style="8" customWidth="1"/>
    <col min="10501" max="10501" width="35.33203125" style="8" customWidth="1"/>
    <col min="10502" max="10502" width="18.6640625" style="8" customWidth="1"/>
    <col min="10503" max="10503" width="11.6640625" style="8" customWidth="1"/>
    <col min="10504" max="10745" width="9" style="8"/>
    <col min="10746" max="10746" width="6.6640625" style="8" customWidth="1"/>
    <col min="10747" max="10747" width="28.6640625" style="8" customWidth="1"/>
    <col min="10748" max="10748" width="16.77734375" style="8" customWidth="1"/>
    <col min="10749" max="10749" width="9.33203125" style="8" customWidth="1"/>
    <col min="10750" max="10750" width="10.44140625" style="8" customWidth="1"/>
    <col min="10751" max="10751" width="8.88671875" style="8" customWidth="1"/>
    <col min="10752" max="10752" width="14.109375" style="8" customWidth="1"/>
    <col min="10753" max="10753" width="9" style="8" customWidth="1"/>
    <col min="10754" max="10754" width="4.88671875" style="8" customWidth="1"/>
    <col min="10755" max="10755" width="14.6640625" style="8" customWidth="1"/>
    <col min="10756" max="10756" width="14" style="8" customWidth="1"/>
    <col min="10757" max="10757" width="35.33203125" style="8" customWidth="1"/>
    <col min="10758" max="10758" width="18.6640625" style="8" customWidth="1"/>
    <col min="10759" max="10759" width="11.6640625" style="8" customWidth="1"/>
    <col min="10760" max="11001" width="9" style="8"/>
    <col min="11002" max="11002" width="6.6640625" style="8" customWidth="1"/>
    <col min="11003" max="11003" width="28.6640625" style="8" customWidth="1"/>
    <col min="11004" max="11004" width="16.77734375" style="8" customWidth="1"/>
    <col min="11005" max="11005" width="9.33203125" style="8" customWidth="1"/>
    <col min="11006" max="11006" width="10.44140625" style="8" customWidth="1"/>
    <col min="11007" max="11007" width="8.88671875" style="8" customWidth="1"/>
    <col min="11008" max="11008" width="14.109375" style="8" customWidth="1"/>
    <col min="11009" max="11009" width="9" style="8" customWidth="1"/>
    <col min="11010" max="11010" width="4.88671875" style="8" customWidth="1"/>
    <col min="11011" max="11011" width="14.6640625" style="8" customWidth="1"/>
    <col min="11012" max="11012" width="14" style="8" customWidth="1"/>
    <col min="11013" max="11013" width="35.33203125" style="8" customWidth="1"/>
    <col min="11014" max="11014" width="18.6640625" style="8" customWidth="1"/>
    <col min="11015" max="11015" width="11.6640625" style="8" customWidth="1"/>
    <col min="11016" max="11257" width="9" style="8"/>
    <col min="11258" max="11258" width="6.6640625" style="8" customWidth="1"/>
    <col min="11259" max="11259" width="28.6640625" style="8" customWidth="1"/>
    <col min="11260" max="11260" width="16.77734375" style="8" customWidth="1"/>
    <col min="11261" max="11261" width="9.33203125" style="8" customWidth="1"/>
    <col min="11262" max="11262" width="10.44140625" style="8" customWidth="1"/>
    <col min="11263" max="11263" width="8.88671875" style="8" customWidth="1"/>
    <col min="11264" max="11264" width="14.109375" style="8" customWidth="1"/>
    <col min="11265" max="11265" width="9" style="8" customWidth="1"/>
    <col min="11266" max="11266" width="4.88671875" style="8" customWidth="1"/>
    <col min="11267" max="11267" width="14.6640625" style="8" customWidth="1"/>
    <col min="11268" max="11268" width="14" style="8" customWidth="1"/>
    <col min="11269" max="11269" width="35.33203125" style="8" customWidth="1"/>
    <col min="11270" max="11270" width="18.6640625" style="8" customWidth="1"/>
    <col min="11271" max="11271" width="11.6640625" style="8" customWidth="1"/>
    <col min="11272" max="11513" width="9" style="8"/>
    <col min="11514" max="11514" width="6.6640625" style="8" customWidth="1"/>
    <col min="11515" max="11515" width="28.6640625" style="8" customWidth="1"/>
    <col min="11516" max="11516" width="16.77734375" style="8" customWidth="1"/>
    <col min="11517" max="11517" width="9.33203125" style="8" customWidth="1"/>
    <col min="11518" max="11518" width="10.44140625" style="8" customWidth="1"/>
    <col min="11519" max="11519" width="8.88671875" style="8" customWidth="1"/>
    <col min="11520" max="11520" width="14.109375" style="8" customWidth="1"/>
    <col min="11521" max="11521" width="9" style="8" customWidth="1"/>
    <col min="11522" max="11522" width="4.88671875" style="8" customWidth="1"/>
    <col min="11523" max="11523" width="14.6640625" style="8" customWidth="1"/>
    <col min="11524" max="11524" width="14" style="8" customWidth="1"/>
    <col min="11525" max="11525" width="35.33203125" style="8" customWidth="1"/>
    <col min="11526" max="11526" width="18.6640625" style="8" customWidth="1"/>
    <col min="11527" max="11527" width="11.6640625" style="8" customWidth="1"/>
    <col min="11528" max="11769" width="9" style="8"/>
    <col min="11770" max="11770" width="6.6640625" style="8" customWidth="1"/>
    <col min="11771" max="11771" width="28.6640625" style="8" customWidth="1"/>
    <col min="11772" max="11772" width="16.77734375" style="8" customWidth="1"/>
    <col min="11773" max="11773" width="9.33203125" style="8" customWidth="1"/>
    <col min="11774" max="11774" width="10.44140625" style="8" customWidth="1"/>
    <col min="11775" max="11775" width="8.88671875" style="8" customWidth="1"/>
    <col min="11776" max="11776" width="14.109375" style="8" customWidth="1"/>
    <col min="11777" max="11777" width="9" style="8" customWidth="1"/>
    <col min="11778" max="11778" width="4.88671875" style="8" customWidth="1"/>
    <col min="11779" max="11779" width="14.6640625" style="8" customWidth="1"/>
    <col min="11780" max="11780" width="14" style="8" customWidth="1"/>
    <col min="11781" max="11781" width="35.33203125" style="8" customWidth="1"/>
    <col min="11782" max="11782" width="18.6640625" style="8" customWidth="1"/>
    <col min="11783" max="11783" width="11.6640625" style="8" customWidth="1"/>
    <col min="11784" max="12025" width="9" style="8"/>
    <col min="12026" max="12026" width="6.6640625" style="8" customWidth="1"/>
    <col min="12027" max="12027" width="28.6640625" style="8" customWidth="1"/>
    <col min="12028" max="12028" width="16.77734375" style="8" customWidth="1"/>
    <col min="12029" max="12029" width="9.33203125" style="8" customWidth="1"/>
    <col min="12030" max="12030" width="10.44140625" style="8" customWidth="1"/>
    <col min="12031" max="12031" width="8.88671875" style="8" customWidth="1"/>
    <col min="12032" max="12032" width="14.109375" style="8" customWidth="1"/>
    <col min="12033" max="12033" width="9" style="8" customWidth="1"/>
    <col min="12034" max="12034" width="4.88671875" style="8" customWidth="1"/>
    <col min="12035" max="12035" width="14.6640625" style="8" customWidth="1"/>
    <col min="12036" max="12036" width="14" style="8" customWidth="1"/>
    <col min="12037" max="12037" width="35.33203125" style="8" customWidth="1"/>
    <col min="12038" max="12038" width="18.6640625" style="8" customWidth="1"/>
    <col min="12039" max="12039" width="11.6640625" style="8" customWidth="1"/>
    <col min="12040" max="12281" width="9" style="8"/>
    <col min="12282" max="12282" width="6.6640625" style="8" customWidth="1"/>
    <col min="12283" max="12283" width="28.6640625" style="8" customWidth="1"/>
    <col min="12284" max="12284" width="16.77734375" style="8" customWidth="1"/>
    <col min="12285" max="12285" width="9.33203125" style="8" customWidth="1"/>
    <col min="12286" max="12286" width="10.44140625" style="8" customWidth="1"/>
    <col min="12287" max="12287" width="8.88671875" style="8" customWidth="1"/>
    <col min="12288" max="12288" width="14.109375" style="8" customWidth="1"/>
    <col min="12289" max="12289" width="9" style="8" customWidth="1"/>
    <col min="12290" max="12290" width="4.88671875" style="8" customWidth="1"/>
    <col min="12291" max="12291" width="14.6640625" style="8" customWidth="1"/>
    <col min="12292" max="12292" width="14" style="8" customWidth="1"/>
    <col min="12293" max="12293" width="35.33203125" style="8" customWidth="1"/>
    <col min="12294" max="12294" width="18.6640625" style="8" customWidth="1"/>
    <col min="12295" max="12295" width="11.6640625" style="8" customWidth="1"/>
    <col min="12296" max="12537" width="9" style="8"/>
    <col min="12538" max="12538" width="6.6640625" style="8" customWidth="1"/>
    <col min="12539" max="12539" width="28.6640625" style="8" customWidth="1"/>
    <col min="12540" max="12540" width="16.77734375" style="8" customWidth="1"/>
    <col min="12541" max="12541" width="9.33203125" style="8" customWidth="1"/>
    <col min="12542" max="12542" width="10.44140625" style="8" customWidth="1"/>
    <col min="12543" max="12543" width="8.88671875" style="8" customWidth="1"/>
    <col min="12544" max="12544" width="14.109375" style="8" customWidth="1"/>
    <col min="12545" max="12545" width="9" style="8" customWidth="1"/>
    <col min="12546" max="12546" width="4.88671875" style="8" customWidth="1"/>
    <col min="12547" max="12547" width="14.6640625" style="8" customWidth="1"/>
    <col min="12548" max="12548" width="14" style="8" customWidth="1"/>
    <col min="12549" max="12549" width="35.33203125" style="8" customWidth="1"/>
    <col min="12550" max="12550" width="18.6640625" style="8" customWidth="1"/>
    <col min="12551" max="12551" width="11.6640625" style="8" customWidth="1"/>
    <col min="12552" max="12793" width="9" style="8"/>
    <col min="12794" max="12794" width="6.6640625" style="8" customWidth="1"/>
    <col min="12795" max="12795" width="28.6640625" style="8" customWidth="1"/>
    <col min="12796" max="12796" width="16.77734375" style="8" customWidth="1"/>
    <col min="12797" max="12797" width="9.33203125" style="8" customWidth="1"/>
    <col min="12798" max="12798" width="10.44140625" style="8" customWidth="1"/>
    <col min="12799" max="12799" width="8.88671875" style="8" customWidth="1"/>
    <col min="12800" max="12800" width="14.109375" style="8" customWidth="1"/>
    <col min="12801" max="12801" width="9" style="8" customWidth="1"/>
    <col min="12802" max="12802" width="4.88671875" style="8" customWidth="1"/>
    <col min="12803" max="12803" width="14.6640625" style="8" customWidth="1"/>
    <col min="12804" max="12804" width="14" style="8" customWidth="1"/>
    <col min="12805" max="12805" width="35.33203125" style="8" customWidth="1"/>
    <col min="12806" max="12806" width="18.6640625" style="8" customWidth="1"/>
    <col min="12807" max="12807" width="11.6640625" style="8" customWidth="1"/>
    <col min="12808" max="13049" width="9" style="8"/>
    <col min="13050" max="13050" width="6.6640625" style="8" customWidth="1"/>
    <col min="13051" max="13051" width="28.6640625" style="8" customWidth="1"/>
    <col min="13052" max="13052" width="16.77734375" style="8" customWidth="1"/>
    <col min="13053" max="13053" width="9.33203125" style="8" customWidth="1"/>
    <col min="13054" max="13054" width="10.44140625" style="8" customWidth="1"/>
    <col min="13055" max="13055" width="8.88671875" style="8" customWidth="1"/>
    <col min="13056" max="13056" width="14.109375" style="8" customWidth="1"/>
    <col min="13057" max="13057" width="9" style="8" customWidth="1"/>
    <col min="13058" max="13058" width="4.88671875" style="8" customWidth="1"/>
    <col min="13059" max="13059" width="14.6640625" style="8" customWidth="1"/>
    <col min="13060" max="13060" width="14" style="8" customWidth="1"/>
    <col min="13061" max="13061" width="35.33203125" style="8" customWidth="1"/>
    <col min="13062" max="13062" width="18.6640625" style="8" customWidth="1"/>
    <col min="13063" max="13063" width="11.6640625" style="8" customWidth="1"/>
    <col min="13064" max="13305" width="9" style="8"/>
    <col min="13306" max="13306" width="6.6640625" style="8" customWidth="1"/>
    <col min="13307" max="13307" width="28.6640625" style="8" customWidth="1"/>
    <col min="13308" max="13308" width="16.77734375" style="8" customWidth="1"/>
    <col min="13309" max="13309" width="9.33203125" style="8" customWidth="1"/>
    <col min="13310" max="13310" width="10.44140625" style="8" customWidth="1"/>
    <col min="13311" max="13311" width="8.88671875" style="8" customWidth="1"/>
    <col min="13312" max="13312" width="14.109375" style="8" customWidth="1"/>
    <col min="13313" max="13313" width="9" style="8" customWidth="1"/>
    <col min="13314" max="13314" width="4.88671875" style="8" customWidth="1"/>
    <col min="13315" max="13315" width="14.6640625" style="8" customWidth="1"/>
    <col min="13316" max="13316" width="14" style="8" customWidth="1"/>
    <col min="13317" max="13317" width="35.33203125" style="8" customWidth="1"/>
    <col min="13318" max="13318" width="18.6640625" style="8" customWidth="1"/>
    <col min="13319" max="13319" width="11.6640625" style="8" customWidth="1"/>
    <col min="13320" max="13561" width="9" style="8"/>
    <col min="13562" max="13562" width="6.6640625" style="8" customWidth="1"/>
    <col min="13563" max="13563" width="28.6640625" style="8" customWidth="1"/>
    <col min="13564" max="13564" width="16.77734375" style="8" customWidth="1"/>
    <col min="13565" max="13565" width="9.33203125" style="8" customWidth="1"/>
    <col min="13566" max="13566" width="10.44140625" style="8" customWidth="1"/>
    <col min="13567" max="13567" width="8.88671875" style="8" customWidth="1"/>
    <col min="13568" max="13568" width="14.109375" style="8" customWidth="1"/>
    <col min="13569" max="13569" width="9" style="8" customWidth="1"/>
    <col min="13570" max="13570" width="4.88671875" style="8" customWidth="1"/>
    <col min="13571" max="13571" width="14.6640625" style="8" customWidth="1"/>
    <col min="13572" max="13572" width="14" style="8" customWidth="1"/>
    <col min="13573" max="13573" width="35.33203125" style="8" customWidth="1"/>
    <col min="13574" max="13574" width="18.6640625" style="8" customWidth="1"/>
    <col min="13575" max="13575" width="11.6640625" style="8" customWidth="1"/>
    <col min="13576" max="13817" width="9" style="8"/>
    <col min="13818" max="13818" width="6.6640625" style="8" customWidth="1"/>
    <col min="13819" max="13819" width="28.6640625" style="8" customWidth="1"/>
    <col min="13820" max="13820" width="16.77734375" style="8" customWidth="1"/>
    <col min="13821" max="13821" width="9.33203125" style="8" customWidth="1"/>
    <col min="13822" max="13822" width="10.44140625" style="8" customWidth="1"/>
    <col min="13823" max="13823" width="8.88671875" style="8" customWidth="1"/>
    <col min="13824" max="13824" width="14.109375" style="8" customWidth="1"/>
    <col min="13825" max="13825" width="9" style="8" customWidth="1"/>
    <col min="13826" max="13826" width="4.88671875" style="8" customWidth="1"/>
    <col min="13827" max="13827" width="14.6640625" style="8" customWidth="1"/>
    <col min="13828" max="13828" width="14" style="8" customWidth="1"/>
    <col min="13829" max="13829" width="35.33203125" style="8" customWidth="1"/>
    <col min="13830" max="13830" width="18.6640625" style="8" customWidth="1"/>
    <col min="13831" max="13831" width="11.6640625" style="8" customWidth="1"/>
    <col min="13832" max="14073" width="9" style="8"/>
    <col min="14074" max="14074" width="6.6640625" style="8" customWidth="1"/>
    <col min="14075" max="14075" width="28.6640625" style="8" customWidth="1"/>
    <col min="14076" max="14076" width="16.77734375" style="8" customWidth="1"/>
    <col min="14077" max="14077" width="9.33203125" style="8" customWidth="1"/>
    <col min="14078" max="14078" width="10.44140625" style="8" customWidth="1"/>
    <col min="14079" max="14079" width="8.88671875" style="8" customWidth="1"/>
    <col min="14080" max="14080" width="14.109375" style="8" customWidth="1"/>
    <col min="14081" max="14081" width="9" style="8" customWidth="1"/>
    <col min="14082" max="14082" width="4.88671875" style="8" customWidth="1"/>
    <col min="14083" max="14083" width="14.6640625" style="8" customWidth="1"/>
    <col min="14084" max="14084" width="14" style="8" customWidth="1"/>
    <col min="14085" max="14085" width="35.33203125" style="8" customWidth="1"/>
    <col min="14086" max="14086" width="18.6640625" style="8" customWidth="1"/>
    <col min="14087" max="14087" width="11.6640625" style="8" customWidth="1"/>
    <col min="14088" max="14329" width="9" style="8"/>
    <col min="14330" max="14330" width="6.6640625" style="8" customWidth="1"/>
    <col min="14331" max="14331" width="28.6640625" style="8" customWidth="1"/>
    <col min="14332" max="14332" width="16.77734375" style="8" customWidth="1"/>
    <col min="14333" max="14333" width="9.33203125" style="8" customWidth="1"/>
    <col min="14334" max="14334" width="10.44140625" style="8" customWidth="1"/>
    <col min="14335" max="14335" width="8.88671875" style="8" customWidth="1"/>
    <col min="14336" max="14336" width="14.109375" style="8" customWidth="1"/>
    <col min="14337" max="14337" width="9" style="8" customWidth="1"/>
    <col min="14338" max="14338" width="4.88671875" style="8" customWidth="1"/>
    <col min="14339" max="14339" width="14.6640625" style="8" customWidth="1"/>
    <col min="14340" max="14340" width="14" style="8" customWidth="1"/>
    <col min="14341" max="14341" width="35.33203125" style="8" customWidth="1"/>
    <col min="14342" max="14342" width="18.6640625" style="8" customWidth="1"/>
    <col min="14343" max="14343" width="11.6640625" style="8" customWidth="1"/>
    <col min="14344" max="14585" width="9" style="8"/>
    <col min="14586" max="14586" width="6.6640625" style="8" customWidth="1"/>
    <col min="14587" max="14587" width="28.6640625" style="8" customWidth="1"/>
    <col min="14588" max="14588" width="16.77734375" style="8" customWidth="1"/>
    <col min="14589" max="14589" width="9.33203125" style="8" customWidth="1"/>
    <col min="14590" max="14590" width="10.44140625" style="8" customWidth="1"/>
    <col min="14591" max="14591" width="8.88671875" style="8" customWidth="1"/>
    <col min="14592" max="14592" width="14.109375" style="8" customWidth="1"/>
    <col min="14593" max="14593" width="9" style="8" customWidth="1"/>
    <col min="14594" max="14594" width="4.88671875" style="8" customWidth="1"/>
    <col min="14595" max="14595" width="14.6640625" style="8" customWidth="1"/>
    <col min="14596" max="14596" width="14" style="8" customWidth="1"/>
    <col min="14597" max="14597" width="35.33203125" style="8" customWidth="1"/>
    <col min="14598" max="14598" width="18.6640625" style="8" customWidth="1"/>
    <col min="14599" max="14599" width="11.6640625" style="8" customWidth="1"/>
    <col min="14600" max="14841" width="9" style="8"/>
    <col min="14842" max="14842" width="6.6640625" style="8" customWidth="1"/>
    <col min="14843" max="14843" width="28.6640625" style="8" customWidth="1"/>
    <col min="14844" max="14844" width="16.77734375" style="8" customWidth="1"/>
    <col min="14845" max="14845" width="9.33203125" style="8" customWidth="1"/>
    <col min="14846" max="14846" width="10.44140625" style="8" customWidth="1"/>
    <col min="14847" max="14847" width="8.88671875" style="8" customWidth="1"/>
    <col min="14848" max="14848" width="14.109375" style="8" customWidth="1"/>
    <col min="14849" max="14849" width="9" style="8" customWidth="1"/>
    <col min="14850" max="14850" width="4.88671875" style="8" customWidth="1"/>
    <col min="14851" max="14851" width="14.6640625" style="8" customWidth="1"/>
    <col min="14852" max="14852" width="14" style="8" customWidth="1"/>
    <col min="14853" max="14853" width="35.33203125" style="8" customWidth="1"/>
    <col min="14854" max="14854" width="18.6640625" style="8" customWidth="1"/>
    <col min="14855" max="14855" width="11.6640625" style="8" customWidth="1"/>
    <col min="14856" max="15097" width="9" style="8"/>
    <col min="15098" max="15098" width="6.6640625" style="8" customWidth="1"/>
    <col min="15099" max="15099" width="28.6640625" style="8" customWidth="1"/>
    <col min="15100" max="15100" width="16.77734375" style="8" customWidth="1"/>
    <col min="15101" max="15101" width="9.33203125" style="8" customWidth="1"/>
    <col min="15102" max="15102" width="10.44140625" style="8" customWidth="1"/>
    <col min="15103" max="15103" width="8.88671875" style="8" customWidth="1"/>
    <col min="15104" max="15104" width="14.109375" style="8" customWidth="1"/>
    <col min="15105" max="15105" width="9" style="8" customWidth="1"/>
    <col min="15106" max="15106" width="4.88671875" style="8" customWidth="1"/>
    <col min="15107" max="15107" width="14.6640625" style="8" customWidth="1"/>
    <col min="15108" max="15108" width="14" style="8" customWidth="1"/>
    <col min="15109" max="15109" width="35.33203125" style="8" customWidth="1"/>
    <col min="15110" max="15110" width="18.6640625" style="8" customWidth="1"/>
    <col min="15111" max="15111" width="11.6640625" style="8" customWidth="1"/>
    <col min="15112" max="15353" width="9" style="8"/>
    <col min="15354" max="15354" width="6.6640625" style="8" customWidth="1"/>
    <col min="15355" max="15355" width="28.6640625" style="8" customWidth="1"/>
    <col min="15356" max="15356" width="16.77734375" style="8" customWidth="1"/>
    <col min="15357" max="15357" width="9.33203125" style="8" customWidth="1"/>
    <col min="15358" max="15358" width="10.44140625" style="8" customWidth="1"/>
    <col min="15359" max="15359" width="8.88671875" style="8" customWidth="1"/>
    <col min="15360" max="15360" width="14.109375" style="8" customWidth="1"/>
    <col min="15361" max="15361" width="9" style="8" customWidth="1"/>
    <col min="15362" max="15362" width="4.88671875" style="8" customWidth="1"/>
    <col min="15363" max="15363" width="14.6640625" style="8" customWidth="1"/>
    <col min="15364" max="15364" width="14" style="8" customWidth="1"/>
    <col min="15365" max="15365" width="35.33203125" style="8" customWidth="1"/>
    <col min="15366" max="15366" width="18.6640625" style="8" customWidth="1"/>
    <col min="15367" max="15367" width="11.6640625" style="8" customWidth="1"/>
    <col min="15368" max="15609" width="9" style="8"/>
    <col min="15610" max="15610" width="6.6640625" style="8" customWidth="1"/>
    <col min="15611" max="15611" width="28.6640625" style="8" customWidth="1"/>
    <col min="15612" max="15612" width="16.77734375" style="8" customWidth="1"/>
    <col min="15613" max="15613" width="9.33203125" style="8" customWidth="1"/>
    <col min="15614" max="15614" width="10.44140625" style="8" customWidth="1"/>
    <col min="15615" max="15615" width="8.88671875" style="8" customWidth="1"/>
    <col min="15616" max="15616" width="14.109375" style="8" customWidth="1"/>
    <col min="15617" max="15617" width="9" style="8" customWidth="1"/>
    <col min="15618" max="15618" width="4.88671875" style="8" customWidth="1"/>
    <col min="15619" max="15619" width="14.6640625" style="8" customWidth="1"/>
    <col min="15620" max="15620" width="14" style="8" customWidth="1"/>
    <col min="15621" max="15621" width="35.33203125" style="8" customWidth="1"/>
    <col min="15622" max="15622" width="18.6640625" style="8" customWidth="1"/>
    <col min="15623" max="15623" width="11.6640625" style="8" customWidth="1"/>
    <col min="15624" max="15865" width="9" style="8"/>
    <col min="15866" max="15866" width="6.6640625" style="8" customWidth="1"/>
    <col min="15867" max="15867" width="28.6640625" style="8" customWidth="1"/>
    <col min="15868" max="15868" width="16.77734375" style="8" customWidth="1"/>
    <col min="15869" max="15869" width="9.33203125" style="8" customWidth="1"/>
    <col min="15870" max="15870" width="10.44140625" style="8" customWidth="1"/>
    <col min="15871" max="15871" width="8.88671875" style="8" customWidth="1"/>
    <col min="15872" max="15872" width="14.109375" style="8" customWidth="1"/>
    <col min="15873" max="15873" width="9" style="8" customWidth="1"/>
    <col min="15874" max="15874" width="4.88671875" style="8" customWidth="1"/>
    <col min="15875" max="15875" width="14.6640625" style="8" customWidth="1"/>
    <col min="15876" max="15876" width="14" style="8" customWidth="1"/>
    <col min="15877" max="15877" width="35.33203125" style="8" customWidth="1"/>
    <col min="15878" max="15878" width="18.6640625" style="8" customWidth="1"/>
    <col min="15879" max="15879" width="11.6640625" style="8" customWidth="1"/>
    <col min="15880" max="16121" width="9" style="8"/>
    <col min="16122" max="16122" width="6.6640625" style="8" customWidth="1"/>
    <col min="16123" max="16123" width="28.6640625" style="8" customWidth="1"/>
    <col min="16124" max="16124" width="16.77734375" style="8" customWidth="1"/>
    <col min="16125" max="16125" width="9.33203125" style="8" customWidth="1"/>
    <col min="16126" max="16126" width="10.44140625" style="8" customWidth="1"/>
    <col min="16127" max="16127" width="8.88671875" style="8" customWidth="1"/>
    <col min="16128" max="16128" width="14.109375" style="8" customWidth="1"/>
    <col min="16129" max="16129" width="9" style="8" customWidth="1"/>
    <col min="16130" max="16130" width="4.88671875" style="8" customWidth="1"/>
    <col min="16131" max="16131" width="14.6640625" style="8" customWidth="1"/>
    <col min="16132" max="16132" width="14" style="8" customWidth="1"/>
    <col min="16133" max="16133" width="35.33203125" style="8" customWidth="1"/>
    <col min="16134" max="16134" width="18.6640625" style="8" customWidth="1"/>
    <col min="16135" max="16135" width="11.6640625" style="8" customWidth="1"/>
    <col min="16136" max="16384" width="9" style="8"/>
  </cols>
  <sheetData>
    <row r="1" spans="1:9" ht="30" customHeight="1" x14ac:dyDescent="0.25">
      <c r="A1" s="88" t="s">
        <v>43</v>
      </c>
      <c r="B1" s="88"/>
      <c r="C1" s="88"/>
      <c r="D1" s="88"/>
      <c r="E1" s="88"/>
      <c r="F1" s="88"/>
      <c r="G1" s="88"/>
      <c r="H1" s="88"/>
    </row>
    <row r="2" spans="1:9" s="3" customFormat="1" ht="30" customHeight="1" x14ac:dyDescent="0.25">
      <c r="A2" s="89" t="s">
        <v>44</v>
      </c>
      <c r="B2" s="89"/>
      <c r="C2" s="90" t="str">
        <f>工程的基本信息!B1</f>
        <v>东莞市横沥镇新四小坑尾村神前南路（明月厂）旁边道路建设工程</v>
      </c>
      <c r="D2" s="90"/>
      <c r="E2" s="89" t="s">
        <v>45</v>
      </c>
      <c r="F2" s="89"/>
      <c r="G2" s="89" t="str">
        <f>工程的基本信息!B2</f>
        <v>HLAHLC12500628</v>
      </c>
      <c r="H2" s="89"/>
    </row>
    <row r="3" spans="1:9" s="4" customFormat="1" ht="30" customHeight="1" x14ac:dyDescent="0.25">
      <c r="A3" s="90" t="s">
        <v>46</v>
      </c>
      <c r="B3" s="90"/>
      <c r="C3" s="90">
        <v>766</v>
      </c>
      <c r="D3" s="90"/>
      <c r="E3" s="90" t="s">
        <v>47</v>
      </c>
      <c r="F3" s="90"/>
      <c r="G3" s="90">
        <f>COUNT(D8:D666)</f>
        <v>659</v>
      </c>
      <c r="H3" s="90"/>
    </row>
    <row r="4" spans="1:9" s="4" customFormat="1" ht="30" customHeight="1" x14ac:dyDescent="0.25">
      <c r="A4" s="91" t="s">
        <v>48</v>
      </c>
      <c r="B4" s="91"/>
      <c r="C4" s="92">
        <f>下浮率、M、N!D8</f>
        <v>7.0000000000000001E-3</v>
      </c>
      <c r="D4" s="92"/>
      <c r="E4" s="91" t="str">
        <f>下浮率、M、N!A16</f>
        <v>有效评标价平均值（元）</v>
      </c>
      <c r="F4" s="91"/>
      <c r="G4" s="93">
        <f>下浮率、M、N!D16</f>
        <v>2428539.6522374488</v>
      </c>
      <c r="H4" s="93"/>
    </row>
    <row r="5" spans="1:9" s="4" customFormat="1" ht="30" customHeight="1" x14ac:dyDescent="0.25">
      <c r="A5" s="94" t="s">
        <v>49</v>
      </c>
      <c r="B5" s="94"/>
      <c r="C5" s="95">
        <f>下浮率、M、N!D14</f>
        <v>1</v>
      </c>
      <c r="D5" s="95"/>
      <c r="E5" s="91" t="s">
        <v>26</v>
      </c>
      <c r="F5" s="91"/>
      <c r="G5" s="93">
        <f>下浮率、M、N!AI17</f>
        <v>2472345</v>
      </c>
      <c r="H5" s="93"/>
    </row>
    <row r="6" spans="1:9" s="4" customFormat="1" ht="30" customHeight="1" x14ac:dyDescent="0.25">
      <c r="A6" s="94" t="s">
        <v>50</v>
      </c>
      <c r="B6" s="94"/>
      <c r="C6" s="95">
        <f>下浮率、M、N!D15</f>
        <v>0</v>
      </c>
      <c r="D6" s="95"/>
      <c r="E6" s="91" t="s">
        <v>51</v>
      </c>
      <c r="F6" s="91"/>
      <c r="G6" s="91">
        <f>工程的基本信息!B8</f>
        <v>1</v>
      </c>
      <c r="H6" s="91"/>
      <c r="I6" s="9"/>
    </row>
    <row r="7" spans="1:9" s="4" customFormat="1" ht="36" customHeight="1" x14ac:dyDescent="0.25">
      <c r="A7" s="96" t="s">
        <v>52</v>
      </c>
      <c r="B7" s="97" t="s">
        <v>53</v>
      </c>
      <c r="C7" s="98"/>
      <c r="D7" s="99" t="s">
        <v>54</v>
      </c>
      <c r="E7" s="99" t="s">
        <v>55</v>
      </c>
      <c r="F7" s="99" t="s">
        <v>56</v>
      </c>
      <c r="G7" s="100" t="s">
        <v>57</v>
      </c>
      <c r="H7" s="100" t="s">
        <v>58</v>
      </c>
      <c r="I7" s="80"/>
    </row>
    <row r="8" spans="1:9" ht="19.05" customHeight="1" x14ac:dyDescent="0.25">
      <c r="A8" s="101">
        <v>1</v>
      </c>
      <c r="B8" s="102" t="s">
        <v>856</v>
      </c>
      <c r="C8" s="103"/>
      <c r="D8" s="104">
        <v>2472221.39</v>
      </c>
      <c r="E8" s="46">
        <f>IF(D8&gt;$G$5,$G$6*3,$G$6)</f>
        <v>1</v>
      </c>
      <c r="F8" s="47">
        <f>ROUND(100-ABS(D8-$G$5)*100/$G$5*E8,2)</f>
        <v>100</v>
      </c>
      <c r="G8" s="48">
        <f>RANK(F8,$F$8:$F$666,0)</f>
        <v>1</v>
      </c>
      <c r="H8" s="50" t="s">
        <v>857</v>
      </c>
      <c r="I8" s="80"/>
    </row>
    <row r="9" spans="1:9" ht="19.05" customHeight="1" x14ac:dyDescent="0.25">
      <c r="A9" s="101">
        <v>2</v>
      </c>
      <c r="B9" s="103" t="s">
        <v>185</v>
      </c>
      <c r="C9" s="103" t="s">
        <v>185</v>
      </c>
      <c r="D9" s="104">
        <v>2361046.58</v>
      </c>
      <c r="E9" s="46">
        <f t="shared" ref="E9:E53" si="0">IF(D9&gt;$G$5,$G$6*3,$G$6)</f>
        <v>1</v>
      </c>
      <c r="F9" s="47">
        <f t="shared" ref="F9:F53" si="1">ROUND(100-ABS(D9-$G$5)*100/$G$5*E9,2)</f>
        <v>95.5</v>
      </c>
      <c r="G9" s="48">
        <f>RANK(F9,$F$8:$F$666,0)</f>
        <v>589</v>
      </c>
      <c r="H9" s="49"/>
      <c r="I9" s="80"/>
    </row>
    <row r="10" spans="1:9" ht="19.05" customHeight="1" x14ac:dyDescent="0.25">
      <c r="A10" s="101">
        <v>3</v>
      </c>
      <c r="B10" s="103" t="s">
        <v>186</v>
      </c>
      <c r="C10" s="103" t="s">
        <v>186</v>
      </c>
      <c r="D10" s="104">
        <v>2461140.62</v>
      </c>
      <c r="E10" s="46">
        <f t="shared" si="0"/>
        <v>1</v>
      </c>
      <c r="F10" s="47">
        <f t="shared" si="1"/>
        <v>99.55</v>
      </c>
      <c r="G10" s="48">
        <f>RANK(F10,$F$8:$F$666,0)</f>
        <v>123</v>
      </c>
      <c r="H10" s="50"/>
      <c r="I10" s="80"/>
    </row>
    <row r="11" spans="1:9" ht="19.05" customHeight="1" x14ac:dyDescent="0.25">
      <c r="A11" s="101">
        <v>4</v>
      </c>
      <c r="B11" s="103" t="s">
        <v>187</v>
      </c>
      <c r="C11" s="103" t="s">
        <v>187</v>
      </c>
      <c r="D11" s="104">
        <v>2409127.54</v>
      </c>
      <c r="E11" s="46">
        <f t="shared" si="0"/>
        <v>1</v>
      </c>
      <c r="F11" s="47">
        <f t="shared" si="1"/>
        <v>97.44</v>
      </c>
      <c r="G11" s="48">
        <f>RANK(F11,$F$8:$F$666,0)</f>
        <v>530</v>
      </c>
      <c r="H11" s="49"/>
      <c r="I11" s="80"/>
    </row>
    <row r="12" spans="1:9" ht="19.05" customHeight="1" x14ac:dyDescent="0.25">
      <c r="A12" s="101">
        <v>5</v>
      </c>
      <c r="B12" s="103" t="s">
        <v>188</v>
      </c>
      <c r="C12" s="103" t="s">
        <v>188</v>
      </c>
      <c r="D12" s="104">
        <v>2467241.64</v>
      </c>
      <c r="E12" s="46">
        <f t="shared" si="0"/>
        <v>1</v>
      </c>
      <c r="F12" s="47">
        <f t="shared" si="1"/>
        <v>99.79</v>
      </c>
      <c r="G12" s="48">
        <f>RANK(F12,$F$8:$F$666,0)</f>
        <v>54</v>
      </c>
      <c r="H12" s="49"/>
      <c r="I12" s="80"/>
    </row>
    <row r="13" spans="1:9" ht="19.05" customHeight="1" x14ac:dyDescent="0.25">
      <c r="A13" s="101">
        <v>6</v>
      </c>
      <c r="B13" s="103" t="s">
        <v>189</v>
      </c>
      <c r="C13" s="103" t="s">
        <v>189</v>
      </c>
      <c r="D13" s="104">
        <v>2422427.88</v>
      </c>
      <c r="E13" s="46">
        <f t="shared" si="0"/>
        <v>1</v>
      </c>
      <c r="F13" s="47">
        <f t="shared" si="1"/>
        <v>97.98</v>
      </c>
      <c r="G13" s="48">
        <f>RANK(F13,$F$8:$F$666,0)</f>
        <v>457</v>
      </c>
      <c r="H13" s="49"/>
      <c r="I13" s="80"/>
    </row>
    <row r="14" spans="1:9" ht="19.05" customHeight="1" x14ac:dyDescent="0.25">
      <c r="A14" s="101">
        <v>7</v>
      </c>
      <c r="B14" s="103" t="s">
        <v>190</v>
      </c>
      <c r="C14" s="103" t="s">
        <v>190</v>
      </c>
      <c r="D14" s="104">
        <v>2462262.89</v>
      </c>
      <c r="E14" s="46">
        <f t="shared" si="0"/>
        <v>1</v>
      </c>
      <c r="F14" s="47">
        <f t="shared" si="1"/>
        <v>99.59</v>
      </c>
      <c r="G14" s="48">
        <f>RANK(F14,$F$8:$F$666,0)</f>
        <v>106</v>
      </c>
      <c r="H14" s="49"/>
      <c r="I14" s="80"/>
    </row>
    <row r="15" spans="1:9" ht="19.05" customHeight="1" x14ac:dyDescent="0.25">
      <c r="A15" s="101">
        <v>8</v>
      </c>
      <c r="B15" s="103" t="s">
        <v>191</v>
      </c>
      <c r="C15" s="103" t="s">
        <v>191</v>
      </c>
      <c r="D15" s="104">
        <v>2454231.1800000002</v>
      </c>
      <c r="E15" s="46">
        <f t="shared" si="0"/>
        <v>1</v>
      </c>
      <c r="F15" s="47">
        <f t="shared" si="1"/>
        <v>99.27</v>
      </c>
      <c r="G15" s="48">
        <f>RANK(F15,$F$8:$F$666,0)</f>
        <v>195</v>
      </c>
      <c r="H15" s="49"/>
      <c r="I15" s="80"/>
    </row>
    <row r="16" spans="1:9" ht="19.05" customHeight="1" x14ac:dyDescent="0.25">
      <c r="A16" s="101">
        <v>9</v>
      </c>
      <c r="B16" s="103" t="s">
        <v>192</v>
      </c>
      <c r="C16" s="103" t="s">
        <v>192</v>
      </c>
      <c r="D16" s="104">
        <v>2458401.73</v>
      </c>
      <c r="E16" s="46">
        <f t="shared" si="0"/>
        <v>1</v>
      </c>
      <c r="F16" s="47">
        <f t="shared" si="1"/>
        <v>99.44</v>
      </c>
      <c r="G16" s="48">
        <f>RANK(F16,$F$8:$F$666,0)</f>
        <v>147</v>
      </c>
      <c r="H16" s="49"/>
      <c r="I16" s="80"/>
    </row>
    <row r="17" spans="1:9" ht="19.05" customHeight="1" x14ac:dyDescent="0.25">
      <c r="A17" s="101">
        <v>10</v>
      </c>
      <c r="B17" s="103" t="s">
        <v>118</v>
      </c>
      <c r="C17" s="103" t="s">
        <v>118</v>
      </c>
      <c r="D17" s="104">
        <v>2435620.04</v>
      </c>
      <c r="E17" s="46">
        <f t="shared" si="0"/>
        <v>1</v>
      </c>
      <c r="F17" s="47">
        <f t="shared" si="1"/>
        <v>98.51</v>
      </c>
      <c r="G17" s="48">
        <f>RANK(F17,$F$8:$F$666,0)</f>
        <v>364</v>
      </c>
      <c r="H17" s="49"/>
      <c r="I17" s="80"/>
    </row>
    <row r="18" spans="1:9" ht="19.05" customHeight="1" x14ac:dyDescent="0.25">
      <c r="A18" s="101">
        <v>11</v>
      </c>
      <c r="B18" s="103" t="s">
        <v>193</v>
      </c>
      <c r="C18" s="103" t="s">
        <v>193</v>
      </c>
      <c r="D18" s="104">
        <v>2438441.41</v>
      </c>
      <c r="E18" s="46">
        <f t="shared" si="0"/>
        <v>1</v>
      </c>
      <c r="F18" s="47">
        <f t="shared" si="1"/>
        <v>98.63</v>
      </c>
      <c r="G18" s="48">
        <f>RANK(F18,$F$8:$F$666,0)</f>
        <v>345</v>
      </c>
      <c r="H18" s="49"/>
      <c r="I18" s="80"/>
    </row>
    <row r="19" spans="1:9" ht="19.05" customHeight="1" x14ac:dyDescent="0.25">
      <c r="A19" s="101">
        <v>12</v>
      </c>
      <c r="B19" s="103" t="s">
        <v>194</v>
      </c>
      <c r="C19" s="103" t="s">
        <v>194</v>
      </c>
      <c r="D19" s="104">
        <v>2469728.5099999998</v>
      </c>
      <c r="E19" s="46">
        <f t="shared" si="0"/>
        <v>1</v>
      </c>
      <c r="F19" s="47">
        <f t="shared" si="1"/>
        <v>99.89</v>
      </c>
      <c r="G19" s="48">
        <f>RANK(F19,$F$8:$F$666,0)</f>
        <v>24</v>
      </c>
      <c r="H19" s="48"/>
      <c r="I19" s="80"/>
    </row>
    <row r="20" spans="1:9" ht="19.05" customHeight="1" x14ac:dyDescent="0.25">
      <c r="A20" s="101">
        <v>13</v>
      </c>
      <c r="B20" s="103" t="s">
        <v>195</v>
      </c>
      <c r="C20" s="103" t="s">
        <v>195</v>
      </c>
      <c r="D20" s="104">
        <v>2414959.25</v>
      </c>
      <c r="E20" s="46">
        <f t="shared" si="0"/>
        <v>1</v>
      </c>
      <c r="F20" s="47">
        <f t="shared" si="1"/>
        <v>97.68</v>
      </c>
      <c r="G20" s="48">
        <f>RANK(F20,$F$8:$F$666,0)</f>
        <v>513</v>
      </c>
      <c r="H20" s="49"/>
      <c r="I20" s="80"/>
    </row>
    <row r="21" spans="1:9" ht="19.05" customHeight="1" x14ac:dyDescent="0.25">
      <c r="A21" s="101">
        <v>14</v>
      </c>
      <c r="B21" s="103" t="s">
        <v>196</v>
      </c>
      <c r="C21" s="103" t="s">
        <v>196</v>
      </c>
      <c r="D21" s="104">
        <v>2340281.66</v>
      </c>
      <c r="E21" s="46">
        <f t="shared" si="0"/>
        <v>1</v>
      </c>
      <c r="F21" s="47">
        <f t="shared" si="1"/>
        <v>94.66</v>
      </c>
      <c r="G21" s="48">
        <f>RANK(F21,$F$8:$F$666,0)</f>
        <v>633</v>
      </c>
      <c r="H21" s="49"/>
      <c r="I21" s="80"/>
    </row>
    <row r="22" spans="1:9" ht="19.05" customHeight="1" x14ac:dyDescent="0.25">
      <c r="A22" s="101">
        <v>15</v>
      </c>
      <c r="B22" s="103" t="s">
        <v>197</v>
      </c>
      <c r="C22" s="103" t="s">
        <v>197</v>
      </c>
      <c r="D22" s="104">
        <v>2447324.63</v>
      </c>
      <c r="E22" s="46">
        <f t="shared" si="0"/>
        <v>1</v>
      </c>
      <c r="F22" s="47">
        <f t="shared" si="1"/>
        <v>98.99</v>
      </c>
      <c r="G22" s="48">
        <f>RANK(F22,$F$8:$F$666,0)</f>
        <v>249</v>
      </c>
      <c r="H22" s="49"/>
      <c r="I22" s="80"/>
    </row>
    <row r="23" spans="1:9" ht="19.05" customHeight="1" x14ac:dyDescent="0.25">
      <c r="A23" s="101">
        <v>16</v>
      </c>
      <c r="B23" s="103" t="s">
        <v>198</v>
      </c>
      <c r="C23" s="103" t="s">
        <v>198</v>
      </c>
      <c r="D23" s="104">
        <v>2351155.3199999998</v>
      </c>
      <c r="E23" s="46">
        <f t="shared" si="0"/>
        <v>1</v>
      </c>
      <c r="F23" s="47">
        <f t="shared" si="1"/>
        <v>95.1</v>
      </c>
      <c r="G23" s="48">
        <f>RANK(F23,$F$8:$F$666,0)</f>
        <v>612</v>
      </c>
      <c r="H23" s="49"/>
      <c r="I23" s="80"/>
    </row>
    <row r="24" spans="1:9" ht="19.05" customHeight="1" x14ac:dyDescent="0.25">
      <c r="A24" s="101">
        <v>17</v>
      </c>
      <c r="B24" s="103" t="s">
        <v>199</v>
      </c>
      <c r="C24" s="103" t="s">
        <v>199</v>
      </c>
      <c r="D24" s="104">
        <v>2452304.38</v>
      </c>
      <c r="E24" s="46">
        <f t="shared" si="0"/>
        <v>1</v>
      </c>
      <c r="F24" s="47">
        <f t="shared" si="1"/>
        <v>99.19</v>
      </c>
      <c r="G24" s="48">
        <f>RANK(F24,$F$8:$F$666,0)</f>
        <v>202</v>
      </c>
      <c r="H24" s="50"/>
      <c r="I24" s="80"/>
    </row>
    <row r="25" spans="1:9" ht="19.05" customHeight="1" x14ac:dyDescent="0.25">
      <c r="A25" s="101">
        <v>18</v>
      </c>
      <c r="B25" s="103" t="s">
        <v>200</v>
      </c>
      <c r="C25" s="103" t="s">
        <v>200</v>
      </c>
      <c r="D25" s="104">
        <v>2449814.5099999998</v>
      </c>
      <c r="E25" s="46">
        <f t="shared" si="0"/>
        <v>1</v>
      </c>
      <c r="F25" s="47">
        <f t="shared" si="1"/>
        <v>99.09</v>
      </c>
      <c r="G25" s="48">
        <f>RANK(F25,$F$8:$F$666,0)</f>
        <v>227</v>
      </c>
      <c r="H25" s="49"/>
      <c r="I25" s="80"/>
    </row>
    <row r="26" spans="1:9" ht="19.05" customHeight="1" x14ac:dyDescent="0.25">
      <c r="A26" s="101">
        <v>19</v>
      </c>
      <c r="B26" s="103" t="s">
        <v>201</v>
      </c>
      <c r="C26" s="103" t="s">
        <v>201</v>
      </c>
      <c r="D26" s="104">
        <v>2433423.2799999998</v>
      </c>
      <c r="E26" s="46">
        <f t="shared" si="0"/>
        <v>1</v>
      </c>
      <c r="F26" s="47">
        <f t="shared" si="1"/>
        <v>98.43</v>
      </c>
      <c r="G26" s="48">
        <f>RANK(F26,$F$8:$F$666,0)</f>
        <v>383</v>
      </c>
      <c r="H26" s="49"/>
      <c r="I26" s="80"/>
    </row>
    <row r="27" spans="1:9" ht="19.05" customHeight="1" x14ac:dyDescent="0.25">
      <c r="A27" s="101">
        <v>20</v>
      </c>
      <c r="B27" s="103" t="s">
        <v>202</v>
      </c>
      <c r="C27" s="103" t="s">
        <v>202</v>
      </c>
      <c r="D27" s="104">
        <v>2467365.23</v>
      </c>
      <c r="E27" s="46">
        <f t="shared" si="0"/>
        <v>1</v>
      </c>
      <c r="F27" s="47">
        <f t="shared" si="1"/>
        <v>99.8</v>
      </c>
      <c r="G27" s="48">
        <f>RANK(F27,$F$8:$F$666,0)</f>
        <v>51</v>
      </c>
      <c r="H27" s="49"/>
      <c r="I27" s="80"/>
    </row>
    <row r="28" spans="1:9" ht="19.05" customHeight="1" x14ac:dyDescent="0.25">
      <c r="A28" s="101">
        <v>21</v>
      </c>
      <c r="B28" s="103" t="s">
        <v>204</v>
      </c>
      <c r="C28" s="103" t="s">
        <v>204</v>
      </c>
      <c r="D28" s="104">
        <v>2429897.5</v>
      </c>
      <c r="E28" s="46">
        <f t="shared" si="0"/>
        <v>1</v>
      </c>
      <c r="F28" s="47">
        <f t="shared" si="1"/>
        <v>98.28</v>
      </c>
      <c r="G28" s="48">
        <f>RANK(F28,$F$8:$F$666,0)</f>
        <v>406</v>
      </c>
      <c r="H28" s="49"/>
      <c r="I28" s="80"/>
    </row>
    <row r="29" spans="1:9" ht="19.05" customHeight="1" x14ac:dyDescent="0.25">
      <c r="A29" s="101">
        <v>22</v>
      </c>
      <c r="B29" s="103" t="s">
        <v>205</v>
      </c>
      <c r="C29" s="103" t="s">
        <v>205</v>
      </c>
      <c r="D29" s="104">
        <v>2449814.5099999998</v>
      </c>
      <c r="E29" s="46">
        <f t="shared" si="0"/>
        <v>1</v>
      </c>
      <c r="F29" s="47">
        <f t="shared" si="1"/>
        <v>99.09</v>
      </c>
      <c r="G29" s="48">
        <f>RANK(F29,$F$8:$F$666,0)</f>
        <v>227</v>
      </c>
      <c r="H29" s="49"/>
      <c r="I29" s="80"/>
    </row>
    <row r="30" spans="1:9" ht="19.05" customHeight="1" x14ac:dyDescent="0.25">
      <c r="A30" s="101">
        <v>23</v>
      </c>
      <c r="B30" s="103" t="s">
        <v>206</v>
      </c>
      <c r="C30" s="103" t="s">
        <v>206</v>
      </c>
      <c r="D30" s="104">
        <v>2364661.34</v>
      </c>
      <c r="E30" s="46">
        <f t="shared" si="0"/>
        <v>1</v>
      </c>
      <c r="F30" s="47">
        <f t="shared" si="1"/>
        <v>95.64</v>
      </c>
      <c r="G30" s="48">
        <f>RANK(F30,$F$8:$F$666,0)</f>
        <v>580</v>
      </c>
      <c r="H30" s="49"/>
      <c r="I30" s="80"/>
    </row>
    <row r="31" spans="1:9" ht="19.05" customHeight="1" x14ac:dyDescent="0.25">
      <c r="A31" s="101">
        <v>24</v>
      </c>
      <c r="B31" s="103" t="s">
        <v>74</v>
      </c>
      <c r="C31" s="103" t="s">
        <v>74</v>
      </c>
      <c r="D31" s="104">
        <v>2353468.6</v>
      </c>
      <c r="E31" s="46">
        <f t="shared" si="0"/>
        <v>1</v>
      </c>
      <c r="F31" s="47">
        <f t="shared" si="1"/>
        <v>95.19</v>
      </c>
      <c r="G31" s="48">
        <f>RANK(F31,$F$8:$F$666,0)</f>
        <v>607</v>
      </c>
      <c r="H31" s="49"/>
      <c r="I31" s="80"/>
    </row>
    <row r="32" spans="1:9" ht="19.05" customHeight="1" x14ac:dyDescent="0.25">
      <c r="A32" s="101">
        <v>25</v>
      </c>
      <c r="B32" s="103" t="s">
        <v>207</v>
      </c>
      <c r="C32" s="103" t="s">
        <v>207</v>
      </c>
      <c r="D32" s="104">
        <v>2444834.7599999998</v>
      </c>
      <c r="E32" s="46">
        <f t="shared" si="0"/>
        <v>1</v>
      </c>
      <c r="F32" s="47">
        <f t="shared" si="1"/>
        <v>98.89</v>
      </c>
      <c r="G32" s="48">
        <f>RANK(F32,$F$8:$F$666,0)</f>
        <v>278</v>
      </c>
      <c r="H32" s="49"/>
      <c r="I32" s="80"/>
    </row>
    <row r="33" spans="1:9" ht="19.05" customHeight="1" x14ac:dyDescent="0.25">
      <c r="A33" s="101">
        <v>26</v>
      </c>
      <c r="B33" s="103" t="s">
        <v>208</v>
      </c>
      <c r="C33" s="103" t="s">
        <v>208</v>
      </c>
      <c r="D33" s="104">
        <v>2356659.33</v>
      </c>
      <c r="E33" s="46">
        <f t="shared" si="0"/>
        <v>1</v>
      </c>
      <c r="F33" s="47">
        <f t="shared" si="1"/>
        <v>95.32</v>
      </c>
      <c r="G33" s="48">
        <f>RANK(F33,$F$8:$F$666,0)</f>
        <v>599</v>
      </c>
      <c r="H33" s="49"/>
      <c r="I33" s="80"/>
    </row>
    <row r="34" spans="1:9" ht="19.05" customHeight="1" x14ac:dyDescent="0.25">
      <c r="A34" s="101">
        <v>27</v>
      </c>
      <c r="B34" s="103" t="s">
        <v>209</v>
      </c>
      <c r="C34" s="103" t="s">
        <v>209</v>
      </c>
      <c r="D34" s="104">
        <v>2446999.9900000002</v>
      </c>
      <c r="E34" s="46">
        <f t="shared" si="0"/>
        <v>1</v>
      </c>
      <c r="F34" s="47">
        <f t="shared" si="1"/>
        <v>98.97</v>
      </c>
      <c r="G34" s="48">
        <f>RANK(F34,$F$8:$F$666,0)</f>
        <v>266</v>
      </c>
      <c r="H34" s="49"/>
      <c r="I34" s="80"/>
    </row>
    <row r="35" spans="1:9" ht="19.05" customHeight="1" x14ac:dyDescent="0.25">
      <c r="A35" s="101">
        <v>28</v>
      </c>
      <c r="B35" s="103" t="s">
        <v>210</v>
      </c>
      <c r="C35" s="103" t="s">
        <v>210</v>
      </c>
      <c r="D35" s="104">
        <v>2438663.33</v>
      </c>
      <c r="E35" s="46">
        <f t="shared" si="0"/>
        <v>1</v>
      </c>
      <c r="F35" s="47">
        <f t="shared" si="1"/>
        <v>98.64</v>
      </c>
      <c r="G35" s="48">
        <f>RANK(F35,$F$8:$F$666,0)</f>
        <v>343</v>
      </c>
      <c r="H35" s="49"/>
      <c r="I35" s="80"/>
    </row>
    <row r="36" spans="1:9" ht="19.05" customHeight="1" x14ac:dyDescent="0.25">
      <c r="A36" s="101">
        <v>29</v>
      </c>
      <c r="B36" s="103" t="s">
        <v>211</v>
      </c>
      <c r="C36" s="103" t="s">
        <v>211</v>
      </c>
      <c r="D36" s="104">
        <v>2467241.64</v>
      </c>
      <c r="E36" s="46">
        <f t="shared" si="0"/>
        <v>1</v>
      </c>
      <c r="F36" s="47">
        <f t="shared" si="1"/>
        <v>99.79</v>
      </c>
      <c r="G36" s="48">
        <f>RANK(F36,$F$8:$F$666,0)</f>
        <v>54</v>
      </c>
      <c r="H36" s="49"/>
      <c r="I36" s="80"/>
    </row>
    <row r="37" spans="1:9" ht="19.05" customHeight="1" x14ac:dyDescent="0.25">
      <c r="A37" s="101">
        <v>30</v>
      </c>
      <c r="B37" s="103" t="s">
        <v>212</v>
      </c>
      <c r="C37" s="103" t="s">
        <v>212</v>
      </c>
      <c r="D37" s="104">
        <v>2434876.2599999998</v>
      </c>
      <c r="E37" s="46">
        <f t="shared" si="0"/>
        <v>1</v>
      </c>
      <c r="F37" s="47">
        <f t="shared" si="1"/>
        <v>98.48</v>
      </c>
      <c r="G37" s="48">
        <f>RANK(F37,$F$8:$F$666,0)</f>
        <v>371</v>
      </c>
      <c r="H37" s="49"/>
      <c r="I37" s="80"/>
    </row>
    <row r="38" spans="1:9" ht="19.05" customHeight="1" x14ac:dyDescent="0.25">
      <c r="A38" s="101">
        <v>31</v>
      </c>
      <c r="B38" s="103" t="s">
        <v>213</v>
      </c>
      <c r="C38" s="103" t="s">
        <v>213</v>
      </c>
      <c r="D38" s="104">
        <v>2422427.88</v>
      </c>
      <c r="E38" s="46">
        <f t="shared" si="0"/>
        <v>1</v>
      </c>
      <c r="F38" s="47">
        <f t="shared" si="1"/>
        <v>97.98</v>
      </c>
      <c r="G38" s="48">
        <f>RANK(F38,$F$8:$F$666,0)</f>
        <v>457</v>
      </c>
      <c r="H38" s="49"/>
      <c r="I38" s="80"/>
    </row>
    <row r="39" spans="1:9" ht="19.05" customHeight="1" x14ac:dyDescent="0.25">
      <c r="A39" s="101">
        <v>32</v>
      </c>
      <c r="B39" s="103" t="s">
        <v>214</v>
      </c>
      <c r="C39" s="103" t="s">
        <v>214</v>
      </c>
      <c r="D39" s="104">
        <v>2376626.5699999998</v>
      </c>
      <c r="E39" s="46">
        <f t="shared" si="0"/>
        <v>1</v>
      </c>
      <c r="F39" s="47">
        <f t="shared" si="1"/>
        <v>96.13</v>
      </c>
      <c r="G39" s="48">
        <f>RANK(F39,$F$8:$F$666,0)</f>
        <v>560</v>
      </c>
      <c r="H39" s="49"/>
      <c r="I39" s="80"/>
    </row>
    <row r="40" spans="1:9" ht="19.05" customHeight="1" x14ac:dyDescent="0.25">
      <c r="A40" s="101">
        <v>33</v>
      </c>
      <c r="B40" s="103" t="s">
        <v>215</v>
      </c>
      <c r="C40" s="103" t="s">
        <v>215</v>
      </c>
      <c r="D40" s="104">
        <v>2371441.64</v>
      </c>
      <c r="E40" s="46">
        <f t="shared" si="0"/>
        <v>1</v>
      </c>
      <c r="F40" s="47">
        <f t="shared" si="1"/>
        <v>95.92</v>
      </c>
      <c r="G40" s="48">
        <f>RANK(F40,$F$8:$F$666,0)</f>
        <v>571</v>
      </c>
      <c r="H40" s="50"/>
      <c r="I40" s="80"/>
    </row>
    <row r="41" spans="1:9" ht="19.05" customHeight="1" x14ac:dyDescent="0.25">
      <c r="A41" s="101">
        <v>34</v>
      </c>
      <c r="B41" s="103" t="s">
        <v>216</v>
      </c>
      <c r="C41" s="103" t="s">
        <v>216</v>
      </c>
      <c r="D41" s="104">
        <v>2463630.63</v>
      </c>
      <c r="E41" s="46">
        <f t="shared" si="0"/>
        <v>1</v>
      </c>
      <c r="F41" s="47">
        <f t="shared" si="1"/>
        <v>99.65</v>
      </c>
      <c r="G41" s="48">
        <f>RANK(F41,$F$8:$F$666,0)</f>
        <v>96</v>
      </c>
      <c r="H41" s="49"/>
      <c r="I41" s="80"/>
    </row>
    <row r="42" spans="1:9" ht="19.05" customHeight="1" x14ac:dyDescent="0.25">
      <c r="A42" s="101">
        <v>35</v>
      </c>
      <c r="B42" s="103" t="s">
        <v>217</v>
      </c>
      <c r="C42" s="103" t="s">
        <v>217</v>
      </c>
      <c r="D42" s="104">
        <v>2444834.7599999998</v>
      </c>
      <c r="E42" s="46">
        <f t="shared" si="0"/>
        <v>1</v>
      </c>
      <c r="F42" s="47">
        <f t="shared" si="1"/>
        <v>98.89</v>
      </c>
      <c r="G42" s="48">
        <f>RANK(F42,$F$8:$F$666,0)</f>
        <v>278</v>
      </c>
      <c r="H42" s="49"/>
      <c r="I42" s="80"/>
    </row>
    <row r="43" spans="1:9" ht="19.05" customHeight="1" x14ac:dyDescent="0.25">
      <c r="A43" s="101">
        <v>36</v>
      </c>
      <c r="B43" s="103" t="s">
        <v>218</v>
      </c>
      <c r="C43" s="103" t="s">
        <v>218</v>
      </c>
      <c r="D43" s="104">
        <v>2468233.37</v>
      </c>
      <c r="E43" s="46">
        <f t="shared" si="0"/>
        <v>1</v>
      </c>
      <c r="F43" s="47">
        <f t="shared" si="1"/>
        <v>99.83</v>
      </c>
      <c r="G43" s="48">
        <f>RANK(F43,$F$8:$F$666,0)</f>
        <v>49</v>
      </c>
      <c r="H43" s="49"/>
      <c r="I43" s="80"/>
    </row>
    <row r="44" spans="1:9" ht="19.05" customHeight="1" x14ac:dyDescent="0.25">
      <c r="A44" s="101">
        <v>37</v>
      </c>
      <c r="B44" s="103" t="s">
        <v>219</v>
      </c>
      <c r="C44" s="103" t="s">
        <v>219</v>
      </c>
      <c r="D44" s="104">
        <v>2453920.63</v>
      </c>
      <c r="E44" s="46">
        <f t="shared" si="0"/>
        <v>1</v>
      </c>
      <c r="F44" s="47">
        <f t="shared" si="1"/>
        <v>99.25</v>
      </c>
      <c r="G44" s="48">
        <f>RANK(F44,$F$8:$F$666,0)</f>
        <v>198</v>
      </c>
      <c r="H44" s="49"/>
      <c r="I44" s="80"/>
    </row>
    <row r="45" spans="1:9" ht="19.05" customHeight="1" x14ac:dyDescent="0.25">
      <c r="A45" s="101">
        <v>38</v>
      </c>
      <c r="B45" s="103" t="s">
        <v>60</v>
      </c>
      <c r="C45" s="103" t="s">
        <v>60</v>
      </c>
      <c r="D45" s="104">
        <v>2464751.7599999998</v>
      </c>
      <c r="E45" s="46">
        <f t="shared" si="0"/>
        <v>1</v>
      </c>
      <c r="F45" s="47">
        <f t="shared" si="1"/>
        <v>99.69</v>
      </c>
      <c r="G45" s="48">
        <f>RANK(F45,$F$8:$F$666,0)</f>
        <v>78</v>
      </c>
      <c r="H45" s="49"/>
      <c r="I45" s="80"/>
    </row>
    <row r="46" spans="1:9" ht="19.05" customHeight="1" x14ac:dyDescent="0.25">
      <c r="A46" s="101">
        <v>39</v>
      </c>
      <c r="B46" s="103" t="s">
        <v>220</v>
      </c>
      <c r="C46" s="103" t="s">
        <v>220</v>
      </c>
      <c r="D46" s="104">
        <v>2435055.44</v>
      </c>
      <c r="E46" s="46">
        <f t="shared" si="0"/>
        <v>1</v>
      </c>
      <c r="F46" s="47">
        <f t="shared" si="1"/>
        <v>98.49</v>
      </c>
      <c r="G46" s="48">
        <f>RANK(F46,$F$8:$F$666,0)</f>
        <v>366</v>
      </c>
      <c r="H46" s="49"/>
      <c r="I46" s="80"/>
    </row>
    <row r="47" spans="1:9" ht="19.05" customHeight="1" x14ac:dyDescent="0.25">
      <c r="A47" s="101">
        <v>40</v>
      </c>
      <c r="B47" s="103" t="s">
        <v>221</v>
      </c>
      <c r="C47" s="103" t="s">
        <v>221</v>
      </c>
      <c r="D47" s="104">
        <v>2377823.1</v>
      </c>
      <c r="E47" s="46">
        <f t="shared" si="0"/>
        <v>1</v>
      </c>
      <c r="F47" s="47">
        <f t="shared" si="1"/>
        <v>96.18</v>
      </c>
      <c r="G47" s="48">
        <f>RANK(F47,$F$8:$F$666,0)</f>
        <v>558</v>
      </c>
      <c r="H47" s="49"/>
      <c r="I47" s="80"/>
    </row>
    <row r="48" spans="1:9" ht="19.05" customHeight="1" x14ac:dyDescent="0.25">
      <c r="A48" s="101">
        <v>41</v>
      </c>
      <c r="B48" s="103" t="s">
        <v>222</v>
      </c>
      <c r="C48" s="103" t="s">
        <v>222</v>
      </c>
      <c r="D48" s="104">
        <v>2462262.89</v>
      </c>
      <c r="E48" s="46">
        <f t="shared" si="0"/>
        <v>1</v>
      </c>
      <c r="F48" s="47">
        <f t="shared" si="1"/>
        <v>99.59</v>
      </c>
      <c r="G48" s="48">
        <f>RANK(F48,$F$8:$F$666,0)</f>
        <v>106</v>
      </c>
      <c r="H48" s="49"/>
      <c r="I48" s="80"/>
    </row>
    <row r="49" spans="1:9" ht="19.05" customHeight="1" x14ac:dyDescent="0.25">
      <c r="A49" s="101">
        <v>42</v>
      </c>
      <c r="B49" s="103" t="s">
        <v>223</v>
      </c>
      <c r="C49" s="103" t="s">
        <v>223</v>
      </c>
      <c r="D49" s="104">
        <v>2427407.63</v>
      </c>
      <c r="E49" s="46">
        <f t="shared" si="0"/>
        <v>1</v>
      </c>
      <c r="F49" s="47">
        <f t="shared" si="1"/>
        <v>98.18</v>
      </c>
      <c r="G49" s="48">
        <f>RANK(F49,$F$8:$F$666,0)</f>
        <v>425</v>
      </c>
      <c r="H49" s="49"/>
      <c r="I49" s="80"/>
    </row>
    <row r="50" spans="1:9" ht="19.05" customHeight="1" x14ac:dyDescent="0.25">
      <c r="A50" s="101">
        <v>43</v>
      </c>
      <c r="B50" s="103" t="s">
        <v>224</v>
      </c>
      <c r="C50" s="103" t="s">
        <v>224</v>
      </c>
      <c r="D50" s="104">
        <v>2468551.5699999998</v>
      </c>
      <c r="E50" s="46">
        <f t="shared" si="0"/>
        <v>1</v>
      </c>
      <c r="F50" s="47">
        <f t="shared" si="1"/>
        <v>99.85</v>
      </c>
      <c r="G50" s="48">
        <f>RANK(F50,$F$8:$F$666,0)</f>
        <v>44</v>
      </c>
      <c r="H50" s="49"/>
      <c r="I50" s="80"/>
    </row>
    <row r="51" spans="1:9" ht="19.05" customHeight="1" x14ac:dyDescent="0.25">
      <c r="A51" s="101">
        <v>44</v>
      </c>
      <c r="B51" s="103" t="s">
        <v>225</v>
      </c>
      <c r="C51" s="103" t="s">
        <v>225</v>
      </c>
      <c r="D51" s="104">
        <v>2437366.13</v>
      </c>
      <c r="E51" s="46">
        <f t="shared" si="0"/>
        <v>1</v>
      </c>
      <c r="F51" s="47">
        <f t="shared" si="1"/>
        <v>98.59</v>
      </c>
      <c r="G51" s="48">
        <f>RANK(F51,$F$8:$F$666,0)</f>
        <v>349</v>
      </c>
      <c r="H51" s="49"/>
      <c r="I51" s="80"/>
    </row>
    <row r="52" spans="1:9" ht="19.05" customHeight="1" x14ac:dyDescent="0.25">
      <c r="A52" s="101">
        <v>45</v>
      </c>
      <c r="B52" s="103" t="s">
        <v>226</v>
      </c>
      <c r="C52" s="103" t="s">
        <v>226</v>
      </c>
      <c r="D52" s="104">
        <v>2457283.13</v>
      </c>
      <c r="E52" s="46">
        <f t="shared" si="0"/>
        <v>1</v>
      </c>
      <c r="F52" s="47">
        <f t="shared" si="1"/>
        <v>99.39</v>
      </c>
      <c r="G52" s="48">
        <f>RANK(F52,$F$8:$F$666,0)</f>
        <v>151</v>
      </c>
      <c r="H52" s="49"/>
      <c r="I52" s="80"/>
    </row>
    <row r="53" spans="1:9" ht="19.05" customHeight="1" x14ac:dyDescent="0.25">
      <c r="A53" s="101">
        <v>46</v>
      </c>
      <c r="B53" s="103" t="s">
        <v>227</v>
      </c>
      <c r="C53" s="103" t="s">
        <v>227</v>
      </c>
      <c r="D53" s="104">
        <v>2424996.6800000002</v>
      </c>
      <c r="E53" s="46">
        <f t="shared" si="0"/>
        <v>1</v>
      </c>
      <c r="F53" s="47">
        <f t="shared" si="1"/>
        <v>98.08</v>
      </c>
      <c r="G53" s="48">
        <f>RANK(F53,$F$8:$F$666,0)</f>
        <v>439</v>
      </c>
      <c r="H53" s="49"/>
      <c r="I53" s="80"/>
    </row>
    <row r="54" spans="1:9" ht="19.05" customHeight="1" x14ac:dyDescent="0.25">
      <c r="A54" s="101">
        <v>47</v>
      </c>
      <c r="B54" s="103" t="s">
        <v>228</v>
      </c>
      <c r="C54" s="103" t="s">
        <v>228</v>
      </c>
      <c r="D54" s="104">
        <v>2436551.7799999998</v>
      </c>
      <c r="E54" s="46">
        <f t="shared" ref="E54:E59" si="2">IF(D54&gt;$G$5,$G$6*3,$G$6)</f>
        <v>1</v>
      </c>
      <c r="F54" s="47">
        <f t="shared" ref="F54:F59" si="3">ROUND(100-ABS(D54-$G$5)*100/$G$5*E54,2)</f>
        <v>98.55</v>
      </c>
      <c r="G54" s="48">
        <f>RANK(F54,$F$8:$F$666,0)</f>
        <v>359</v>
      </c>
      <c r="H54" s="49"/>
      <c r="I54" s="80"/>
    </row>
    <row r="55" spans="1:9" ht="19.05" customHeight="1" x14ac:dyDescent="0.25">
      <c r="A55" s="101">
        <v>48</v>
      </c>
      <c r="B55" s="103" t="s">
        <v>229</v>
      </c>
      <c r="C55" s="103" t="s">
        <v>229</v>
      </c>
      <c r="D55" s="104">
        <v>2466134.34</v>
      </c>
      <c r="E55" s="46">
        <f t="shared" si="2"/>
        <v>1</v>
      </c>
      <c r="F55" s="47">
        <f t="shared" si="3"/>
        <v>99.75</v>
      </c>
      <c r="G55" s="48">
        <f>RANK(F55,$F$8:$F$666,0)</f>
        <v>70</v>
      </c>
      <c r="H55" s="49"/>
      <c r="I55" s="80"/>
    </row>
    <row r="56" spans="1:9" ht="19.05" customHeight="1" x14ac:dyDescent="0.25">
      <c r="A56" s="101">
        <v>49</v>
      </c>
      <c r="B56" s="103" t="s">
        <v>231</v>
      </c>
      <c r="C56" s="103" t="s">
        <v>231</v>
      </c>
      <c r="D56" s="104">
        <v>2419939</v>
      </c>
      <c r="E56" s="46">
        <f t="shared" si="2"/>
        <v>1</v>
      </c>
      <c r="F56" s="47">
        <f t="shared" si="3"/>
        <v>97.88</v>
      </c>
      <c r="G56" s="48">
        <f>RANK(F56,$F$8:$F$666,0)</f>
        <v>480</v>
      </c>
      <c r="H56" s="49"/>
      <c r="I56" s="80"/>
    </row>
    <row r="57" spans="1:9" ht="19.05" customHeight="1" x14ac:dyDescent="0.25">
      <c r="A57" s="101">
        <v>50</v>
      </c>
      <c r="B57" s="103" t="s">
        <v>232</v>
      </c>
      <c r="C57" s="103" t="s">
        <v>232</v>
      </c>
      <c r="D57" s="104">
        <v>2437961.02</v>
      </c>
      <c r="E57" s="46">
        <f t="shared" si="2"/>
        <v>1</v>
      </c>
      <c r="F57" s="47">
        <f t="shared" si="3"/>
        <v>98.61</v>
      </c>
      <c r="G57" s="48">
        <f>RANK(F57,$F$8:$F$666,0)</f>
        <v>348</v>
      </c>
      <c r="H57" s="49"/>
      <c r="I57" s="80"/>
    </row>
    <row r="58" spans="1:9" ht="19.05" customHeight="1" x14ac:dyDescent="0.25">
      <c r="A58" s="101">
        <v>51</v>
      </c>
      <c r="B58" s="103" t="s">
        <v>233</v>
      </c>
      <c r="C58" s="103" t="s">
        <v>233</v>
      </c>
      <c r="D58" s="104">
        <v>2465124.73</v>
      </c>
      <c r="E58" s="46">
        <f t="shared" si="2"/>
        <v>1</v>
      </c>
      <c r="F58" s="47">
        <f t="shared" si="3"/>
        <v>99.71</v>
      </c>
      <c r="G58" s="48">
        <f>RANK(F58,$F$8:$F$666,0)</f>
        <v>75</v>
      </c>
      <c r="H58" s="49"/>
      <c r="I58" s="80"/>
    </row>
    <row r="59" spans="1:9" ht="19.05" customHeight="1" x14ac:dyDescent="0.25">
      <c r="A59" s="101">
        <v>52</v>
      </c>
      <c r="B59" s="103" t="s">
        <v>75</v>
      </c>
      <c r="C59" s="103" t="s">
        <v>75</v>
      </c>
      <c r="D59" s="104">
        <v>2469018.54</v>
      </c>
      <c r="E59" s="46">
        <f t="shared" si="2"/>
        <v>1</v>
      </c>
      <c r="F59" s="47">
        <f t="shared" si="3"/>
        <v>99.87</v>
      </c>
      <c r="G59" s="48">
        <f>RANK(F59,$F$8:$F$666,0)</f>
        <v>42</v>
      </c>
      <c r="H59" s="49"/>
      <c r="I59" s="80"/>
    </row>
    <row r="60" spans="1:9" ht="19.05" customHeight="1" x14ac:dyDescent="0.25">
      <c r="A60" s="101">
        <v>53</v>
      </c>
      <c r="B60" s="103" t="s">
        <v>234</v>
      </c>
      <c r="C60" s="103" t="s">
        <v>234</v>
      </c>
      <c r="D60" s="104">
        <v>2437366.13</v>
      </c>
      <c r="E60" s="46">
        <f t="shared" ref="E60:E66" si="4">IF(D60&gt;$G$5,$G$6*3,$G$6)</f>
        <v>1</v>
      </c>
      <c r="F60" s="47">
        <f t="shared" ref="F60:F66" si="5">ROUND(100-ABS(D60-$G$5)*100/$G$5*E60,2)</f>
        <v>98.59</v>
      </c>
      <c r="G60" s="48">
        <f>RANK(F60,$F$8:$F$666,0)</f>
        <v>349</v>
      </c>
      <c r="H60" s="49"/>
      <c r="I60" s="80"/>
    </row>
    <row r="61" spans="1:9" ht="19.05" customHeight="1" x14ac:dyDescent="0.25">
      <c r="A61" s="101">
        <v>54</v>
      </c>
      <c r="B61" s="103" t="s">
        <v>236</v>
      </c>
      <c r="C61" s="103" t="s">
        <v>236</v>
      </c>
      <c r="D61" s="104">
        <v>2432386.38</v>
      </c>
      <c r="E61" s="46">
        <f t="shared" si="4"/>
        <v>1</v>
      </c>
      <c r="F61" s="47">
        <f t="shared" si="5"/>
        <v>98.38</v>
      </c>
      <c r="G61" s="48">
        <f>RANK(F61,$F$8:$F$666,0)</f>
        <v>387</v>
      </c>
      <c r="H61" s="49"/>
      <c r="I61" s="80"/>
    </row>
    <row r="62" spans="1:9" ht="19.05" customHeight="1" x14ac:dyDescent="0.25">
      <c r="A62" s="101">
        <v>55</v>
      </c>
      <c r="B62" s="103" t="s">
        <v>237</v>
      </c>
      <c r="C62" s="103" t="s">
        <v>237</v>
      </c>
      <c r="D62" s="104">
        <v>2440475.54</v>
      </c>
      <c r="E62" s="46">
        <f t="shared" si="4"/>
        <v>1</v>
      </c>
      <c r="F62" s="47">
        <f t="shared" si="5"/>
        <v>98.71</v>
      </c>
      <c r="G62" s="48">
        <f>RANK(F62,$F$8:$F$666,0)</f>
        <v>317</v>
      </c>
      <c r="H62" s="49"/>
      <c r="I62" s="80"/>
    </row>
    <row r="63" spans="1:9" ht="19.05" customHeight="1" x14ac:dyDescent="0.25">
      <c r="A63" s="101">
        <v>56</v>
      </c>
      <c r="B63" s="103" t="s">
        <v>238</v>
      </c>
      <c r="C63" s="103" t="s">
        <v>238</v>
      </c>
      <c r="D63" s="104">
        <v>2447447.0499999998</v>
      </c>
      <c r="E63" s="46">
        <f t="shared" si="4"/>
        <v>1</v>
      </c>
      <c r="F63" s="47">
        <f t="shared" si="5"/>
        <v>98.99</v>
      </c>
      <c r="G63" s="48">
        <f>RANK(F63,$F$8:$F$666,0)</f>
        <v>249</v>
      </c>
      <c r="H63" s="49"/>
      <c r="I63" s="80"/>
    </row>
    <row r="64" spans="1:9" ht="19.05" customHeight="1" x14ac:dyDescent="0.25">
      <c r="A64" s="101">
        <v>57</v>
      </c>
      <c r="B64" s="103" t="s">
        <v>239</v>
      </c>
      <c r="C64" s="103" t="s">
        <v>239</v>
      </c>
      <c r="D64" s="104">
        <v>2457283.13</v>
      </c>
      <c r="E64" s="46">
        <f t="shared" si="4"/>
        <v>1</v>
      </c>
      <c r="F64" s="47">
        <f t="shared" si="5"/>
        <v>99.39</v>
      </c>
      <c r="G64" s="48">
        <f>RANK(F64,$F$8:$F$666,0)</f>
        <v>151</v>
      </c>
      <c r="H64" s="49"/>
      <c r="I64" s="80"/>
    </row>
    <row r="65" spans="1:9" ht="19.05" customHeight="1" x14ac:dyDescent="0.25">
      <c r="A65" s="101">
        <v>58</v>
      </c>
      <c r="B65" s="103" t="s">
        <v>240</v>
      </c>
      <c r="C65" s="103" t="s">
        <v>240</v>
      </c>
      <c r="D65" s="104">
        <v>2364041.35</v>
      </c>
      <c r="E65" s="46">
        <f t="shared" si="4"/>
        <v>1</v>
      </c>
      <c r="F65" s="47">
        <f t="shared" si="5"/>
        <v>95.62</v>
      </c>
      <c r="G65" s="48">
        <f>RANK(F65,$F$8:$F$666,0)</f>
        <v>581</v>
      </c>
      <c r="H65" s="49"/>
      <c r="I65" s="80"/>
    </row>
    <row r="66" spans="1:9" ht="19.05" customHeight="1" x14ac:dyDescent="0.25">
      <c r="A66" s="101">
        <v>59</v>
      </c>
      <c r="B66" s="103" t="s">
        <v>241</v>
      </c>
      <c r="C66" s="103" t="s">
        <v>241</v>
      </c>
      <c r="D66" s="104">
        <v>2434988.86</v>
      </c>
      <c r="E66" s="46">
        <f t="shared" si="4"/>
        <v>1</v>
      </c>
      <c r="F66" s="47">
        <f t="shared" si="5"/>
        <v>98.49</v>
      </c>
      <c r="G66" s="48">
        <f>RANK(F66,$F$8:$F$666,0)</f>
        <v>366</v>
      </c>
      <c r="H66" s="49"/>
      <c r="I66" s="80"/>
    </row>
    <row r="67" spans="1:9" ht="19.05" customHeight="1" x14ac:dyDescent="0.25">
      <c r="A67" s="101">
        <v>60</v>
      </c>
      <c r="B67" s="103" t="s">
        <v>242</v>
      </c>
      <c r="C67" s="103" t="s">
        <v>242</v>
      </c>
      <c r="D67" s="104">
        <v>2466358.5</v>
      </c>
      <c r="E67" s="46">
        <f t="shared" ref="E67:E108" si="6">IF(D67&gt;$G$5,$G$6*3,$G$6)</f>
        <v>1</v>
      </c>
      <c r="F67" s="47">
        <f t="shared" ref="F67:F108" si="7">ROUND(100-ABS(D67-$G$5)*100/$G$5*E67,2)</f>
        <v>99.76</v>
      </c>
      <c r="G67" s="48">
        <f>RANK(F67,$F$8:$F$666,0)</f>
        <v>68</v>
      </c>
      <c r="H67" s="49"/>
      <c r="I67" s="80"/>
    </row>
    <row r="68" spans="1:9" ht="19.05" customHeight="1" x14ac:dyDescent="0.25">
      <c r="A68" s="101">
        <v>61</v>
      </c>
      <c r="B68" s="103" t="s">
        <v>243</v>
      </c>
      <c r="C68" s="103" t="s">
        <v>243</v>
      </c>
      <c r="D68" s="104">
        <v>2416019.58</v>
      </c>
      <c r="E68" s="46">
        <f t="shared" si="6"/>
        <v>1</v>
      </c>
      <c r="F68" s="47">
        <f t="shared" si="7"/>
        <v>97.72</v>
      </c>
      <c r="G68" s="48">
        <f>RANK(F68,$F$8:$F$666,0)</f>
        <v>510</v>
      </c>
      <c r="H68" s="49"/>
      <c r="I68" s="80"/>
    </row>
    <row r="69" spans="1:9" ht="19.05" customHeight="1" x14ac:dyDescent="0.25">
      <c r="A69" s="101">
        <v>62</v>
      </c>
      <c r="B69" s="103" t="s">
        <v>244</v>
      </c>
      <c r="C69" s="103" t="s">
        <v>244</v>
      </c>
      <c r="D69" s="104">
        <v>2432386.38</v>
      </c>
      <c r="E69" s="46">
        <f t="shared" si="6"/>
        <v>1</v>
      </c>
      <c r="F69" s="47">
        <f t="shared" si="7"/>
        <v>98.38</v>
      </c>
      <c r="G69" s="48">
        <f>RANK(F69,$F$8:$F$666,0)</f>
        <v>387</v>
      </c>
      <c r="H69" s="49"/>
      <c r="I69" s="80"/>
    </row>
    <row r="70" spans="1:9" ht="19.05" customHeight="1" x14ac:dyDescent="0.25">
      <c r="A70" s="101">
        <v>63</v>
      </c>
      <c r="B70" s="103" t="s">
        <v>245</v>
      </c>
      <c r="C70" s="103" t="s">
        <v>245</v>
      </c>
      <c r="D70" s="104">
        <v>2454793.2599999998</v>
      </c>
      <c r="E70" s="46">
        <f t="shared" si="6"/>
        <v>1</v>
      </c>
      <c r="F70" s="47">
        <f t="shared" si="7"/>
        <v>99.29</v>
      </c>
      <c r="G70" s="48">
        <f>RANK(F70,$F$8:$F$666,0)</f>
        <v>182</v>
      </c>
      <c r="H70" s="49"/>
      <c r="I70" s="80"/>
    </row>
    <row r="71" spans="1:9" ht="19.05" customHeight="1" x14ac:dyDescent="0.25">
      <c r="A71" s="101">
        <v>64</v>
      </c>
      <c r="B71" s="103" t="s">
        <v>138</v>
      </c>
      <c r="C71" s="103" t="s">
        <v>138</v>
      </c>
      <c r="D71" s="104">
        <v>2446366.6800000002</v>
      </c>
      <c r="E71" s="46">
        <f t="shared" si="6"/>
        <v>1</v>
      </c>
      <c r="F71" s="47">
        <f t="shared" si="7"/>
        <v>98.95</v>
      </c>
      <c r="G71" s="48">
        <f>RANK(F71,$F$8:$F$666,0)</f>
        <v>268</v>
      </c>
      <c r="H71" s="49"/>
      <c r="I71" s="80"/>
    </row>
    <row r="72" spans="1:9" ht="19.05" customHeight="1" x14ac:dyDescent="0.25">
      <c r="A72" s="101">
        <v>65</v>
      </c>
      <c r="B72" s="103" t="s">
        <v>246</v>
      </c>
      <c r="C72" s="103" t="s">
        <v>246</v>
      </c>
      <c r="D72" s="104">
        <v>2439856.0099999998</v>
      </c>
      <c r="E72" s="46">
        <f t="shared" si="6"/>
        <v>1</v>
      </c>
      <c r="F72" s="47">
        <f t="shared" si="7"/>
        <v>98.69</v>
      </c>
      <c r="G72" s="48">
        <f>RANK(F72,$F$8:$F$666,0)</f>
        <v>323</v>
      </c>
      <c r="H72" s="49"/>
      <c r="I72" s="80"/>
    </row>
    <row r="73" spans="1:9" ht="19.05" customHeight="1" x14ac:dyDescent="0.25">
      <c r="A73" s="101">
        <v>66</v>
      </c>
      <c r="B73" s="103" t="s">
        <v>248</v>
      </c>
      <c r="C73" s="103" t="s">
        <v>248</v>
      </c>
      <c r="D73" s="104">
        <v>2472221.38</v>
      </c>
      <c r="E73" s="46">
        <f t="shared" si="6"/>
        <v>1</v>
      </c>
      <c r="F73" s="47">
        <f t="shared" si="7"/>
        <v>99.99</v>
      </c>
      <c r="G73" s="48">
        <f>RANK(F73,$F$8:$F$666,0)</f>
        <v>11</v>
      </c>
      <c r="H73" s="49"/>
      <c r="I73" s="80"/>
    </row>
    <row r="74" spans="1:9" ht="19.05" customHeight="1" x14ac:dyDescent="0.25">
      <c r="A74" s="101">
        <v>67</v>
      </c>
      <c r="B74" s="103" t="s">
        <v>249</v>
      </c>
      <c r="C74" s="103" t="s">
        <v>249</v>
      </c>
      <c r="D74" s="104">
        <v>2449814.5099999998</v>
      </c>
      <c r="E74" s="46">
        <f t="shared" si="6"/>
        <v>1</v>
      </c>
      <c r="F74" s="47">
        <f t="shared" si="7"/>
        <v>99.09</v>
      </c>
      <c r="G74" s="48">
        <f>RANK(F74,$F$8:$F$666,0)</f>
        <v>227</v>
      </c>
      <c r="H74" s="49"/>
      <c r="I74" s="80"/>
    </row>
    <row r="75" spans="1:9" ht="19.05" customHeight="1" x14ac:dyDescent="0.25">
      <c r="A75" s="101">
        <v>68</v>
      </c>
      <c r="B75" s="103" t="s">
        <v>250</v>
      </c>
      <c r="C75" s="103" t="s">
        <v>250</v>
      </c>
      <c r="D75" s="104">
        <v>2459439.4700000002</v>
      </c>
      <c r="E75" s="46">
        <f t="shared" si="6"/>
        <v>1</v>
      </c>
      <c r="F75" s="47">
        <f t="shared" si="7"/>
        <v>99.48</v>
      </c>
      <c r="G75" s="48">
        <f>RANK(F75,$F$8:$F$666,0)</f>
        <v>141</v>
      </c>
      <c r="H75" s="49"/>
      <c r="I75" s="80"/>
    </row>
    <row r="76" spans="1:9" ht="19.05" customHeight="1" x14ac:dyDescent="0.25">
      <c r="A76" s="101">
        <v>69</v>
      </c>
      <c r="B76" s="103" t="s">
        <v>251</v>
      </c>
      <c r="C76" s="103" t="s">
        <v>251</v>
      </c>
      <c r="D76" s="104">
        <v>2472221.39</v>
      </c>
      <c r="E76" s="46">
        <f t="shared" si="6"/>
        <v>1</v>
      </c>
      <c r="F76" s="47">
        <f t="shared" si="7"/>
        <v>100</v>
      </c>
      <c r="G76" s="48">
        <f>RANK(F76,$F$8:$F$666,0)</f>
        <v>1</v>
      </c>
      <c r="H76" s="50" t="s">
        <v>858</v>
      </c>
      <c r="I76" s="80"/>
    </row>
    <row r="77" spans="1:9" ht="19.05" customHeight="1" x14ac:dyDescent="0.25">
      <c r="A77" s="101">
        <v>70</v>
      </c>
      <c r="B77" s="103" t="s">
        <v>137</v>
      </c>
      <c r="C77" s="103" t="s">
        <v>137</v>
      </c>
      <c r="D77" s="104">
        <v>2439968.41</v>
      </c>
      <c r="E77" s="46">
        <f t="shared" si="6"/>
        <v>1</v>
      </c>
      <c r="F77" s="47">
        <f t="shared" si="7"/>
        <v>98.69</v>
      </c>
      <c r="G77" s="48">
        <f>RANK(F77,$F$8:$F$666,0)</f>
        <v>323</v>
      </c>
      <c r="H77" s="49"/>
      <c r="I77" s="80"/>
    </row>
    <row r="78" spans="1:9" ht="19.05" customHeight="1" x14ac:dyDescent="0.25">
      <c r="A78" s="101">
        <v>71</v>
      </c>
      <c r="B78" s="103" t="s">
        <v>252</v>
      </c>
      <c r="C78" s="103" t="s">
        <v>252</v>
      </c>
      <c r="D78" s="104">
        <v>2424917.75</v>
      </c>
      <c r="E78" s="46">
        <f t="shared" si="6"/>
        <v>1</v>
      </c>
      <c r="F78" s="47">
        <f t="shared" si="7"/>
        <v>98.08</v>
      </c>
      <c r="G78" s="48">
        <f>RANK(F78,$F$8:$F$666,0)</f>
        <v>439</v>
      </c>
      <c r="H78" s="49"/>
      <c r="I78" s="80"/>
    </row>
    <row r="79" spans="1:9" ht="19.05" customHeight="1" x14ac:dyDescent="0.25">
      <c r="A79" s="101">
        <v>72</v>
      </c>
      <c r="B79" s="103" t="s">
        <v>253</v>
      </c>
      <c r="C79" s="103" t="s">
        <v>253</v>
      </c>
      <c r="D79" s="104">
        <v>2424917.75</v>
      </c>
      <c r="E79" s="46">
        <f t="shared" si="6"/>
        <v>1</v>
      </c>
      <c r="F79" s="47">
        <f t="shared" si="7"/>
        <v>98.08</v>
      </c>
      <c r="G79" s="48">
        <f>RANK(F79,$F$8:$F$666,0)</f>
        <v>439</v>
      </c>
      <c r="H79" s="49"/>
      <c r="I79" s="80"/>
    </row>
    <row r="80" spans="1:9" ht="19.05" customHeight="1" x14ac:dyDescent="0.25">
      <c r="A80" s="101">
        <v>73</v>
      </c>
      <c r="B80" s="103" t="s">
        <v>254</v>
      </c>
      <c r="C80" s="103" t="s">
        <v>254</v>
      </c>
      <c r="D80" s="104">
        <v>2416556.17</v>
      </c>
      <c r="E80" s="46">
        <f t="shared" si="6"/>
        <v>1</v>
      </c>
      <c r="F80" s="47">
        <f t="shared" si="7"/>
        <v>97.74</v>
      </c>
      <c r="G80" s="48">
        <f>RANK(F80,$F$8:$F$666,0)</f>
        <v>509</v>
      </c>
      <c r="H80" s="49"/>
      <c r="I80" s="80"/>
    </row>
    <row r="81" spans="1:9" ht="19.05" customHeight="1" x14ac:dyDescent="0.25">
      <c r="A81" s="101">
        <v>74</v>
      </c>
      <c r="B81" s="103" t="s">
        <v>255</v>
      </c>
      <c r="C81" s="103" t="s">
        <v>255</v>
      </c>
      <c r="D81" s="104">
        <v>2464006.54</v>
      </c>
      <c r="E81" s="46">
        <f t="shared" si="6"/>
        <v>1</v>
      </c>
      <c r="F81" s="47">
        <f t="shared" si="7"/>
        <v>99.66</v>
      </c>
      <c r="G81" s="48">
        <f>RANK(F81,$F$8:$F$666,0)</f>
        <v>94</v>
      </c>
      <c r="H81" s="49"/>
      <c r="I81" s="80"/>
    </row>
    <row r="82" spans="1:9" ht="19.05" customHeight="1" x14ac:dyDescent="0.25">
      <c r="A82" s="101">
        <v>75</v>
      </c>
      <c r="B82" s="103" t="s">
        <v>257</v>
      </c>
      <c r="C82" s="103" t="s">
        <v>257</v>
      </c>
      <c r="D82" s="104">
        <v>2375871.23</v>
      </c>
      <c r="E82" s="46">
        <f t="shared" si="6"/>
        <v>1</v>
      </c>
      <c r="F82" s="47">
        <f t="shared" si="7"/>
        <v>96.1</v>
      </c>
      <c r="G82" s="48">
        <f>RANK(F82,$F$8:$F$666,0)</f>
        <v>562</v>
      </c>
      <c r="H82" s="49"/>
      <c r="I82" s="80"/>
    </row>
    <row r="83" spans="1:9" ht="19.05" customHeight="1" x14ac:dyDescent="0.25">
      <c r="A83" s="101">
        <v>76</v>
      </c>
      <c r="B83" s="103" t="s">
        <v>258</v>
      </c>
      <c r="C83" s="103" t="s">
        <v>258</v>
      </c>
      <c r="D83" s="104">
        <v>2467241.64</v>
      </c>
      <c r="E83" s="46">
        <f t="shared" si="6"/>
        <v>1</v>
      </c>
      <c r="F83" s="47">
        <f t="shared" si="7"/>
        <v>99.79</v>
      </c>
      <c r="G83" s="48">
        <f>RANK(F83,$F$8:$F$666,0)</f>
        <v>54</v>
      </c>
      <c r="H83" s="49"/>
      <c r="I83" s="80"/>
    </row>
    <row r="84" spans="1:9" ht="19.05" customHeight="1" x14ac:dyDescent="0.25">
      <c r="A84" s="101">
        <v>77</v>
      </c>
      <c r="B84" s="103" t="s">
        <v>111</v>
      </c>
      <c r="C84" s="103" t="s">
        <v>111</v>
      </c>
      <c r="D84" s="104">
        <v>2425983.62</v>
      </c>
      <c r="E84" s="46">
        <f t="shared" si="6"/>
        <v>1</v>
      </c>
      <c r="F84" s="47">
        <f t="shared" si="7"/>
        <v>98.12</v>
      </c>
      <c r="G84" s="48">
        <f>RANK(F84,$F$8:$F$666,0)</f>
        <v>436</v>
      </c>
      <c r="H84" s="49"/>
      <c r="I84" s="80"/>
    </row>
    <row r="85" spans="1:9" ht="19.05" customHeight="1" x14ac:dyDescent="0.25">
      <c r="A85" s="101">
        <v>78</v>
      </c>
      <c r="B85" s="103" t="s">
        <v>259</v>
      </c>
      <c r="C85" s="103" t="s">
        <v>259</v>
      </c>
      <c r="D85" s="104">
        <v>2327518.75</v>
      </c>
      <c r="E85" s="46">
        <f t="shared" si="6"/>
        <v>1</v>
      </c>
      <c r="F85" s="47">
        <f t="shared" si="7"/>
        <v>94.14</v>
      </c>
      <c r="G85" s="48">
        <f>RANK(F85,$F$8:$F$666,0)</f>
        <v>649</v>
      </c>
      <c r="H85" s="49"/>
      <c r="I85" s="80"/>
    </row>
    <row r="86" spans="1:9" ht="19.05" customHeight="1" x14ac:dyDescent="0.25">
      <c r="A86" s="101">
        <v>79</v>
      </c>
      <c r="B86" s="103" t="s">
        <v>260</v>
      </c>
      <c r="C86" s="103" t="s">
        <v>260</v>
      </c>
      <c r="D86" s="104">
        <v>2424917.75</v>
      </c>
      <c r="E86" s="46">
        <f t="shared" si="6"/>
        <v>1</v>
      </c>
      <c r="F86" s="47">
        <f t="shared" si="7"/>
        <v>98.08</v>
      </c>
      <c r="G86" s="48">
        <f>RANK(F86,$F$8:$F$666,0)</f>
        <v>439</v>
      </c>
      <c r="H86" s="49"/>
      <c r="I86" s="80"/>
    </row>
    <row r="87" spans="1:9" ht="19.05" customHeight="1" x14ac:dyDescent="0.25">
      <c r="A87" s="101">
        <v>80</v>
      </c>
      <c r="B87" s="103" t="s">
        <v>261</v>
      </c>
      <c r="C87" s="103" t="s">
        <v>261</v>
      </c>
      <c r="D87" s="104">
        <v>2418742.44</v>
      </c>
      <c r="E87" s="46">
        <f t="shared" si="6"/>
        <v>1</v>
      </c>
      <c r="F87" s="47">
        <f t="shared" si="7"/>
        <v>97.83</v>
      </c>
      <c r="G87" s="48">
        <f>RANK(F87,$F$8:$F$666,0)</f>
        <v>492</v>
      </c>
      <c r="H87" s="49"/>
      <c r="I87" s="80"/>
    </row>
    <row r="88" spans="1:9" ht="19.05" customHeight="1" x14ac:dyDescent="0.25">
      <c r="A88" s="101">
        <v>81</v>
      </c>
      <c r="B88" s="103" t="s">
        <v>262</v>
      </c>
      <c r="C88" s="103" t="s">
        <v>262</v>
      </c>
      <c r="D88" s="104">
        <v>2354665.13</v>
      </c>
      <c r="E88" s="46">
        <f t="shared" si="6"/>
        <v>1</v>
      </c>
      <c r="F88" s="47">
        <f t="shared" si="7"/>
        <v>95.24</v>
      </c>
      <c r="G88" s="48">
        <f>RANK(F88,$F$8:$F$666,0)</f>
        <v>604</v>
      </c>
      <c r="H88" s="49"/>
      <c r="I88" s="80"/>
    </row>
    <row r="89" spans="1:9" ht="19.05" customHeight="1" x14ac:dyDescent="0.25">
      <c r="A89" s="101">
        <v>82</v>
      </c>
      <c r="B89" s="103" t="s">
        <v>263</v>
      </c>
      <c r="C89" s="103" t="s">
        <v>263</v>
      </c>
      <c r="D89" s="104">
        <v>2412872.67</v>
      </c>
      <c r="E89" s="46">
        <f t="shared" si="6"/>
        <v>1</v>
      </c>
      <c r="F89" s="47">
        <f t="shared" si="7"/>
        <v>97.59</v>
      </c>
      <c r="G89" s="48">
        <f>RANK(F89,$F$8:$F$666,0)</f>
        <v>526</v>
      </c>
      <c r="H89" s="49"/>
      <c r="I89" s="80"/>
    </row>
    <row r="90" spans="1:9" ht="19.05" customHeight="1" x14ac:dyDescent="0.25">
      <c r="A90" s="101">
        <v>83</v>
      </c>
      <c r="B90" s="103" t="s">
        <v>142</v>
      </c>
      <c r="C90" s="103" t="s">
        <v>142</v>
      </c>
      <c r="D90" s="104">
        <v>2437478.64</v>
      </c>
      <c r="E90" s="46">
        <f t="shared" si="6"/>
        <v>1</v>
      </c>
      <c r="F90" s="47">
        <f t="shared" si="7"/>
        <v>98.59</v>
      </c>
      <c r="G90" s="48">
        <f>RANK(F90,$F$8:$F$666,0)</f>
        <v>349</v>
      </c>
      <c r="H90" s="49"/>
      <c r="I90" s="80"/>
    </row>
    <row r="91" spans="1:9" ht="19.05" customHeight="1" x14ac:dyDescent="0.25">
      <c r="A91" s="101">
        <v>84</v>
      </c>
      <c r="B91" s="103" t="s">
        <v>265</v>
      </c>
      <c r="C91" s="103" t="s">
        <v>265</v>
      </c>
      <c r="D91" s="104">
        <v>2404922.52</v>
      </c>
      <c r="E91" s="46">
        <f t="shared" si="6"/>
        <v>1</v>
      </c>
      <c r="F91" s="47">
        <f t="shared" si="7"/>
        <v>97.27</v>
      </c>
      <c r="G91" s="48">
        <f>RANK(F91,$F$8:$F$666,0)</f>
        <v>535</v>
      </c>
      <c r="H91" s="49"/>
      <c r="I91" s="80"/>
    </row>
    <row r="92" spans="1:9" ht="19.05" customHeight="1" x14ac:dyDescent="0.25">
      <c r="A92" s="101">
        <v>85</v>
      </c>
      <c r="B92" s="103" t="s">
        <v>120</v>
      </c>
      <c r="C92" s="103" t="s">
        <v>120</v>
      </c>
      <c r="D92" s="104">
        <v>2439984.9500000002</v>
      </c>
      <c r="E92" s="46">
        <f t="shared" si="6"/>
        <v>1</v>
      </c>
      <c r="F92" s="47">
        <f t="shared" si="7"/>
        <v>98.69</v>
      </c>
      <c r="G92" s="48">
        <f>RANK(F92,$F$8:$F$666,0)</f>
        <v>323</v>
      </c>
      <c r="H92" s="49"/>
      <c r="I92" s="80"/>
    </row>
    <row r="93" spans="1:9" ht="19.05" customHeight="1" x14ac:dyDescent="0.25">
      <c r="A93" s="101">
        <v>86</v>
      </c>
      <c r="B93" s="103" t="s">
        <v>267</v>
      </c>
      <c r="C93" s="103" t="s">
        <v>267</v>
      </c>
      <c r="D93" s="104">
        <v>2414080.29</v>
      </c>
      <c r="E93" s="46">
        <f t="shared" si="6"/>
        <v>1</v>
      </c>
      <c r="F93" s="47">
        <f t="shared" si="7"/>
        <v>97.64</v>
      </c>
      <c r="G93" s="48">
        <f>RANK(F93,$F$8:$F$666,0)</f>
        <v>524</v>
      </c>
      <c r="H93" s="49"/>
      <c r="I93" s="80"/>
    </row>
    <row r="94" spans="1:9" ht="19.05" customHeight="1" x14ac:dyDescent="0.25">
      <c r="A94" s="101">
        <v>87</v>
      </c>
      <c r="B94" s="103" t="s">
        <v>149</v>
      </c>
      <c r="C94" s="103" t="s">
        <v>149</v>
      </c>
      <c r="D94" s="104">
        <v>2428765.5</v>
      </c>
      <c r="E94" s="46">
        <f t="shared" si="6"/>
        <v>1</v>
      </c>
      <c r="F94" s="47">
        <f t="shared" si="7"/>
        <v>98.24</v>
      </c>
      <c r="G94" s="48">
        <f>RANK(F94,$F$8:$F$666,0)</f>
        <v>417</v>
      </c>
      <c r="H94" s="49"/>
      <c r="I94" s="80"/>
    </row>
    <row r="95" spans="1:9" ht="19.05" customHeight="1" x14ac:dyDescent="0.25">
      <c r="A95" s="101">
        <v>88</v>
      </c>
      <c r="B95" s="103" t="s">
        <v>268</v>
      </c>
      <c r="C95" s="103" t="s">
        <v>268</v>
      </c>
      <c r="D95" s="104">
        <v>2422427.88</v>
      </c>
      <c r="E95" s="46">
        <f t="shared" si="6"/>
        <v>1</v>
      </c>
      <c r="F95" s="47">
        <f t="shared" si="7"/>
        <v>97.98</v>
      </c>
      <c r="G95" s="48">
        <f>RANK(F95,$F$8:$F$666,0)</f>
        <v>457</v>
      </c>
      <c r="H95" s="49"/>
      <c r="I95" s="80"/>
    </row>
    <row r="96" spans="1:9" ht="19.05" customHeight="1" x14ac:dyDescent="0.25">
      <c r="A96" s="101">
        <v>89</v>
      </c>
      <c r="B96" s="103" t="s">
        <v>269</v>
      </c>
      <c r="C96" s="103" t="s">
        <v>269</v>
      </c>
      <c r="D96" s="104">
        <v>2459583.42</v>
      </c>
      <c r="E96" s="46">
        <f t="shared" si="6"/>
        <v>1</v>
      </c>
      <c r="F96" s="47">
        <f t="shared" si="7"/>
        <v>99.48</v>
      </c>
      <c r="G96" s="48">
        <f>RANK(F96,$F$8:$F$666,0)</f>
        <v>141</v>
      </c>
      <c r="H96" s="49"/>
      <c r="I96" s="80"/>
    </row>
    <row r="97" spans="1:9" ht="19.05" customHeight="1" x14ac:dyDescent="0.25">
      <c r="A97" s="101">
        <v>90</v>
      </c>
      <c r="B97" s="103" t="s">
        <v>270</v>
      </c>
      <c r="C97" s="103" t="s">
        <v>270</v>
      </c>
      <c r="D97" s="104">
        <v>2297324.38</v>
      </c>
      <c r="E97" s="46">
        <f t="shared" si="6"/>
        <v>1</v>
      </c>
      <c r="F97" s="47">
        <f t="shared" si="7"/>
        <v>92.92</v>
      </c>
      <c r="G97" s="48">
        <f>RANK(F97,$F$8:$F$666,0)</f>
        <v>656</v>
      </c>
      <c r="H97" s="49"/>
      <c r="I97" s="80"/>
    </row>
    <row r="98" spans="1:9" ht="19.05" customHeight="1" x14ac:dyDescent="0.25">
      <c r="A98" s="101">
        <v>91</v>
      </c>
      <c r="B98" s="103" t="s">
        <v>271</v>
      </c>
      <c r="C98" s="103" t="s">
        <v>271</v>
      </c>
      <c r="D98" s="104">
        <v>2416901.59</v>
      </c>
      <c r="E98" s="46">
        <f t="shared" si="6"/>
        <v>1</v>
      </c>
      <c r="F98" s="47">
        <f t="shared" si="7"/>
        <v>97.76</v>
      </c>
      <c r="G98" s="48">
        <f>RANK(F98,$F$8:$F$666,0)</f>
        <v>507</v>
      </c>
      <c r="H98" s="49"/>
      <c r="I98" s="80"/>
    </row>
    <row r="99" spans="1:9" ht="19.05" customHeight="1" x14ac:dyDescent="0.25">
      <c r="A99" s="101">
        <v>92</v>
      </c>
      <c r="B99" s="103" t="s">
        <v>272</v>
      </c>
      <c r="C99" s="103" t="s">
        <v>272</v>
      </c>
      <c r="D99" s="104">
        <v>2464751.7599999998</v>
      </c>
      <c r="E99" s="46">
        <f t="shared" si="6"/>
        <v>1</v>
      </c>
      <c r="F99" s="47">
        <f t="shared" si="7"/>
        <v>99.69</v>
      </c>
      <c r="G99" s="48">
        <f>RANK(F99,$F$8:$F$666,0)</f>
        <v>78</v>
      </c>
      <c r="H99" s="49"/>
      <c r="I99" s="80"/>
    </row>
    <row r="100" spans="1:9" ht="19.05" customHeight="1" x14ac:dyDescent="0.25">
      <c r="A100" s="101">
        <v>93</v>
      </c>
      <c r="B100" s="103" t="s">
        <v>273</v>
      </c>
      <c r="C100" s="103" t="s">
        <v>273</v>
      </c>
      <c r="D100" s="104">
        <v>2432386.38</v>
      </c>
      <c r="E100" s="46">
        <f t="shared" si="6"/>
        <v>1</v>
      </c>
      <c r="F100" s="47">
        <f t="shared" si="7"/>
        <v>98.38</v>
      </c>
      <c r="G100" s="48">
        <f>RANK(F100,$F$8:$F$666,0)</f>
        <v>387</v>
      </c>
      <c r="H100" s="49"/>
      <c r="I100" s="80"/>
    </row>
    <row r="101" spans="1:9" ht="19.05" customHeight="1" x14ac:dyDescent="0.25">
      <c r="A101" s="101">
        <v>94</v>
      </c>
      <c r="B101" s="103" t="s">
        <v>276</v>
      </c>
      <c r="C101" s="103" t="s">
        <v>276</v>
      </c>
      <c r="D101" s="104">
        <v>2430245.48</v>
      </c>
      <c r="E101" s="46">
        <f t="shared" si="6"/>
        <v>1</v>
      </c>
      <c r="F101" s="47">
        <f t="shared" si="7"/>
        <v>98.3</v>
      </c>
      <c r="G101" s="48">
        <f>RANK(F101,$F$8:$F$666,0)</f>
        <v>403</v>
      </c>
      <c r="H101" s="49"/>
      <c r="I101" s="80"/>
    </row>
    <row r="102" spans="1:9" ht="19.05" customHeight="1" x14ac:dyDescent="0.25">
      <c r="A102" s="101">
        <v>95</v>
      </c>
      <c r="B102" s="103" t="s">
        <v>277</v>
      </c>
      <c r="C102" s="103" t="s">
        <v>277</v>
      </c>
      <c r="D102" s="104">
        <v>2460342.42</v>
      </c>
      <c r="E102" s="46">
        <f t="shared" si="6"/>
        <v>1</v>
      </c>
      <c r="F102" s="47">
        <f t="shared" si="7"/>
        <v>99.51</v>
      </c>
      <c r="G102" s="48">
        <f>RANK(F102,$F$8:$F$666,0)</f>
        <v>130</v>
      </c>
      <c r="H102" s="49"/>
      <c r="I102" s="80"/>
    </row>
    <row r="103" spans="1:9" ht="19.05" customHeight="1" x14ac:dyDescent="0.25">
      <c r="A103" s="101">
        <v>96</v>
      </c>
      <c r="B103" s="103" t="s">
        <v>278</v>
      </c>
      <c r="C103" s="103" t="s">
        <v>278</v>
      </c>
      <c r="D103" s="104">
        <v>2466178.84</v>
      </c>
      <c r="E103" s="46">
        <f t="shared" si="6"/>
        <v>1</v>
      </c>
      <c r="F103" s="47">
        <f t="shared" si="7"/>
        <v>99.75</v>
      </c>
      <c r="G103" s="48">
        <f>RANK(F103,$F$8:$F$666,0)</f>
        <v>70</v>
      </c>
      <c r="H103" s="49"/>
      <c r="I103" s="80"/>
    </row>
    <row r="104" spans="1:9" ht="19.05" customHeight="1" x14ac:dyDescent="0.25">
      <c r="A104" s="101">
        <v>97</v>
      </c>
      <c r="B104" s="103" t="s">
        <v>112</v>
      </c>
      <c r="C104" s="103" t="s">
        <v>112</v>
      </c>
      <c r="D104" s="104">
        <v>2439856.0099999998</v>
      </c>
      <c r="E104" s="46">
        <f t="shared" si="6"/>
        <v>1</v>
      </c>
      <c r="F104" s="47">
        <f t="shared" si="7"/>
        <v>98.69</v>
      </c>
      <c r="G104" s="48">
        <f>RANK(F104,$F$8:$F$666,0)</f>
        <v>323</v>
      </c>
      <c r="H104" s="49"/>
      <c r="I104" s="80"/>
    </row>
    <row r="105" spans="1:9" ht="19.05" customHeight="1" x14ac:dyDescent="0.25">
      <c r="A105" s="101">
        <v>98</v>
      </c>
      <c r="B105" s="103" t="s">
        <v>64</v>
      </c>
      <c r="C105" s="103" t="s">
        <v>64</v>
      </c>
      <c r="D105" s="104">
        <v>2440437</v>
      </c>
      <c r="E105" s="46">
        <f t="shared" si="6"/>
        <v>1</v>
      </c>
      <c r="F105" s="47">
        <f t="shared" si="7"/>
        <v>98.71</v>
      </c>
      <c r="G105" s="48">
        <f>RANK(F105,$F$8:$F$666,0)</f>
        <v>317</v>
      </c>
      <c r="H105" s="49"/>
      <c r="I105" s="80"/>
    </row>
    <row r="106" spans="1:9" ht="19.05" customHeight="1" x14ac:dyDescent="0.25">
      <c r="A106" s="101">
        <v>99</v>
      </c>
      <c r="B106" s="103" t="s">
        <v>280</v>
      </c>
      <c r="C106" s="103" t="s">
        <v>280</v>
      </c>
      <c r="D106" s="104">
        <v>2461124.94</v>
      </c>
      <c r="E106" s="46">
        <f t="shared" si="6"/>
        <v>1</v>
      </c>
      <c r="F106" s="47">
        <f t="shared" si="7"/>
        <v>99.55</v>
      </c>
      <c r="G106" s="48">
        <f>RANK(F106,$F$8:$F$666,0)</f>
        <v>123</v>
      </c>
      <c r="H106" s="49"/>
      <c r="I106" s="80"/>
    </row>
    <row r="107" spans="1:9" ht="19.05" customHeight="1" x14ac:dyDescent="0.25">
      <c r="A107" s="101">
        <v>100</v>
      </c>
      <c r="B107" s="103" t="s">
        <v>282</v>
      </c>
      <c r="C107" s="103" t="s">
        <v>282</v>
      </c>
      <c r="D107" s="104">
        <v>2457057.79</v>
      </c>
      <c r="E107" s="46">
        <f t="shared" si="6"/>
        <v>1</v>
      </c>
      <c r="F107" s="47">
        <f t="shared" si="7"/>
        <v>99.38</v>
      </c>
      <c r="G107" s="48">
        <f>RANK(F107,$F$8:$F$666,0)</f>
        <v>168</v>
      </c>
      <c r="H107" s="49"/>
      <c r="I107" s="80"/>
    </row>
    <row r="108" spans="1:9" ht="19.05" customHeight="1" x14ac:dyDescent="0.25">
      <c r="A108" s="101">
        <v>101</v>
      </c>
      <c r="B108" s="103" t="s">
        <v>283</v>
      </c>
      <c r="C108" s="103" t="s">
        <v>283</v>
      </c>
      <c r="D108" s="104">
        <v>2424917.75</v>
      </c>
      <c r="E108" s="46">
        <f t="shared" si="6"/>
        <v>1</v>
      </c>
      <c r="F108" s="47">
        <f t="shared" si="7"/>
        <v>98.08</v>
      </c>
      <c r="G108" s="48">
        <f>RANK(F108,$F$8:$F$666,0)</f>
        <v>439</v>
      </c>
      <c r="H108" s="50"/>
      <c r="I108" s="80"/>
    </row>
    <row r="109" spans="1:9" ht="19.05" customHeight="1" x14ac:dyDescent="0.25">
      <c r="A109" s="101">
        <v>102</v>
      </c>
      <c r="B109" s="103" t="s">
        <v>284</v>
      </c>
      <c r="C109" s="103" t="s">
        <v>284</v>
      </c>
      <c r="D109" s="104">
        <v>2450081.4900000002</v>
      </c>
      <c r="E109" s="46">
        <f t="shared" ref="E109:E172" si="8">IF(D109&gt;$G$5,$G$6*3,$G$6)</f>
        <v>1</v>
      </c>
      <c r="F109" s="47">
        <f t="shared" ref="F109:F172" si="9">ROUND(100-ABS(D109-$G$5)*100/$G$5*E109,2)</f>
        <v>99.1</v>
      </c>
      <c r="G109" s="48">
        <f>RANK(F109,$F$8:$F$666,0)</f>
        <v>226</v>
      </c>
      <c r="H109" s="49"/>
      <c r="I109" s="80"/>
    </row>
    <row r="110" spans="1:9" ht="19.05" customHeight="1" x14ac:dyDescent="0.25">
      <c r="A110" s="101">
        <v>103</v>
      </c>
      <c r="B110" s="103" t="s">
        <v>285</v>
      </c>
      <c r="C110" s="103" t="s">
        <v>285</v>
      </c>
      <c r="D110" s="104">
        <v>2447324.63</v>
      </c>
      <c r="E110" s="46">
        <f t="shared" si="8"/>
        <v>1</v>
      </c>
      <c r="F110" s="47">
        <f t="shared" si="9"/>
        <v>98.99</v>
      </c>
      <c r="G110" s="48">
        <f>RANK(F110,$F$8:$F$666,0)</f>
        <v>249</v>
      </c>
      <c r="H110" s="49"/>
      <c r="I110" s="80"/>
    </row>
    <row r="111" spans="1:9" ht="19.05" customHeight="1" x14ac:dyDescent="0.25">
      <c r="A111" s="101">
        <v>104</v>
      </c>
      <c r="B111" s="103" t="s">
        <v>286</v>
      </c>
      <c r="C111" s="103" t="s">
        <v>286</v>
      </c>
      <c r="D111" s="104">
        <v>2461794.98</v>
      </c>
      <c r="E111" s="46">
        <f t="shared" si="8"/>
        <v>1</v>
      </c>
      <c r="F111" s="47">
        <f t="shared" si="9"/>
        <v>99.57</v>
      </c>
      <c r="G111" s="48">
        <f>RANK(F111,$F$8:$F$666,0)</f>
        <v>120</v>
      </c>
      <c r="H111" s="49"/>
      <c r="I111" s="80"/>
    </row>
    <row r="112" spans="1:9" ht="19.05" customHeight="1" x14ac:dyDescent="0.25">
      <c r="A112" s="101">
        <v>105</v>
      </c>
      <c r="B112" s="103" t="s">
        <v>287</v>
      </c>
      <c r="C112" s="103" t="s">
        <v>287</v>
      </c>
      <c r="D112" s="104">
        <v>2456975.44</v>
      </c>
      <c r="E112" s="46">
        <f t="shared" si="8"/>
        <v>1</v>
      </c>
      <c r="F112" s="47">
        <f t="shared" si="9"/>
        <v>99.38</v>
      </c>
      <c r="G112" s="48">
        <f>RANK(F112,$F$8:$F$666,0)</f>
        <v>168</v>
      </c>
      <c r="H112" s="49"/>
      <c r="I112" s="80"/>
    </row>
    <row r="113" spans="1:9" ht="19.05" customHeight="1" x14ac:dyDescent="0.25">
      <c r="A113" s="101">
        <v>106</v>
      </c>
      <c r="B113" s="103" t="s">
        <v>288</v>
      </c>
      <c r="C113" s="103" t="s">
        <v>288</v>
      </c>
      <c r="D113" s="104">
        <v>2452304.38</v>
      </c>
      <c r="E113" s="46">
        <f t="shared" si="8"/>
        <v>1</v>
      </c>
      <c r="F113" s="47">
        <f t="shared" si="9"/>
        <v>99.19</v>
      </c>
      <c r="G113" s="48">
        <f>RANK(F113,$F$8:$F$666,0)</f>
        <v>202</v>
      </c>
      <c r="H113" s="49"/>
      <c r="I113" s="80"/>
    </row>
    <row r="114" spans="1:9" ht="19.05" customHeight="1" x14ac:dyDescent="0.25">
      <c r="A114" s="101">
        <v>107</v>
      </c>
      <c r="B114" s="103" t="s">
        <v>290</v>
      </c>
      <c r="C114" s="103" t="s">
        <v>290</v>
      </c>
      <c r="D114" s="104">
        <v>2471779.7200000002</v>
      </c>
      <c r="E114" s="46">
        <f t="shared" si="8"/>
        <v>1</v>
      </c>
      <c r="F114" s="47">
        <f t="shared" si="9"/>
        <v>99.98</v>
      </c>
      <c r="G114" s="48">
        <f>RANK(F114,$F$8:$F$666,0)</f>
        <v>14</v>
      </c>
      <c r="H114" s="49"/>
      <c r="I114" s="80"/>
    </row>
    <row r="115" spans="1:9" ht="19.05" customHeight="1" x14ac:dyDescent="0.25">
      <c r="A115" s="101">
        <v>108</v>
      </c>
      <c r="B115" s="103" t="s">
        <v>291</v>
      </c>
      <c r="C115" s="103" t="s">
        <v>291</v>
      </c>
      <c r="D115" s="104">
        <v>2439993.4300000002</v>
      </c>
      <c r="E115" s="46">
        <f t="shared" si="8"/>
        <v>1</v>
      </c>
      <c r="F115" s="47">
        <f t="shared" si="9"/>
        <v>98.69</v>
      </c>
      <c r="G115" s="48">
        <f>RANK(F115,$F$8:$F$666,0)</f>
        <v>323</v>
      </c>
      <c r="H115" s="49"/>
      <c r="I115" s="80"/>
    </row>
    <row r="116" spans="1:9" ht="19.05" customHeight="1" x14ac:dyDescent="0.25">
      <c r="A116" s="101">
        <v>109</v>
      </c>
      <c r="B116" s="103" t="s">
        <v>292</v>
      </c>
      <c r="C116" s="103" t="s">
        <v>292</v>
      </c>
      <c r="D116" s="104">
        <v>2449814.5099999998</v>
      </c>
      <c r="E116" s="46">
        <f t="shared" si="8"/>
        <v>1</v>
      </c>
      <c r="F116" s="47">
        <f t="shared" si="9"/>
        <v>99.09</v>
      </c>
      <c r="G116" s="48">
        <f>RANK(F116,$F$8:$F$666,0)</f>
        <v>227</v>
      </c>
      <c r="H116" s="49"/>
      <c r="I116" s="80"/>
    </row>
    <row r="117" spans="1:9" ht="19.05" customHeight="1" x14ac:dyDescent="0.25">
      <c r="A117" s="101">
        <v>110</v>
      </c>
      <c r="B117" s="103" t="s">
        <v>293</v>
      </c>
      <c r="C117" s="103" t="s">
        <v>293</v>
      </c>
      <c r="D117" s="104">
        <v>2433446.35</v>
      </c>
      <c r="E117" s="46">
        <f t="shared" si="8"/>
        <v>1</v>
      </c>
      <c r="F117" s="47">
        <f t="shared" si="9"/>
        <v>98.43</v>
      </c>
      <c r="G117" s="48">
        <f>RANK(F117,$F$8:$F$666,0)</f>
        <v>383</v>
      </c>
      <c r="H117" s="49"/>
      <c r="I117" s="80"/>
    </row>
    <row r="118" spans="1:9" ht="19.05" customHeight="1" x14ac:dyDescent="0.25">
      <c r="A118" s="101">
        <v>111</v>
      </c>
      <c r="B118" s="103" t="s">
        <v>294</v>
      </c>
      <c r="C118" s="103" t="s">
        <v>294</v>
      </c>
      <c r="D118" s="104">
        <v>2444914.4500000002</v>
      </c>
      <c r="E118" s="46">
        <f t="shared" si="8"/>
        <v>1</v>
      </c>
      <c r="F118" s="47">
        <f t="shared" si="9"/>
        <v>98.89</v>
      </c>
      <c r="G118" s="48">
        <f>RANK(F118,$F$8:$F$666,0)</f>
        <v>278</v>
      </c>
      <c r="H118" s="49"/>
      <c r="I118" s="80"/>
    </row>
    <row r="119" spans="1:9" ht="19.05" customHeight="1" x14ac:dyDescent="0.25">
      <c r="A119" s="101">
        <v>112</v>
      </c>
      <c r="B119" s="103" t="s">
        <v>295</v>
      </c>
      <c r="C119" s="103" t="s">
        <v>295</v>
      </c>
      <c r="D119" s="104">
        <v>2457283.13</v>
      </c>
      <c r="E119" s="46">
        <f t="shared" si="8"/>
        <v>1</v>
      </c>
      <c r="F119" s="47">
        <f t="shared" si="9"/>
        <v>99.39</v>
      </c>
      <c r="G119" s="48">
        <f>RANK(F119,$F$8:$F$666,0)</f>
        <v>151</v>
      </c>
      <c r="H119" s="49"/>
      <c r="I119" s="80"/>
    </row>
    <row r="120" spans="1:9" ht="19.05" customHeight="1" x14ac:dyDescent="0.25">
      <c r="A120" s="101">
        <v>113</v>
      </c>
      <c r="B120" s="103" t="s">
        <v>296</v>
      </c>
      <c r="C120" s="103" t="s">
        <v>296</v>
      </c>
      <c r="D120" s="104">
        <v>2389614.1</v>
      </c>
      <c r="E120" s="46">
        <f t="shared" si="8"/>
        <v>1</v>
      </c>
      <c r="F120" s="47">
        <f t="shared" si="9"/>
        <v>96.65</v>
      </c>
      <c r="G120" s="48">
        <f>RANK(F120,$F$8:$F$666,0)</f>
        <v>545</v>
      </c>
      <c r="H120" s="49"/>
      <c r="I120" s="80"/>
    </row>
    <row r="121" spans="1:9" ht="19.05" customHeight="1" x14ac:dyDescent="0.25">
      <c r="A121" s="101">
        <v>114</v>
      </c>
      <c r="B121" s="103" t="s">
        <v>299</v>
      </c>
      <c r="C121" s="103" t="s">
        <v>299</v>
      </c>
      <c r="D121" s="104">
        <v>2345092.94</v>
      </c>
      <c r="E121" s="46">
        <f t="shared" si="8"/>
        <v>1</v>
      </c>
      <c r="F121" s="47">
        <f t="shared" si="9"/>
        <v>94.85</v>
      </c>
      <c r="G121" s="48">
        <f>RANK(F121,$F$8:$F$666,0)</f>
        <v>624</v>
      </c>
      <c r="H121" s="49"/>
      <c r="I121" s="80"/>
    </row>
    <row r="122" spans="1:9" ht="19.05" customHeight="1" x14ac:dyDescent="0.25">
      <c r="A122" s="101">
        <v>115</v>
      </c>
      <c r="B122" s="103" t="s">
        <v>300</v>
      </c>
      <c r="C122" s="103" t="s">
        <v>300</v>
      </c>
      <c r="D122" s="104">
        <v>2337489.77</v>
      </c>
      <c r="E122" s="46">
        <f t="shared" si="8"/>
        <v>1</v>
      </c>
      <c r="F122" s="47">
        <f t="shared" si="9"/>
        <v>94.55</v>
      </c>
      <c r="G122" s="48">
        <f>RANK(F122,$F$8:$F$666,0)</f>
        <v>636</v>
      </c>
      <c r="H122" s="49"/>
      <c r="I122" s="80"/>
    </row>
    <row r="123" spans="1:9" ht="19.05" customHeight="1" x14ac:dyDescent="0.25">
      <c r="A123" s="101">
        <v>116</v>
      </c>
      <c r="B123" s="103" t="s">
        <v>302</v>
      </c>
      <c r="C123" s="103" t="s">
        <v>302</v>
      </c>
      <c r="D123" s="104">
        <v>2438661.81</v>
      </c>
      <c r="E123" s="46">
        <f t="shared" si="8"/>
        <v>1</v>
      </c>
      <c r="F123" s="47">
        <f t="shared" si="9"/>
        <v>98.64</v>
      </c>
      <c r="G123" s="48">
        <f>RANK(F123,$F$8:$F$666,0)</f>
        <v>343</v>
      </c>
      <c r="H123" s="49"/>
      <c r="I123" s="80"/>
    </row>
    <row r="124" spans="1:9" ht="19.05" customHeight="1" x14ac:dyDescent="0.25">
      <c r="A124" s="101">
        <v>117</v>
      </c>
      <c r="B124" s="103" t="s">
        <v>71</v>
      </c>
      <c r="C124" s="103" t="s">
        <v>71</v>
      </c>
      <c r="D124" s="104">
        <v>2455408.9300000002</v>
      </c>
      <c r="E124" s="46">
        <f t="shared" si="8"/>
        <v>1</v>
      </c>
      <c r="F124" s="47">
        <f t="shared" si="9"/>
        <v>99.31</v>
      </c>
      <c r="G124" s="48">
        <f>RANK(F124,$F$8:$F$666,0)</f>
        <v>179</v>
      </c>
      <c r="H124" s="49"/>
      <c r="I124" s="80"/>
    </row>
    <row r="125" spans="1:9" ht="19.05" customHeight="1" x14ac:dyDescent="0.25">
      <c r="A125" s="101">
        <v>118</v>
      </c>
      <c r="B125" s="103" t="s">
        <v>303</v>
      </c>
      <c r="C125" s="103" t="s">
        <v>303</v>
      </c>
      <c r="D125" s="104">
        <v>2461124.94</v>
      </c>
      <c r="E125" s="46">
        <f t="shared" si="8"/>
        <v>1</v>
      </c>
      <c r="F125" s="47">
        <f t="shared" si="9"/>
        <v>99.55</v>
      </c>
      <c r="G125" s="48">
        <f>RANK(F125,$F$8:$F$666,0)</f>
        <v>123</v>
      </c>
      <c r="H125" s="49"/>
      <c r="I125" s="80"/>
    </row>
    <row r="126" spans="1:9" ht="19.05" customHeight="1" x14ac:dyDescent="0.25">
      <c r="A126" s="101">
        <v>119</v>
      </c>
      <c r="B126" s="103" t="s">
        <v>304</v>
      </c>
      <c r="C126" s="103" t="s">
        <v>304</v>
      </c>
      <c r="D126" s="104">
        <v>2466492.91</v>
      </c>
      <c r="E126" s="46">
        <f t="shared" si="8"/>
        <v>1</v>
      </c>
      <c r="F126" s="47">
        <f t="shared" si="9"/>
        <v>99.76</v>
      </c>
      <c r="G126" s="48">
        <f>RANK(F126,$F$8:$F$666,0)</f>
        <v>68</v>
      </c>
      <c r="H126" s="49"/>
      <c r="I126" s="80"/>
    </row>
    <row r="127" spans="1:9" ht="19.05" customHeight="1" x14ac:dyDescent="0.25">
      <c r="A127" s="101">
        <v>120</v>
      </c>
      <c r="B127" s="103" t="s">
        <v>305</v>
      </c>
      <c r="C127" s="103" t="s">
        <v>305</v>
      </c>
      <c r="D127" s="104">
        <v>2345928.81</v>
      </c>
      <c r="E127" s="46">
        <f t="shared" si="8"/>
        <v>1</v>
      </c>
      <c r="F127" s="47">
        <f t="shared" si="9"/>
        <v>94.89</v>
      </c>
      <c r="G127" s="48">
        <f>RANK(F127,$F$8:$F$666,0)</f>
        <v>622</v>
      </c>
      <c r="H127" s="49"/>
      <c r="I127" s="80"/>
    </row>
    <row r="128" spans="1:9" ht="19.05" customHeight="1" x14ac:dyDescent="0.25">
      <c r="A128" s="101">
        <v>121</v>
      </c>
      <c r="B128" s="103" t="s">
        <v>306</v>
      </c>
      <c r="C128" s="103" t="s">
        <v>306</v>
      </c>
      <c r="D128" s="104">
        <v>2464751.7599999998</v>
      </c>
      <c r="E128" s="46">
        <f t="shared" si="8"/>
        <v>1</v>
      </c>
      <c r="F128" s="47">
        <f t="shared" si="9"/>
        <v>99.69</v>
      </c>
      <c r="G128" s="48">
        <f>RANK(F128,$F$8:$F$666,0)</f>
        <v>78</v>
      </c>
      <c r="H128" s="49"/>
      <c r="I128" s="80"/>
    </row>
    <row r="129" spans="1:9" ht="19.05" customHeight="1" x14ac:dyDescent="0.25">
      <c r="A129" s="101">
        <v>122</v>
      </c>
      <c r="B129" s="103" t="s">
        <v>307</v>
      </c>
      <c r="C129" s="103" t="s">
        <v>307</v>
      </c>
      <c r="D129" s="104">
        <v>2463129.77</v>
      </c>
      <c r="E129" s="46">
        <f t="shared" si="8"/>
        <v>1</v>
      </c>
      <c r="F129" s="47">
        <f t="shared" si="9"/>
        <v>99.63</v>
      </c>
      <c r="G129" s="48">
        <f>RANK(F129,$F$8:$F$666,0)</f>
        <v>99</v>
      </c>
      <c r="H129" s="49"/>
      <c r="I129" s="80"/>
    </row>
    <row r="130" spans="1:9" ht="19.05" customHeight="1" x14ac:dyDescent="0.25">
      <c r="A130" s="101">
        <v>123</v>
      </c>
      <c r="B130" s="103" t="s">
        <v>308</v>
      </c>
      <c r="C130" s="103" t="s">
        <v>308</v>
      </c>
      <c r="D130" s="104">
        <v>2459773.0099999998</v>
      </c>
      <c r="E130" s="46">
        <f t="shared" si="8"/>
        <v>1</v>
      </c>
      <c r="F130" s="47">
        <f t="shared" si="9"/>
        <v>99.49</v>
      </c>
      <c r="G130" s="48">
        <f>RANK(F130,$F$8:$F$666,0)</f>
        <v>132</v>
      </c>
      <c r="H130" s="49"/>
      <c r="I130" s="80"/>
    </row>
    <row r="131" spans="1:9" ht="19.05" customHeight="1" x14ac:dyDescent="0.25">
      <c r="A131" s="101">
        <v>124</v>
      </c>
      <c r="B131" s="103" t="s">
        <v>309</v>
      </c>
      <c r="C131" s="103" t="s">
        <v>309</v>
      </c>
      <c r="D131" s="104">
        <v>2437366.13</v>
      </c>
      <c r="E131" s="46">
        <f t="shared" si="8"/>
        <v>1</v>
      </c>
      <c r="F131" s="47">
        <f t="shared" si="9"/>
        <v>98.59</v>
      </c>
      <c r="G131" s="48">
        <f>RANK(F131,$F$8:$F$666,0)</f>
        <v>349</v>
      </c>
      <c r="H131" s="49"/>
      <c r="I131" s="80"/>
    </row>
    <row r="132" spans="1:9" ht="19.05" customHeight="1" x14ac:dyDescent="0.25">
      <c r="A132" s="101">
        <v>125</v>
      </c>
      <c r="B132" s="103" t="s">
        <v>311</v>
      </c>
      <c r="C132" s="103" t="s">
        <v>311</v>
      </c>
      <c r="D132" s="104">
        <v>2456172.19</v>
      </c>
      <c r="E132" s="46">
        <f t="shared" si="8"/>
        <v>1</v>
      </c>
      <c r="F132" s="47">
        <f t="shared" si="9"/>
        <v>99.35</v>
      </c>
      <c r="G132" s="48">
        <f>RANK(F132,$F$8:$F$666,0)</f>
        <v>173</v>
      </c>
      <c r="H132" s="49"/>
      <c r="I132" s="80"/>
    </row>
    <row r="133" spans="1:9" ht="19.05" customHeight="1" x14ac:dyDescent="0.25">
      <c r="A133" s="101">
        <v>126</v>
      </c>
      <c r="B133" s="103" t="s">
        <v>312</v>
      </c>
      <c r="C133" s="103" t="s">
        <v>312</v>
      </c>
      <c r="D133" s="104">
        <v>2462385.62</v>
      </c>
      <c r="E133" s="46">
        <f t="shared" si="8"/>
        <v>1</v>
      </c>
      <c r="F133" s="47">
        <f t="shared" si="9"/>
        <v>99.6</v>
      </c>
      <c r="G133" s="48">
        <f>RANK(F133,$F$8:$F$666,0)</f>
        <v>103</v>
      </c>
      <c r="H133" s="49"/>
      <c r="I133" s="80"/>
    </row>
    <row r="134" spans="1:9" ht="19.05" customHeight="1" x14ac:dyDescent="0.25">
      <c r="A134" s="101">
        <v>127</v>
      </c>
      <c r="B134" s="103" t="s">
        <v>313</v>
      </c>
      <c r="C134" s="103" t="s">
        <v>313</v>
      </c>
      <c r="D134" s="104">
        <v>2459773.0099999998</v>
      </c>
      <c r="E134" s="46">
        <f t="shared" si="8"/>
        <v>1</v>
      </c>
      <c r="F134" s="47">
        <f t="shared" si="9"/>
        <v>99.49</v>
      </c>
      <c r="G134" s="48">
        <f>RANK(F134,$F$8:$F$666,0)</f>
        <v>132</v>
      </c>
      <c r="H134" s="49"/>
      <c r="I134" s="80"/>
    </row>
    <row r="135" spans="1:9" ht="19.05" customHeight="1" x14ac:dyDescent="0.25">
      <c r="A135" s="101">
        <v>128</v>
      </c>
      <c r="B135" s="103" t="s">
        <v>314</v>
      </c>
      <c r="C135" s="103" t="s">
        <v>314</v>
      </c>
      <c r="D135" s="104">
        <v>2454793.2599999998</v>
      </c>
      <c r="E135" s="46">
        <f t="shared" si="8"/>
        <v>1</v>
      </c>
      <c r="F135" s="47">
        <f t="shared" si="9"/>
        <v>99.29</v>
      </c>
      <c r="G135" s="48">
        <f>RANK(F135,$F$8:$F$666,0)</f>
        <v>182</v>
      </c>
      <c r="H135" s="49"/>
      <c r="I135" s="80"/>
    </row>
    <row r="136" spans="1:9" ht="19.05" customHeight="1" x14ac:dyDescent="0.25">
      <c r="A136" s="101">
        <v>129</v>
      </c>
      <c r="B136" s="103" t="s">
        <v>315</v>
      </c>
      <c r="C136" s="103" t="s">
        <v>315</v>
      </c>
      <c r="D136" s="104">
        <v>2472221.39</v>
      </c>
      <c r="E136" s="46">
        <f t="shared" si="8"/>
        <v>1</v>
      </c>
      <c r="F136" s="47">
        <f t="shared" si="9"/>
        <v>100</v>
      </c>
      <c r="G136" s="48">
        <f>RANK(F136,$F$8:$F$666,0)</f>
        <v>1</v>
      </c>
      <c r="H136" s="50" t="s">
        <v>859</v>
      </c>
      <c r="I136" s="80"/>
    </row>
    <row r="137" spans="1:9" ht="19.05" customHeight="1" x14ac:dyDescent="0.25">
      <c r="A137" s="101">
        <v>130</v>
      </c>
      <c r="B137" s="103" t="s">
        <v>316</v>
      </c>
      <c r="C137" s="103" t="s">
        <v>316</v>
      </c>
      <c r="D137" s="104">
        <v>2346289.46</v>
      </c>
      <c r="E137" s="46">
        <f t="shared" si="8"/>
        <v>1</v>
      </c>
      <c r="F137" s="47">
        <f t="shared" si="9"/>
        <v>94.9</v>
      </c>
      <c r="G137" s="48">
        <f>RANK(F137,$F$8:$F$666,0)</f>
        <v>621</v>
      </c>
      <c r="H137" s="49"/>
      <c r="I137" s="80"/>
    </row>
    <row r="138" spans="1:9" ht="19.05" customHeight="1" x14ac:dyDescent="0.25">
      <c r="A138" s="101">
        <v>131</v>
      </c>
      <c r="B138" s="103" t="s">
        <v>169</v>
      </c>
      <c r="C138" s="103" t="s">
        <v>169</v>
      </c>
      <c r="D138" s="104">
        <v>2441935.42</v>
      </c>
      <c r="E138" s="46">
        <f t="shared" si="8"/>
        <v>1</v>
      </c>
      <c r="F138" s="47">
        <f t="shared" si="9"/>
        <v>98.77</v>
      </c>
      <c r="G138" s="48">
        <f>RANK(F138,$F$8:$F$666,0)</f>
        <v>310</v>
      </c>
      <c r="H138" s="49"/>
      <c r="I138" s="80"/>
    </row>
    <row r="139" spans="1:9" ht="19.05" customHeight="1" x14ac:dyDescent="0.25">
      <c r="A139" s="101">
        <v>132</v>
      </c>
      <c r="B139" s="103" t="s">
        <v>318</v>
      </c>
      <c r="C139" s="103" t="s">
        <v>318</v>
      </c>
      <c r="D139" s="104">
        <v>2428833.5499999998</v>
      </c>
      <c r="E139" s="46">
        <f t="shared" si="8"/>
        <v>1</v>
      </c>
      <c r="F139" s="47">
        <f t="shared" si="9"/>
        <v>98.24</v>
      </c>
      <c r="G139" s="48">
        <f>RANK(F139,$F$8:$F$666,0)</f>
        <v>417</v>
      </c>
      <c r="H139" s="49"/>
      <c r="I139" s="80"/>
    </row>
    <row r="140" spans="1:9" ht="19.05" customHeight="1" x14ac:dyDescent="0.25">
      <c r="A140" s="101">
        <v>133</v>
      </c>
      <c r="B140" s="103" t="s">
        <v>319</v>
      </c>
      <c r="C140" s="103" t="s">
        <v>319</v>
      </c>
      <c r="D140" s="104">
        <v>2429897.5</v>
      </c>
      <c r="E140" s="46">
        <f t="shared" si="8"/>
        <v>1</v>
      </c>
      <c r="F140" s="47">
        <f t="shared" si="9"/>
        <v>98.28</v>
      </c>
      <c r="G140" s="48">
        <f>RANK(F140,$F$8:$F$666,0)</f>
        <v>406</v>
      </c>
      <c r="H140" s="49"/>
      <c r="I140" s="80"/>
    </row>
    <row r="141" spans="1:9" ht="19.05" customHeight="1" x14ac:dyDescent="0.25">
      <c r="A141" s="101">
        <v>134</v>
      </c>
      <c r="B141" s="103" t="s">
        <v>320</v>
      </c>
      <c r="C141" s="103" t="s">
        <v>320</v>
      </c>
      <c r="D141" s="104">
        <v>2468324.9700000002</v>
      </c>
      <c r="E141" s="46">
        <f t="shared" si="8"/>
        <v>1</v>
      </c>
      <c r="F141" s="47">
        <f t="shared" si="9"/>
        <v>99.84</v>
      </c>
      <c r="G141" s="48">
        <f>RANK(F141,$F$8:$F$666,0)</f>
        <v>48</v>
      </c>
      <c r="H141" s="49"/>
      <c r="I141" s="80"/>
    </row>
    <row r="142" spans="1:9" ht="19.05" customHeight="1" x14ac:dyDescent="0.25">
      <c r="A142" s="101">
        <v>135</v>
      </c>
      <c r="B142" s="103" t="s">
        <v>321</v>
      </c>
      <c r="C142" s="103" t="s">
        <v>321</v>
      </c>
      <c r="D142" s="104">
        <v>2463599.8199999998</v>
      </c>
      <c r="E142" s="46">
        <f t="shared" si="8"/>
        <v>1</v>
      </c>
      <c r="F142" s="47">
        <f t="shared" si="9"/>
        <v>99.65</v>
      </c>
      <c r="G142" s="48">
        <f>RANK(F142,$F$8:$F$666,0)</f>
        <v>96</v>
      </c>
      <c r="H142" s="49"/>
      <c r="I142" s="80"/>
    </row>
    <row r="143" spans="1:9" ht="19.05" customHeight="1" x14ac:dyDescent="0.25">
      <c r="A143" s="101">
        <v>136</v>
      </c>
      <c r="B143" s="103" t="s">
        <v>322</v>
      </c>
      <c r="C143" s="103" t="s">
        <v>322</v>
      </c>
      <c r="D143" s="104">
        <v>2415457.23</v>
      </c>
      <c r="E143" s="46">
        <f t="shared" si="8"/>
        <v>1</v>
      </c>
      <c r="F143" s="47">
        <f t="shared" si="9"/>
        <v>97.7</v>
      </c>
      <c r="G143" s="48">
        <f>RANK(F143,$F$8:$F$666,0)</f>
        <v>512</v>
      </c>
      <c r="H143" s="49"/>
      <c r="I143" s="80"/>
    </row>
    <row r="144" spans="1:9" ht="19.05" customHeight="1" x14ac:dyDescent="0.25">
      <c r="A144" s="101">
        <v>137</v>
      </c>
      <c r="B144" s="103" t="s">
        <v>324</v>
      </c>
      <c r="C144" s="103" t="s">
        <v>324</v>
      </c>
      <c r="D144" s="104">
        <v>2464875.61</v>
      </c>
      <c r="E144" s="46">
        <f t="shared" si="8"/>
        <v>1</v>
      </c>
      <c r="F144" s="47">
        <f t="shared" si="9"/>
        <v>99.7</v>
      </c>
      <c r="G144" s="48">
        <f>RANK(F144,$F$8:$F$666,0)</f>
        <v>76</v>
      </c>
      <c r="H144" s="49"/>
      <c r="I144" s="80"/>
    </row>
    <row r="145" spans="1:9" ht="19.05" customHeight="1" x14ac:dyDescent="0.25">
      <c r="A145" s="101">
        <v>138</v>
      </c>
      <c r="B145" s="103" t="s">
        <v>325</v>
      </c>
      <c r="C145" s="103" t="s">
        <v>325</v>
      </c>
      <c r="D145" s="104">
        <v>2338287.4500000002</v>
      </c>
      <c r="E145" s="46">
        <f t="shared" si="8"/>
        <v>1</v>
      </c>
      <c r="F145" s="47">
        <f t="shared" si="9"/>
        <v>94.58</v>
      </c>
      <c r="G145" s="48">
        <f>RANK(F145,$F$8:$F$666,0)</f>
        <v>635</v>
      </c>
      <c r="H145" s="49"/>
      <c r="I145" s="80"/>
    </row>
    <row r="146" spans="1:9" ht="19.05" customHeight="1" x14ac:dyDescent="0.25">
      <c r="A146" s="101">
        <v>139</v>
      </c>
      <c r="B146" s="103" t="s">
        <v>85</v>
      </c>
      <c r="C146" s="103" t="s">
        <v>85</v>
      </c>
      <c r="D146" s="104">
        <v>2421507.92</v>
      </c>
      <c r="E146" s="46">
        <f t="shared" si="8"/>
        <v>1</v>
      </c>
      <c r="F146" s="47">
        <f t="shared" si="9"/>
        <v>97.94</v>
      </c>
      <c r="G146" s="48">
        <f>RANK(F146,$F$8:$F$666,0)</f>
        <v>475</v>
      </c>
      <c r="H146" s="50"/>
      <c r="I146" s="80"/>
    </row>
    <row r="147" spans="1:9" ht="19.05" customHeight="1" x14ac:dyDescent="0.25">
      <c r="A147" s="101">
        <v>140</v>
      </c>
      <c r="B147" s="103" t="s">
        <v>326</v>
      </c>
      <c r="C147" s="103" t="s">
        <v>326</v>
      </c>
      <c r="D147" s="104">
        <v>2361844.2599999998</v>
      </c>
      <c r="E147" s="46">
        <f t="shared" si="8"/>
        <v>1</v>
      </c>
      <c r="F147" s="47">
        <f t="shared" si="9"/>
        <v>95.53</v>
      </c>
      <c r="G147" s="48">
        <f>RANK(F147,$F$8:$F$666,0)</f>
        <v>586</v>
      </c>
      <c r="H147" s="49"/>
      <c r="I147" s="80"/>
    </row>
    <row r="148" spans="1:9" ht="19.05" customHeight="1" x14ac:dyDescent="0.25">
      <c r="A148" s="101">
        <v>141</v>
      </c>
      <c r="B148" s="103" t="s">
        <v>327</v>
      </c>
      <c r="C148" s="103" t="s">
        <v>327</v>
      </c>
      <c r="D148" s="104">
        <v>2432386.38</v>
      </c>
      <c r="E148" s="46">
        <f t="shared" si="8"/>
        <v>1</v>
      </c>
      <c r="F148" s="47">
        <f t="shared" si="9"/>
        <v>98.38</v>
      </c>
      <c r="G148" s="48">
        <f>RANK(F148,$F$8:$F$666,0)</f>
        <v>387</v>
      </c>
      <c r="H148" s="49"/>
      <c r="I148" s="80"/>
    </row>
    <row r="149" spans="1:9" ht="19.05" customHeight="1" x14ac:dyDescent="0.25">
      <c r="A149" s="101">
        <v>142</v>
      </c>
      <c r="B149" s="103" t="s">
        <v>328</v>
      </c>
      <c r="C149" s="103" t="s">
        <v>328</v>
      </c>
      <c r="D149" s="104">
        <v>2442344.88</v>
      </c>
      <c r="E149" s="46">
        <f t="shared" si="8"/>
        <v>1</v>
      </c>
      <c r="F149" s="47">
        <f t="shared" si="9"/>
        <v>98.79</v>
      </c>
      <c r="G149" s="48">
        <f>RANK(F149,$F$8:$F$666,0)</f>
        <v>299</v>
      </c>
      <c r="H149" s="49"/>
      <c r="I149" s="80"/>
    </row>
    <row r="150" spans="1:9" ht="19.05" customHeight="1" x14ac:dyDescent="0.25">
      <c r="A150" s="101">
        <v>143</v>
      </c>
      <c r="B150" s="103" t="s">
        <v>173</v>
      </c>
      <c r="C150" s="103" t="s">
        <v>173</v>
      </c>
      <c r="D150" s="104">
        <v>2375161.36</v>
      </c>
      <c r="E150" s="46">
        <f t="shared" si="8"/>
        <v>1</v>
      </c>
      <c r="F150" s="47">
        <f t="shared" si="9"/>
        <v>96.07</v>
      </c>
      <c r="G150" s="48">
        <f>RANK(F150,$F$8:$F$666,0)</f>
        <v>564</v>
      </c>
      <c r="H150" s="49"/>
      <c r="I150" s="80"/>
    </row>
    <row r="151" spans="1:9" ht="19.05" customHeight="1" x14ac:dyDescent="0.25">
      <c r="A151" s="101">
        <v>144</v>
      </c>
      <c r="B151" s="103" t="s">
        <v>329</v>
      </c>
      <c r="C151" s="103" t="s">
        <v>329</v>
      </c>
      <c r="D151" s="104">
        <v>2422206.89</v>
      </c>
      <c r="E151" s="46">
        <f t="shared" si="8"/>
        <v>1</v>
      </c>
      <c r="F151" s="47">
        <f t="shared" si="9"/>
        <v>97.97</v>
      </c>
      <c r="G151" s="48">
        <f>RANK(F151,$F$8:$F$666,0)</f>
        <v>472</v>
      </c>
      <c r="H151" s="49"/>
      <c r="I151" s="80"/>
    </row>
    <row r="152" spans="1:9" ht="19.05" customHeight="1" x14ac:dyDescent="0.25">
      <c r="A152" s="101">
        <v>145</v>
      </c>
      <c r="B152" s="103" t="s">
        <v>331</v>
      </c>
      <c r="C152" s="103" t="s">
        <v>331</v>
      </c>
      <c r="D152" s="104">
        <v>2321311.52</v>
      </c>
      <c r="E152" s="46">
        <f t="shared" si="8"/>
        <v>1</v>
      </c>
      <c r="F152" s="47">
        <f t="shared" si="9"/>
        <v>93.89</v>
      </c>
      <c r="G152" s="48">
        <f>RANK(F152,$F$8:$F$666,0)</f>
        <v>654</v>
      </c>
      <c r="H152" s="49"/>
      <c r="I152" s="80"/>
    </row>
    <row r="153" spans="1:9" ht="19.05" customHeight="1" x14ac:dyDescent="0.25">
      <c r="A153" s="101">
        <v>146</v>
      </c>
      <c r="B153" s="103" t="s">
        <v>332</v>
      </c>
      <c r="C153" s="103" t="s">
        <v>332</v>
      </c>
      <c r="D153" s="104">
        <v>2467241.63</v>
      </c>
      <c r="E153" s="46">
        <f t="shared" si="8"/>
        <v>1</v>
      </c>
      <c r="F153" s="47">
        <f t="shared" si="9"/>
        <v>99.79</v>
      </c>
      <c r="G153" s="48">
        <f>RANK(F153,$F$8:$F$666,0)</f>
        <v>54</v>
      </c>
      <c r="H153" s="49"/>
      <c r="I153" s="80"/>
    </row>
    <row r="154" spans="1:9" ht="19.05" customHeight="1" x14ac:dyDescent="0.25">
      <c r="A154" s="101">
        <v>147</v>
      </c>
      <c r="B154" s="103" t="s">
        <v>333</v>
      </c>
      <c r="C154" s="103" t="s">
        <v>333</v>
      </c>
      <c r="D154" s="104">
        <v>2449814.5099999998</v>
      </c>
      <c r="E154" s="46">
        <f t="shared" si="8"/>
        <v>1</v>
      </c>
      <c r="F154" s="47">
        <f t="shared" si="9"/>
        <v>99.09</v>
      </c>
      <c r="G154" s="48">
        <f>RANK(F154,$F$8:$F$666,0)</f>
        <v>227</v>
      </c>
      <c r="H154" s="49"/>
      <c r="I154" s="80"/>
    </row>
    <row r="155" spans="1:9" ht="19.05" customHeight="1" x14ac:dyDescent="0.25">
      <c r="A155" s="101">
        <v>148</v>
      </c>
      <c r="B155" s="103" t="s">
        <v>334</v>
      </c>
      <c r="C155" s="103" t="s">
        <v>334</v>
      </c>
      <c r="D155" s="104">
        <v>2407943.16</v>
      </c>
      <c r="E155" s="46">
        <f t="shared" si="8"/>
        <v>1</v>
      </c>
      <c r="F155" s="47">
        <f t="shared" si="9"/>
        <v>97.4</v>
      </c>
      <c r="G155" s="48">
        <f>RANK(F155,$F$8:$F$666,0)</f>
        <v>531</v>
      </c>
      <c r="H155" s="49"/>
      <c r="I155" s="80"/>
    </row>
    <row r="156" spans="1:9" ht="19.05" customHeight="1" x14ac:dyDescent="0.25">
      <c r="A156" s="101">
        <v>149</v>
      </c>
      <c r="B156" s="103" t="s">
        <v>335</v>
      </c>
      <c r="C156" s="103" t="s">
        <v>335</v>
      </c>
      <c r="D156" s="104">
        <v>2454793.2599999998</v>
      </c>
      <c r="E156" s="46">
        <f t="shared" si="8"/>
        <v>1</v>
      </c>
      <c r="F156" s="47">
        <f t="shared" si="9"/>
        <v>99.29</v>
      </c>
      <c r="G156" s="48">
        <f>RANK(F156,$F$8:$F$666,0)</f>
        <v>182</v>
      </c>
      <c r="H156" s="49"/>
      <c r="I156" s="80"/>
    </row>
    <row r="157" spans="1:9" ht="19.05" customHeight="1" x14ac:dyDescent="0.25">
      <c r="A157" s="101">
        <v>150</v>
      </c>
      <c r="B157" s="103" t="s">
        <v>161</v>
      </c>
      <c r="C157" s="103" t="s">
        <v>161</v>
      </c>
      <c r="D157" s="104">
        <v>2424917.75</v>
      </c>
      <c r="E157" s="46">
        <f t="shared" si="8"/>
        <v>1</v>
      </c>
      <c r="F157" s="47">
        <f t="shared" si="9"/>
        <v>98.08</v>
      </c>
      <c r="G157" s="48">
        <f>RANK(F157,$F$8:$F$666,0)</f>
        <v>439</v>
      </c>
      <c r="H157" s="49"/>
      <c r="I157" s="80"/>
    </row>
    <row r="158" spans="1:9" ht="19.05" customHeight="1" x14ac:dyDescent="0.25">
      <c r="A158" s="101">
        <v>151</v>
      </c>
      <c r="B158" s="103" t="s">
        <v>336</v>
      </c>
      <c r="C158" s="103" t="s">
        <v>336</v>
      </c>
      <c r="D158" s="104">
        <v>2442344.88</v>
      </c>
      <c r="E158" s="46">
        <f t="shared" si="8"/>
        <v>1</v>
      </c>
      <c r="F158" s="47">
        <f t="shared" si="9"/>
        <v>98.79</v>
      </c>
      <c r="G158" s="48">
        <f>RANK(F158,$F$8:$F$666,0)</f>
        <v>299</v>
      </c>
      <c r="H158" s="49"/>
      <c r="I158" s="80"/>
    </row>
    <row r="159" spans="1:9" ht="19.05" customHeight="1" x14ac:dyDescent="0.25">
      <c r="A159" s="101">
        <v>152</v>
      </c>
      <c r="B159" s="103" t="s">
        <v>337</v>
      </c>
      <c r="C159" s="103" t="s">
        <v>337</v>
      </c>
      <c r="D159" s="104">
        <v>2417449.13</v>
      </c>
      <c r="E159" s="46">
        <f t="shared" si="8"/>
        <v>1</v>
      </c>
      <c r="F159" s="47">
        <f t="shared" si="9"/>
        <v>97.78</v>
      </c>
      <c r="G159" s="48">
        <f>RANK(F159,$F$8:$F$666,0)</f>
        <v>496</v>
      </c>
      <c r="H159" s="49"/>
      <c r="I159" s="80"/>
    </row>
    <row r="160" spans="1:9" ht="19.05" customHeight="1" x14ac:dyDescent="0.25">
      <c r="A160" s="101">
        <v>153</v>
      </c>
      <c r="B160" s="103" t="s">
        <v>338</v>
      </c>
      <c r="C160" s="103" t="s">
        <v>338</v>
      </c>
      <c r="D160" s="104">
        <v>2447397.58</v>
      </c>
      <c r="E160" s="46">
        <f t="shared" si="8"/>
        <v>1</v>
      </c>
      <c r="F160" s="47">
        <f t="shared" si="9"/>
        <v>98.99</v>
      </c>
      <c r="G160" s="48">
        <f>RANK(F160,$F$8:$F$666,0)</f>
        <v>249</v>
      </c>
      <c r="H160" s="49"/>
      <c r="I160" s="80"/>
    </row>
    <row r="161" spans="1:9" ht="19.05" customHeight="1" x14ac:dyDescent="0.25">
      <c r="A161" s="101">
        <v>154</v>
      </c>
      <c r="B161" s="103" t="s">
        <v>339</v>
      </c>
      <c r="C161" s="103" t="s">
        <v>339</v>
      </c>
      <c r="D161" s="104">
        <v>2424917.75</v>
      </c>
      <c r="E161" s="46">
        <f t="shared" si="8"/>
        <v>1</v>
      </c>
      <c r="F161" s="47">
        <f t="shared" si="9"/>
        <v>98.08</v>
      </c>
      <c r="G161" s="48">
        <f>RANK(F161,$F$8:$F$666,0)</f>
        <v>439</v>
      </c>
      <c r="H161" s="49"/>
      <c r="I161" s="80"/>
    </row>
    <row r="162" spans="1:9" ht="19.05" customHeight="1" x14ac:dyDescent="0.25">
      <c r="A162" s="101">
        <v>155</v>
      </c>
      <c r="B162" s="103" t="s">
        <v>341</v>
      </c>
      <c r="C162" s="103" t="s">
        <v>341</v>
      </c>
      <c r="D162" s="104">
        <v>2442716.5299999998</v>
      </c>
      <c r="E162" s="46">
        <f t="shared" si="8"/>
        <v>1</v>
      </c>
      <c r="F162" s="47">
        <f t="shared" si="9"/>
        <v>98.8</v>
      </c>
      <c r="G162" s="48">
        <f>RANK(F162,$F$8:$F$666,0)</f>
        <v>297</v>
      </c>
      <c r="H162" s="49"/>
      <c r="I162" s="80"/>
    </row>
    <row r="163" spans="1:9" ht="19.05" customHeight="1" x14ac:dyDescent="0.25">
      <c r="A163" s="101">
        <v>156</v>
      </c>
      <c r="B163" s="103" t="s">
        <v>342</v>
      </c>
      <c r="C163" s="103" t="s">
        <v>342</v>
      </c>
      <c r="D163" s="104">
        <v>2414959.25</v>
      </c>
      <c r="E163" s="46">
        <f t="shared" si="8"/>
        <v>1</v>
      </c>
      <c r="F163" s="47">
        <f t="shared" si="9"/>
        <v>97.68</v>
      </c>
      <c r="G163" s="48">
        <f>RANK(F163,$F$8:$F$666,0)</f>
        <v>513</v>
      </c>
      <c r="H163" s="49"/>
      <c r="I163" s="80"/>
    </row>
    <row r="164" spans="1:9" ht="19.05" customHeight="1" x14ac:dyDescent="0.25">
      <c r="A164" s="101">
        <v>157</v>
      </c>
      <c r="B164" s="103" t="s">
        <v>343</v>
      </c>
      <c r="C164" s="103" t="s">
        <v>343</v>
      </c>
      <c r="D164" s="104">
        <v>2459487.98</v>
      </c>
      <c r="E164" s="46">
        <f t="shared" si="8"/>
        <v>1</v>
      </c>
      <c r="F164" s="47">
        <f t="shared" si="9"/>
        <v>99.48</v>
      </c>
      <c r="G164" s="48">
        <f>RANK(F164,$F$8:$F$666,0)</f>
        <v>141</v>
      </c>
      <c r="H164" s="49"/>
      <c r="I164" s="80"/>
    </row>
    <row r="165" spans="1:9" ht="19.05" customHeight="1" x14ac:dyDescent="0.25">
      <c r="A165" s="101">
        <v>158</v>
      </c>
      <c r="B165" s="103" t="s">
        <v>344</v>
      </c>
      <c r="C165" s="103" t="s">
        <v>344</v>
      </c>
      <c r="D165" s="104">
        <v>2428935.5499999998</v>
      </c>
      <c r="E165" s="46">
        <f t="shared" si="8"/>
        <v>1</v>
      </c>
      <c r="F165" s="47">
        <f t="shared" si="9"/>
        <v>98.24</v>
      </c>
      <c r="G165" s="48">
        <f>RANK(F165,$F$8:$F$666,0)</f>
        <v>417</v>
      </c>
      <c r="H165" s="49"/>
      <c r="I165" s="80"/>
    </row>
    <row r="166" spans="1:9" ht="19.05" customHeight="1" x14ac:dyDescent="0.25">
      <c r="A166" s="101">
        <v>159</v>
      </c>
      <c r="B166" s="103" t="s">
        <v>345</v>
      </c>
      <c r="C166" s="103" t="s">
        <v>345</v>
      </c>
      <c r="D166" s="104">
        <v>2405478.41</v>
      </c>
      <c r="E166" s="46">
        <f t="shared" si="8"/>
        <v>1</v>
      </c>
      <c r="F166" s="47">
        <f t="shared" si="9"/>
        <v>97.3</v>
      </c>
      <c r="G166" s="48">
        <f>RANK(F166,$F$8:$F$666,0)</f>
        <v>533</v>
      </c>
      <c r="H166" s="49"/>
      <c r="I166" s="80"/>
    </row>
    <row r="167" spans="1:9" ht="19.05" customHeight="1" x14ac:dyDescent="0.25">
      <c r="A167" s="101">
        <v>160</v>
      </c>
      <c r="B167" s="103" t="s">
        <v>346</v>
      </c>
      <c r="C167" s="103" t="s">
        <v>346</v>
      </c>
      <c r="D167" s="104">
        <v>2337494.6800000002</v>
      </c>
      <c r="E167" s="46">
        <f t="shared" si="8"/>
        <v>1</v>
      </c>
      <c r="F167" s="47">
        <f t="shared" si="9"/>
        <v>94.55</v>
      </c>
      <c r="G167" s="48">
        <f>RANK(F167,$F$8:$F$666,0)</f>
        <v>636</v>
      </c>
      <c r="H167" s="49"/>
      <c r="I167" s="80"/>
    </row>
    <row r="168" spans="1:9" ht="19.05" customHeight="1" x14ac:dyDescent="0.25">
      <c r="A168" s="101">
        <v>161</v>
      </c>
      <c r="B168" s="103" t="s">
        <v>347</v>
      </c>
      <c r="C168" s="103" t="s">
        <v>347</v>
      </c>
      <c r="D168" s="104">
        <v>2447504.89</v>
      </c>
      <c r="E168" s="46">
        <f t="shared" si="8"/>
        <v>1</v>
      </c>
      <c r="F168" s="47">
        <f t="shared" si="9"/>
        <v>99</v>
      </c>
      <c r="G168" s="48">
        <f>RANK(F168,$F$8:$F$666,0)</f>
        <v>248</v>
      </c>
      <c r="H168" s="49"/>
      <c r="I168" s="80"/>
    </row>
    <row r="169" spans="1:9" ht="19.05" customHeight="1" x14ac:dyDescent="0.25">
      <c r="A169" s="101">
        <v>162</v>
      </c>
      <c r="B169" s="103" t="s">
        <v>156</v>
      </c>
      <c r="C169" s="103" t="s">
        <v>156</v>
      </c>
      <c r="D169" s="104">
        <v>2421766.62</v>
      </c>
      <c r="E169" s="46">
        <f t="shared" si="8"/>
        <v>1</v>
      </c>
      <c r="F169" s="47">
        <f t="shared" si="9"/>
        <v>97.95</v>
      </c>
      <c r="G169" s="48">
        <f>RANK(F169,$F$8:$F$666,0)</f>
        <v>474</v>
      </c>
      <c r="H169" s="49"/>
      <c r="I169" s="80"/>
    </row>
    <row r="170" spans="1:9" ht="19.05" customHeight="1" x14ac:dyDescent="0.25">
      <c r="A170" s="101">
        <v>163</v>
      </c>
      <c r="B170" s="103" t="s">
        <v>348</v>
      </c>
      <c r="C170" s="103" t="s">
        <v>348</v>
      </c>
      <c r="D170" s="104">
        <v>2464281.35</v>
      </c>
      <c r="E170" s="46">
        <f t="shared" si="8"/>
        <v>1</v>
      </c>
      <c r="F170" s="47">
        <f t="shared" si="9"/>
        <v>99.67</v>
      </c>
      <c r="G170" s="48">
        <f>RANK(F170,$F$8:$F$666,0)</f>
        <v>91</v>
      </c>
      <c r="H170" s="50"/>
      <c r="I170" s="80"/>
    </row>
    <row r="171" spans="1:9" ht="19.05" customHeight="1" x14ac:dyDescent="0.25">
      <c r="A171" s="101">
        <v>164</v>
      </c>
      <c r="B171" s="103" t="s">
        <v>349</v>
      </c>
      <c r="C171" s="103" t="s">
        <v>349</v>
      </c>
      <c r="D171" s="104">
        <v>2427407.63</v>
      </c>
      <c r="E171" s="46">
        <f t="shared" si="8"/>
        <v>1</v>
      </c>
      <c r="F171" s="47">
        <f t="shared" si="9"/>
        <v>98.18</v>
      </c>
      <c r="G171" s="48">
        <f>RANK(F171,$F$8:$F$666,0)</f>
        <v>425</v>
      </c>
      <c r="H171" s="49"/>
      <c r="I171" s="80"/>
    </row>
    <row r="172" spans="1:9" ht="19.05" customHeight="1" x14ac:dyDescent="0.25">
      <c r="A172" s="101">
        <v>165</v>
      </c>
      <c r="B172" s="103" t="s">
        <v>350</v>
      </c>
      <c r="C172" s="103" t="s">
        <v>350</v>
      </c>
      <c r="D172" s="104">
        <v>2450679.59</v>
      </c>
      <c r="E172" s="46">
        <f t="shared" si="8"/>
        <v>1</v>
      </c>
      <c r="F172" s="47">
        <f t="shared" si="9"/>
        <v>99.12</v>
      </c>
      <c r="G172" s="48">
        <f>RANK(F172,$F$8:$F$666,0)</f>
        <v>224</v>
      </c>
      <c r="H172" s="49"/>
      <c r="I172" s="80"/>
    </row>
    <row r="173" spans="1:9" ht="19.05" customHeight="1" x14ac:dyDescent="0.25">
      <c r="A173" s="101">
        <v>166</v>
      </c>
      <c r="B173" s="103" t="s">
        <v>351</v>
      </c>
      <c r="C173" s="103" t="s">
        <v>351</v>
      </c>
      <c r="D173" s="104">
        <v>2430260.36</v>
      </c>
      <c r="E173" s="46">
        <f t="shared" ref="E173:E236" si="10">IF(D173&gt;$G$5,$G$6*3,$G$6)</f>
        <v>1</v>
      </c>
      <c r="F173" s="47">
        <f t="shared" ref="F173:F236" si="11">ROUND(100-ABS(D173-$G$5)*100/$G$5*E173,2)</f>
        <v>98.3</v>
      </c>
      <c r="G173" s="48">
        <f>RANK(F173,$F$8:$F$666,0)</f>
        <v>403</v>
      </c>
      <c r="H173" s="49"/>
      <c r="I173" s="80"/>
    </row>
    <row r="174" spans="1:9" ht="19.05" customHeight="1" x14ac:dyDescent="0.25">
      <c r="A174" s="101">
        <v>167</v>
      </c>
      <c r="B174" s="103" t="s">
        <v>352</v>
      </c>
      <c r="C174" s="103" t="s">
        <v>352</v>
      </c>
      <c r="D174" s="104">
        <v>2446267.69</v>
      </c>
      <c r="E174" s="46">
        <f t="shared" si="10"/>
        <v>1</v>
      </c>
      <c r="F174" s="47">
        <f t="shared" si="11"/>
        <v>98.95</v>
      </c>
      <c r="G174" s="48">
        <f>RANK(F174,$F$8:$F$666,0)</f>
        <v>268</v>
      </c>
      <c r="H174" s="49"/>
      <c r="I174" s="80"/>
    </row>
    <row r="175" spans="1:9" ht="19.05" customHeight="1" x14ac:dyDescent="0.25">
      <c r="A175" s="101">
        <v>168</v>
      </c>
      <c r="B175" s="103" t="s">
        <v>353</v>
      </c>
      <c r="C175" s="103" t="s">
        <v>353</v>
      </c>
      <c r="D175" s="104">
        <v>2467241.64</v>
      </c>
      <c r="E175" s="46">
        <f t="shared" si="10"/>
        <v>1</v>
      </c>
      <c r="F175" s="47">
        <f t="shared" si="11"/>
        <v>99.79</v>
      </c>
      <c r="G175" s="48">
        <f>RANK(F175,$F$8:$F$666,0)</f>
        <v>54</v>
      </c>
      <c r="H175" s="49"/>
      <c r="I175" s="80"/>
    </row>
    <row r="176" spans="1:9" ht="19.05" customHeight="1" x14ac:dyDescent="0.25">
      <c r="A176" s="101">
        <v>169</v>
      </c>
      <c r="B176" s="103" t="s">
        <v>354</v>
      </c>
      <c r="C176" s="103" t="s">
        <v>354</v>
      </c>
      <c r="D176" s="104">
        <v>2466120.14</v>
      </c>
      <c r="E176" s="46">
        <f t="shared" si="10"/>
        <v>1</v>
      </c>
      <c r="F176" s="47">
        <f t="shared" si="11"/>
        <v>99.75</v>
      </c>
      <c r="G176" s="48">
        <f>RANK(F176,$F$8:$F$666,0)</f>
        <v>70</v>
      </c>
      <c r="H176" s="50"/>
      <c r="I176" s="80"/>
    </row>
    <row r="177" spans="1:9" ht="19.05" customHeight="1" x14ac:dyDescent="0.25">
      <c r="A177" s="101">
        <v>170</v>
      </c>
      <c r="B177" s="103" t="s">
        <v>355</v>
      </c>
      <c r="C177" s="103" t="s">
        <v>355</v>
      </c>
      <c r="D177" s="104">
        <v>2469855</v>
      </c>
      <c r="E177" s="46">
        <f t="shared" si="10"/>
        <v>1</v>
      </c>
      <c r="F177" s="47">
        <f t="shared" si="11"/>
        <v>99.9</v>
      </c>
      <c r="G177" s="48">
        <f>RANK(F177,$F$8:$F$666,0)</f>
        <v>22</v>
      </c>
      <c r="H177" s="49"/>
      <c r="I177" s="80"/>
    </row>
    <row r="178" spans="1:9" ht="19.05" customHeight="1" x14ac:dyDescent="0.25">
      <c r="A178" s="101">
        <v>171</v>
      </c>
      <c r="B178" s="103" t="s">
        <v>356</v>
      </c>
      <c r="C178" s="103" t="s">
        <v>356</v>
      </c>
      <c r="D178" s="104">
        <v>2440414.65</v>
      </c>
      <c r="E178" s="46">
        <f t="shared" si="10"/>
        <v>1</v>
      </c>
      <c r="F178" s="47">
        <f t="shared" si="11"/>
        <v>98.71</v>
      </c>
      <c r="G178" s="48">
        <f>RANK(F178,$F$8:$F$666,0)</f>
        <v>317</v>
      </c>
      <c r="H178" s="49"/>
      <c r="I178" s="80"/>
    </row>
    <row r="179" spans="1:9" ht="19.05" customHeight="1" x14ac:dyDescent="0.25">
      <c r="A179" s="101">
        <v>172</v>
      </c>
      <c r="B179" s="103" t="s">
        <v>357</v>
      </c>
      <c r="C179" s="103" t="s">
        <v>357</v>
      </c>
      <c r="D179" s="104">
        <v>2434431.81</v>
      </c>
      <c r="E179" s="46">
        <f t="shared" si="10"/>
        <v>1</v>
      </c>
      <c r="F179" s="47">
        <f t="shared" si="11"/>
        <v>98.47</v>
      </c>
      <c r="G179" s="48">
        <f>RANK(F179,$F$8:$F$666,0)</f>
        <v>380</v>
      </c>
      <c r="H179" s="49"/>
      <c r="I179" s="80"/>
    </row>
    <row r="180" spans="1:9" ht="19.05" customHeight="1" x14ac:dyDescent="0.25">
      <c r="A180" s="101">
        <v>173</v>
      </c>
      <c r="B180" s="103" t="s">
        <v>359</v>
      </c>
      <c r="C180" s="103" t="s">
        <v>359</v>
      </c>
      <c r="D180" s="104">
        <v>2349480.19</v>
      </c>
      <c r="E180" s="46">
        <f t="shared" si="10"/>
        <v>1</v>
      </c>
      <c r="F180" s="47">
        <f t="shared" si="11"/>
        <v>95.03</v>
      </c>
      <c r="G180" s="48">
        <f>RANK(F180,$F$8:$F$666,0)</f>
        <v>616</v>
      </c>
      <c r="H180" s="49"/>
      <c r="I180" s="80"/>
    </row>
    <row r="181" spans="1:9" ht="19.05" customHeight="1" x14ac:dyDescent="0.25">
      <c r="A181" s="101">
        <v>174</v>
      </c>
      <c r="B181" s="103" t="s">
        <v>360</v>
      </c>
      <c r="C181" s="103" t="s">
        <v>360</v>
      </c>
      <c r="D181" s="104">
        <v>2360897.09</v>
      </c>
      <c r="E181" s="46">
        <f t="shared" si="10"/>
        <v>1</v>
      </c>
      <c r="F181" s="47">
        <f t="shared" si="11"/>
        <v>95.49</v>
      </c>
      <c r="G181" s="48">
        <f>RANK(F181,$F$8:$F$666,0)</f>
        <v>590</v>
      </c>
      <c r="H181" s="49"/>
      <c r="I181" s="80"/>
    </row>
    <row r="182" spans="1:9" ht="19.05" customHeight="1" x14ac:dyDescent="0.25">
      <c r="A182" s="101">
        <v>175</v>
      </c>
      <c r="B182" s="103" t="s">
        <v>362</v>
      </c>
      <c r="C182" s="103" t="s">
        <v>362</v>
      </c>
      <c r="D182" s="104">
        <v>2472221.39</v>
      </c>
      <c r="E182" s="46">
        <f t="shared" si="10"/>
        <v>1</v>
      </c>
      <c r="F182" s="47">
        <f t="shared" si="11"/>
        <v>100</v>
      </c>
      <c r="G182" s="48">
        <f>RANK(F182,$F$8:$F$666,0)</f>
        <v>1</v>
      </c>
      <c r="H182" s="50" t="s">
        <v>866</v>
      </c>
      <c r="I182" s="80"/>
    </row>
    <row r="183" spans="1:9" ht="19.05" customHeight="1" x14ac:dyDescent="0.25">
      <c r="A183" s="101">
        <v>176</v>
      </c>
      <c r="B183" s="103" t="s">
        <v>363</v>
      </c>
      <c r="C183" s="103" t="s">
        <v>363</v>
      </c>
      <c r="D183" s="104">
        <v>2464751.7599999998</v>
      </c>
      <c r="E183" s="46">
        <f t="shared" si="10"/>
        <v>1</v>
      </c>
      <c r="F183" s="47">
        <f t="shared" si="11"/>
        <v>99.69</v>
      </c>
      <c r="G183" s="48">
        <f>RANK(F183,$F$8:$F$666,0)</f>
        <v>78</v>
      </c>
      <c r="H183" s="49"/>
      <c r="I183" s="80"/>
    </row>
    <row r="184" spans="1:9" ht="19.05" customHeight="1" x14ac:dyDescent="0.25">
      <c r="A184" s="101">
        <v>177</v>
      </c>
      <c r="B184" s="103" t="s">
        <v>364</v>
      </c>
      <c r="C184" s="103" t="s">
        <v>364</v>
      </c>
      <c r="D184" s="104">
        <v>2355861.65</v>
      </c>
      <c r="E184" s="46">
        <f t="shared" si="10"/>
        <v>1</v>
      </c>
      <c r="F184" s="47">
        <f t="shared" si="11"/>
        <v>95.29</v>
      </c>
      <c r="G184" s="48">
        <f>RANK(F184,$F$8:$F$666,0)</f>
        <v>602</v>
      </c>
      <c r="H184" s="49"/>
      <c r="I184" s="80"/>
    </row>
    <row r="185" spans="1:9" ht="19.05" customHeight="1" x14ac:dyDescent="0.25">
      <c r="A185" s="101">
        <v>178</v>
      </c>
      <c r="B185" s="103" t="s">
        <v>365</v>
      </c>
      <c r="C185" s="103" t="s">
        <v>365</v>
      </c>
      <c r="D185" s="104">
        <v>2432386.38</v>
      </c>
      <c r="E185" s="46">
        <f t="shared" si="10"/>
        <v>1</v>
      </c>
      <c r="F185" s="47">
        <f t="shared" si="11"/>
        <v>98.38</v>
      </c>
      <c r="G185" s="48">
        <f>RANK(F185,$F$8:$F$666,0)</f>
        <v>387</v>
      </c>
      <c r="H185" s="49"/>
      <c r="I185" s="80"/>
    </row>
    <row r="186" spans="1:9" ht="19.05" customHeight="1" x14ac:dyDescent="0.25">
      <c r="A186" s="101">
        <v>179</v>
      </c>
      <c r="B186" s="103" t="s">
        <v>102</v>
      </c>
      <c r="C186" s="103" t="s">
        <v>102</v>
      </c>
      <c r="D186" s="104">
        <v>2467365.11</v>
      </c>
      <c r="E186" s="46">
        <f t="shared" si="10"/>
        <v>1</v>
      </c>
      <c r="F186" s="47">
        <f t="shared" si="11"/>
        <v>99.8</v>
      </c>
      <c r="G186" s="48">
        <f>RANK(F186,$F$8:$F$666,0)</f>
        <v>51</v>
      </c>
      <c r="H186" s="49"/>
      <c r="I186" s="80"/>
    </row>
    <row r="187" spans="1:9" ht="19.05" customHeight="1" x14ac:dyDescent="0.25">
      <c r="A187" s="101">
        <v>180</v>
      </c>
      <c r="B187" s="103" t="s">
        <v>366</v>
      </c>
      <c r="C187" s="103" t="s">
        <v>366</v>
      </c>
      <c r="D187" s="104">
        <v>2469731.5099999998</v>
      </c>
      <c r="E187" s="46">
        <f t="shared" si="10"/>
        <v>1</v>
      </c>
      <c r="F187" s="47">
        <f t="shared" si="11"/>
        <v>99.89</v>
      </c>
      <c r="G187" s="48">
        <f>RANK(F187,$F$8:$F$666,0)</f>
        <v>24</v>
      </c>
      <c r="H187" s="49"/>
      <c r="I187" s="80"/>
    </row>
    <row r="188" spans="1:9" ht="19.05" customHeight="1" x14ac:dyDescent="0.25">
      <c r="A188" s="101">
        <v>181</v>
      </c>
      <c r="B188" s="103" t="s">
        <v>367</v>
      </c>
      <c r="C188" s="103" t="s">
        <v>367</v>
      </c>
      <c r="D188" s="104">
        <v>2441314.9300000002</v>
      </c>
      <c r="E188" s="46">
        <f t="shared" si="10"/>
        <v>1</v>
      </c>
      <c r="F188" s="47">
        <f t="shared" si="11"/>
        <v>98.74</v>
      </c>
      <c r="G188" s="48">
        <f>RANK(F188,$F$8:$F$666,0)</f>
        <v>312</v>
      </c>
      <c r="H188" s="49"/>
      <c r="I188" s="80"/>
    </row>
    <row r="189" spans="1:9" ht="19.05" customHeight="1" x14ac:dyDescent="0.25">
      <c r="A189" s="101">
        <v>182</v>
      </c>
      <c r="B189" s="103" t="s">
        <v>368</v>
      </c>
      <c r="C189" s="103" t="s">
        <v>368</v>
      </c>
      <c r="D189" s="104">
        <v>2468625.9500000002</v>
      </c>
      <c r="E189" s="46">
        <f t="shared" si="10"/>
        <v>1</v>
      </c>
      <c r="F189" s="47">
        <f t="shared" si="11"/>
        <v>99.85</v>
      </c>
      <c r="G189" s="48">
        <f>RANK(F189,$F$8:$F$666,0)</f>
        <v>44</v>
      </c>
      <c r="H189" s="49"/>
      <c r="I189" s="80"/>
    </row>
    <row r="190" spans="1:9" ht="19.05" customHeight="1" x14ac:dyDescent="0.25">
      <c r="A190" s="101">
        <v>183</v>
      </c>
      <c r="B190" s="103" t="s">
        <v>369</v>
      </c>
      <c r="C190" s="103" t="s">
        <v>369</v>
      </c>
      <c r="D190" s="104">
        <v>2419939</v>
      </c>
      <c r="E190" s="46">
        <f t="shared" si="10"/>
        <v>1</v>
      </c>
      <c r="F190" s="47">
        <f t="shared" si="11"/>
        <v>97.88</v>
      </c>
      <c r="G190" s="48">
        <f>RANK(F190,$F$8:$F$666,0)</f>
        <v>480</v>
      </c>
      <c r="H190" s="49"/>
      <c r="I190" s="80"/>
    </row>
    <row r="191" spans="1:9" ht="19.05" customHeight="1" x14ac:dyDescent="0.25">
      <c r="A191" s="101">
        <v>184</v>
      </c>
      <c r="B191" s="103" t="s">
        <v>370</v>
      </c>
      <c r="C191" s="103" t="s">
        <v>370</v>
      </c>
      <c r="D191" s="104">
        <v>2441938.0299999998</v>
      </c>
      <c r="E191" s="46">
        <f t="shared" si="10"/>
        <v>1</v>
      </c>
      <c r="F191" s="47">
        <f t="shared" si="11"/>
        <v>98.77</v>
      </c>
      <c r="G191" s="48">
        <f>RANK(F191,$F$8:$F$666,0)</f>
        <v>310</v>
      </c>
      <c r="H191" s="49"/>
      <c r="I191" s="80"/>
    </row>
    <row r="192" spans="1:9" ht="19.05" customHeight="1" x14ac:dyDescent="0.25">
      <c r="A192" s="101">
        <v>185</v>
      </c>
      <c r="B192" s="103" t="s">
        <v>90</v>
      </c>
      <c r="C192" s="103" t="s">
        <v>90</v>
      </c>
      <c r="D192" s="104">
        <v>2422427.88</v>
      </c>
      <c r="E192" s="46">
        <f t="shared" si="10"/>
        <v>1</v>
      </c>
      <c r="F192" s="47">
        <f t="shared" si="11"/>
        <v>97.98</v>
      </c>
      <c r="G192" s="48">
        <f>RANK(F192,$F$8:$F$666,0)</f>
        <v>457</v>
      </c>
      <c r="H192" s="49"/>
      <c r="I192" s="80"/>
    </row>
    <row r="193" spans="1:9" ht="19.05" customHeight="1" x14ac:dyDescent="0.25">
      <c r="A193" s="101">
        <v>186</v>
      </c>
      <c r="B193" s="103" t="s">
        <v>372</v>
      </c>
      <c r="C193" s="103" t="s">
        <v>372</v>
      </c>
      <c r="D193" s="104">
        <v>2429897.5</v>
      </c>
      <c r="E193" s="46">
        <f t="shared" si="10"/>
        <v>1</v>
      </c>
      <c r="F193" s="47">
        <f t="shared" si="11"/>
        <v>98.28</v>
      </c>
      <c r="G193" s="48">
        <f>RANK(F193,$F$8:$F$666,0)</f>
        <v>406</v>
      </c>
      <c r="H193" s="49"/>
      <c r="I193" s="80"/>
    </row>
    <row r="194" spans="1:9" ht="19.05" customHeight="1" x14ac:dyDescent="0.25">
      <c r="A194" s="101">
        <v>187</v>
      </c>
      <c r="B194" s="103" t="s">
        <v>374</v>
      </c>
      <c r="C194" s="103" t="s">
        <v>374</v>
      </c>
      <c r="D194" s="104">
        <v>2452304.38</v>
      </c>
      <c r="E194" s="46">
        <f t="shared" si="10"/>
        <v>1</v>
      </c>
      <c r="F194" s="47">
        <f t="shared" si="11"/>
        <v>99.19</v>
      </c>
      <c r="G194" s="48">
        <f>RANK(F194,$F$8:$F$666,0)</f>
        <v>202</v>
      </c>
      <c r="H194" s="49"/>
      <c r="I194" s="80"/>
    </row>
    <row r="195" spans="1:9" ht="19.05" customHeight="1" x14ac:dyDescent="0.25">
      <c r="A195" s="101">
        <v>188</v>
      </c>
      <c r="B195" s="103" t="s">
        <v>375</v>
      </c>
      <c r="C195" s="103" t="s">
        <v>375</v>
      </c>
      <c r="D195" s="104">
        <v>2367473.0499999998</v>
      </c>
      <c r="E195" s="46">
        <f t="shared" si="10"/>
        <v>1</v>
      </c>
      <c r="F195" s="47">
        <f t="shared" si="11"/>
        <v>95.76</v>
      </c>
      <c r="G195" s="48">
        <f>RANK(F195,$F$8:$F$666,0)</f>
        <v>579</v>
      </c>
      <c r="H195" s="49"/>
      <c r="I195" s="80"/>
    </row>
    <row r="196" spans="1:9" ht="19.05" customHeight="1" x14ac:dyDescent="0.25">
      <c r="A196" s="101">
        <v>189</v>
      </c>
      <c r="B196" s="103" t="s">
        <v>376</v>
      </c>
      <c r="C196" s="103" t="s">
        <v>376</v>
      </c>
      <c r="D196" s="104">
        <v>2427407.63</v>
      </c>
      <c r="E196" s="46">
        <f t="shared" si="10"/>
        <v>1</v>
      </c>
      <c r="F196" s="47">
        <f t="shared" si="11"/>
        <v>98.18</v>
      </c>
      <c r="G196" s="48">
        <f>RANK(F196,$F$8:$F$666,0)</f>
        <v>425</v>
      </c>
      <c r="H196" s="49"/>
      <c r="I196" s="80"/>
    </row>
    <row r="197" spans="1:9" ht="19.05" customHeight="1" x14ac:dyDescent="0.25">
      <c r="A197" s="101">
        <v>190</v>
      </c>
      <c r="B197" s="103" t="s">
        <v>378</v>
      </c>
      <c r="C197" s="103" t="s">
        <v>378</v>
      </c>
      <c r="D197" s="104">
        <v>2428137.37</v>
      </c>
      <c r="E197" s="46">
        <f t="shared" si="10"/>
        <v>1</v>
      </c>
      <c r="F197" s="47">
        <f t="shared" si="11"/>
        <v>98.21</v>
      </c>
      <c r="G197" s="48">
        <f>RANK(F197,$F$8:$F$666,0)</f>
        <v>421</v>
      </c>
      <c r="H197" s="49"/>
      <c r="I197" s="80"/>
    </row>
    <row r="198" spans="1:9" ht="19.05" customHeight="1" x14ac:dyDescent="0.25">
      <c r="A198" s="101">
        <v>191</v>
      </c>
      <c r="B198" s="103" t="s">
        <v>379</v>
      </c>
      <c r="C198" s="103" t="s">
        <v>379</v>
      </c>
      <c r="D198" s="104">
        <v>2439856.0099999998</v>
      </c>
      <c r="E198" s="46">
        <f t="shared" si="10"/>
        <v>1</v>
      </c>
      <c r="F198" s="47">
        <f t="shared" si="11"/>
        <v>98.69</v>
      </c>
      <c r="G198" s="48">
        <f>RANK(F198,$F$8:$F$666,0)</f>
        <v>323</v>
      </c>
      <c r="H198" s="49"/>
      <c r="I198" s="80"/>
    </row>
    <row r="199" spans="1:9" ht="19.05" customHeight="1" x14ac:dyDescent="0.25">
      <c r="A199" s="101">
        <v>192</v>
      </c>
      <c r="B199" s="103" t="s">
        <v>381</v>
      </c>
      <c r="C199" s="103" t="s">
        <v>381</v>
      </c>
      <c r="D199" s="104">
        <v>2422427.88</v>
      </c>
      <c r="E199" s="46">
        <f t="shared" si="10"/>
        <v>1</v>
      </c>
      <c r="F199" s="47">
        <f t="shared" si="11"/>
        <v>97.98</v>
      </c>
      <c r="G199" s="48">
        <f>RANK(F199,$F$8:$F$666,0)</f>
        <v>457</v>
      </c>
      <c r="H199" s="49"/>
      <c r="I199" s="80"/>
    </row>
    <row r="200" spans="1:9" ht="19.05" customHeight="1" x14ac:dyDescent="0.25">
      <c r="A200" s="101">
        <v>193</v>
      </c>
      <c r="B200" s="103" t="s">
        <v>382</v>
      </c>
      <c r="C200" s="103" t="s">
        <v>382</v>
      </c>
      <c r="D200" s="104">
        <v>2332703.6800000002</v>
      </c>
      <c r="E200" s="46">
        <f t="shared" si="10"/>
        <v>1</v>
      </c>
      <c r="F200" s="47">
        <f t="shared" si="11"/>
        <v>94.35</v>
      </c>
      <c r="G200" s="48">
        <f>RANK(F200,$F$8:$F$666,0)</f>
        <v>644</v>
      </c>
      <c r="H200" s="49"/>
      <c r="I200" s="80"/>
    </row>
    <row r="201" spans="1:9" ht="19.05" customHeight="1" x14ac:dyDescent="0.25">
      <c r="A201" s="101">
        <v>194</v>
      </c>
      <c r="B201" s="103" t="s">
        <v>383</v>
      </c>
      <c r="C201" s="103" t="s">
        <v>383</v>
      </c>
      <c r="D201" s="104">
        <v>2454793.2599999998</v>
      </c>
      <c r="E201" s="46">
        <f t="shared" si="10"/>
        <v>1</v>
      </c>
      <c r="F201" s="47">
        <f t="shared" si="11"/>
        <v>99.29</v>
      </c>
      <c r="G201" s="48">
        <f>RANK(F201,$F$8:$F$666,0)</f>
        <v>182</v>
      </c>
      <c r="H201" s="49"/>
      <c r="I201" s="80"/>
    </row>
    <row r="202" spans="1:9" ht="19.05" customHeight="1" x14ac:dyDescent="0.25">
      <c r="A202" s="101">
        <v>195</v>
      </c>
      <c r="B202" s="103" t="s">
        <v>384</v>
      </c>
      <c r="C202" s="103" t="s">
        <v>384</v>
      </c>
      <c r="D202" s="104">
        <v>2466075.7000000002</v>
      </c>
      <c r="E202" s="46">
        <f t="shared" si="10"/>
        <v>1</v>
      </c>
      <c r="F202" s="47">
        <f t="shared" si="11"/>
        <v>99.75</v>
      </c>
      <c r="G202" s="48">
        <f>RANK(F202,$F$8:$F$666,0)</f>
        <v>70</v>
      </c>
      <c r="H202" s="49"/>
      <c r="I202" s="80"/>
    </row>
    <row r="203" spans="1:9" ht="19.05" customHeight="1" x14ac:dyDescent="0.25">
      <c r="A203" s="101">
        <v>196</v>
      </c>
      <c r="B203" s="103" t="s">
        <v>385</v>
      </c>
      <c r="C203" s="103" t="s">
        <v>385</v>
      </c>
      <c r="D203" s="104">
        <v>2350277.87</v>
      </c>
      <c r="E203" s="46">
        <f t="shared" si="10"/>
        <v>1</v>
      </c>
      <c r="F203" s="47">
        <f t="shared" si="11"/>
        <v>95.06</v>
      </c>
      <c r="G203" s="48">
        <f>RANK(F203,$F$8:$F$666,0)</f>
        <v>614</v>
      </c>
      <c r="H203" s="49"/>
      <c r="I203" s="80"/>
    </row>
    <row r="204" spans="1:9" ht="19.05" customHeight="1" x14ac:dyDescent="0.25">
      <c r="A204" s="101">
        <v>197</v>
      </c>
      <c r="B204" s="103" t="s">
        <v>388</v>
      </c>
      <c r="C204" s="103" t="s">
        <v>388</v>
      </c>
      <c r="D204" s="104">
        <v>2454937.83</v>
      </c>
      <c r="E204" s="46">
        <f t="shared" si="10"/>
        <v>1</v>
      </c>
      <c r="F204" s="47">
        <f t="shared" si="11"/>
        <v>99.3</v>
      </c>
      <c r="G204" s="48">
        <f>RANK(F204,$F$8:$F$666,0)</f>
        <v>181</v>
      </c>
      <c r="H204" s="49"/>
      <c r="I204" s="80"/>
    </row>
    <row r="205" spans="1:9" ht="19.05" customHeight="1" x14ac:dyDescent="0.25">
      <c r="A205" s="101">
        <v>198</v>
      </c>
      <c r="B205" s="103" t="s">
        <v>389</v>
      </c>
      <c r="C205" s="103" t="s">
        <v>389</v>
      </c>
      <c r="D205" s="104">
        <v>2358653.54</v>
      </c>
      <c r="E205" s="46">
        <f t="shared" si="10"/>
        <v>1</v>
      </c>
      <c r="F205" s="47">
        <f t="shared" si="11"/>
        <v>95.4</v>
      </c>
      <c r="G205" s="48">
        <f>RANK(F205,$F$8:$F$666,0)</f>
        <v>595</v>
      </c>
      <c r="H205" s="49"/>
      <c r="I205" s="80"/>
    </row>
    <row r="206" spans="1:9" ht="19.05" customHeight="1" x14ac:dyDescent="0.25">
      <c r="A206" s="101">
        <v>199</v>
      </c>
      <c r="B206" s="103" t="s">
        <v>390</v>
      </c>
      <c r="C206" s="103" t="s">
        <v>390</v>
      </c>
      <c r="D206" s="104">
        <v>2368649.75</v>
      </c>
      <c r="E206" s="46">
        <f t="shared" si="10"/>
        <v>1</v>
      </c>
      <c r="F206" s="47">
        <f t="shared" si="11"/>
        <v>95.81</v>
      </c>
      <c r="G206" s="48">
        <f>RANK(F206,$F$8:$F$666,0)</f>
        <v>576</v>
      </c>
      <c r="H206" s="49"/>
      <c r="I206" s="80"/>
    </row>
    <row r="207" spans="1:9" ht="19.05" customHeight="1" x14ac:dyDescent="0.25">
      <c r="A207" s="101">
        <v>200</v>
      </c>
      <c r="B207" s="103" t="s">
        <v>76</v>
      </c>
      <c r="C207" s="103" t="s">
        <v>76</v>
      </c>
      <c r="D207" s="104">
        <v>2363120.56</v>
      </c>
      <c r="E207" s="46">
        <f t="shared" si="10"/>
        <v>1</v>
      </c>
      <c r="F207" s="47">
        <f t="shared" si="11"/>
        <v>95.58</v>
      </c>
      <c r="G207" s="48">
        <f>RANK(F207,$F$8:$F$666,0)</f>
        <v>584</v>
      </c>
      <c r="H207" s="49"/>
      <c r="I207" s="80"/>
    </row>
    <row r="208" spans="1:9" ht="19.05" customHeight="1" x14ac:dyDescent="0.25">
      <c r="A208" s="101">
        <v>201</v>
      </c>
      <c r="B208" s="103" t="s">
        <v>392</v>
      </c>
      <c r="C208" s="103" t="s">
        <v>392</v>
      </c>
      <c r="D208" s="104">
        <v>2363863.66</v>
      </c>
      <c r="E208" s="46">
        <f t="shared" si="10"/>
        <v>1</v>
      </c>
      <c r="F208" s="47">
        <f t="shared" si="11"/>
        <v>95.61</v>
      </c>
      <c r="G208" s="48">
        <f>RANK(F208,$F$8:$F$666,0)</f>
        <v>582</v>
      </c>
      <c r="H208" s="49"/>
      <c r="I208" s="80"/>
    </row>
    <row r="209" spans="1:9" ht="19.05" customHeight="1" x14ac:dyDescent="0.25">
      <c r="A209" s="101">
        <v>202</v>
      </c>
      <c r="B209" s="103" t="s">
        <v>393</v>
      </c>
      <c r="C209" s="103" t="s">
        <v>393</v>
      </c>
      <c r="D209" s="104">
        <v>2454793.2599999998</v>
      </c>
      <c r="E209" s="46">
        <f t="shared" si="10"/>
        <v>1</v>
      </c>
      <c r="F209" s="47">
        <f t="shared" si="11"/>
        <v>99.29</v>
      </c>
      <c r="G209" s="48">
        <f>RANK(F209,$F$8:$F$666,0)</f>
        <v>182</v>
      </c>
      <c r="H209" s="49"/>
      <c r="I209" s="80"/>
    </row>
    <row r="210" spans="1:9" ht="19.05" customHeight="1" x14ac:dyDescent="0.25">
      <c r="A210" s="101">
        <v>203</v>
      </c>
      <c r="B210" s="103" t="s">
        <v>95</v>
      </c>
      <c r="C210" s="103" t="s">
        <v>95</v>
      </c>
      <c r="D210" s="104">
        <v>2422127.35</v>
      </c>
      <c r="E210" s="46">
        <f t="shared" si="10"/>
        <v>1</v>
      </c>
      <c r="F210" s="47">
        <f t="shared" si="11"/>
        <v>97.97</v>
      </c>
      <c r="G210" s="48">
        <f>RANK(F210,$F$8:$F$666,0)</f>
        <v>472</v>
      </c>
      <c r="H210" s="49"/>
      <c r="I210" s="80"/>
    </row>
    <row r="211" spans="1:9" ht="19.05" customHeight="1" x14ac:dyDescent="0.25">
      <c r="A211" s="101">
        <v>204</v>
      </c>
      <c r="B211" s="103" t="s">
        <v>394</v>
      </c>
      <c r="C211" s="103" t="s">
        <v>394</v>
      </c>
      <c r="D211" s="104">
        <v>2455838.16</v>
      </c>
      <c r="E211" s="46">
        <f t="shared" si="10"/>
        <v>1</v>
      </c>
      <c r="F211" s="47">
        <f t="shared" si="11"/>
        <v>99.33</v>
      </c>
      <c r="G211" s="48">
        <f>RANK(F211,$F$8:$F$666,0)</f>
        <v>176</v>
      </c>
      <c r="H211" s="50"/>
      <c r="I211" s="80"/>
    </row>
    <row r="212" spans="1:9" ht="19.05" customHeight="1" x14ac:dyDescent="0.25">
      <c r="A212" s="101">
        <v>205</v>
      </c>
      <c r="B212" s="103" t="s">
        <v>397</v>
      </c>
      <c r="C212" s="103" t="s">
        <v>397</v>
      </c>
      <c r="D212" s="104">
        <v>2430702.25</v>
      </c>
      <c r="E212" s="46">
        <f t="shared" si="10"/>
        <v>1</v>
      </c>
      <c r="F212" s="47">
        <f t="shared" si="11"/>
        <v>98.32</v>
      </c>
      <c r="G212" s="48">
        <f>RANK(F212,$F$8:$F$666,0)</f>
        <v>402</v>
      </c>
      <c r="H212" s="49"/>
      <c r="I212" s="80"/>
    </row>
    <row r="213" spans="1:9" ht="19.05" customHeight="1" x14ac:dyDescent="0.25">
      <c r="A213" s="101">
        <v>206</v>
      </c>
      <c r="B213" s="103" t="s">
        <v>398</v>
      </c>
      <c r="C213" s="103" t="s">
        <v>398</v>
      </c>
      <c r="D213" s="104">
        <v>2348682.5099999998</v>
      </c>
      <c r="E213" s="46">
        <f t="shared" si="10"/>
        <v>1</v>
      </c>
      <c r="F213" s="47">
        <f t="shared" si="11"/>
        <v>95</v>
      </c>
      <c r="G213" s="48">
        <f>RANK(F213,$F$8:$F$666,0)</f>
        <v>619</v>
      </c>
      <c r="H213" s="49"/>
      <c r="I213" s="80"/>
    </row>
    <row r="214" spans="1:9" ht="19.05" customHeight="1" x14ac:dyDescent="0.25">
      <c r="A214" s="101">
        <v>207</v>
      </c>
      <c r="B214" s="103" t="s">
        <v>399</v>
      </c>
      <c r="C214" s="103" t="s">
        <v>399</v>
      </c>
      <c r="D214" s="104">
        <v>2356558.58</v>
      </c>
      <c r="E214" s="46">
        <f t="shared" si="10"/>
        <v>1</v>
      </c>
      <c r="F214" s="47">
        <f t="shared" si="11"/>
        <v>95.32</v>
      </c>
      <c r="G214" s="48">
        <f>RANK(F214,$F$8:$F$666,0)</f>
        <v>599</v>
      </c>
      <c r="H214" s="49"/>
      <c r="I214" s="80"/>
    </row>
    <row r="215" spans="1:9" ht="19.05" customHeight="1" x14ac:dyDescent="0.25">
      <c r="A215" s="101">
        <v>208</v>
      </c>
      <c r="B215" s="103" t="s">
        <v>400</v>
      </c>
      <c r="C215" s="103" t="s">
        <v>400</v>
      </c>
      <c r="D215" s="104">
        <v>2457319.5099999998</v>
      </c>
      <c r="E215" s="46">
        <f t="shared" si="10"/>
        <v>1</v>
      </c>
      <c r="F215" s="47">
        <f t="shared" si="11"/>
        <v>99.39</v>
      </c>
      <c r="G215" s="48">
        <f>RANK(F215,$F$8:$F$666,0)</f>
        <v>151</v>
      </c>
      <c r="H215" s="49"/>
      <c r="I215" s="80"/>
    </row>
    <row r="216" spans="1:9" ht="19.05" customHeight="1" x14ac:dyDescent="0.25">
      <c r="A216" s="101">
        <v>209</v>
      </c>
      <c r="B216" s="103" t="s">
        <v>91</v>
      </c>
      <c r="C216" s="103" t="s">
        <v>91</v>
      </c>
      <c r="D216" s="104">
        <v>2445358.7599999998</v>
      </c>
      <c r="E216" s="46">
        <f t="shared" si="10"/>
        <v>1</v>
      </c>
      <c r="F216" s="47">
        <f t="shared" si="11"/>
        <v>98.91</v>
      </c>
      <c r="G216" s="48">
        <f>RANK(F216,$F$8:$F$666,0)</f>
        <v>275</v>
      </c>
      <c r="H216" s="49"/>
      <c r="I216" s="80"/>
    </row>
    <row r="217" spans="1:9" ht="19.05" customHeight="1" x14ac:dyDescent="0.25">
      <c r="A217" s="101">
        <v>210</v>
      </c>
      <c r="B217" s="103" t="s">
        <v>401</v>
      </c>
      <c r="C217" s="103" t="s">
        <v>401</v>
      </c>
      <c r="D217" s="104">
        <v>2472068.0099999998</v>
      </c>
      <c r="E217" s="46">
        <f t="shared" si="10"/>
        <v>1</v>
      </c>
      <c r="F217" s="47">
        <f t="shared" si="11"/>
        <v>99.99</v>
      </c>
      <c r="G217" s="48">
        <f>RANK(F217,$F$8:$F$666,0)</f>
        <v>11</v>
      </c>
      <c r="H217" s="49"/>
      <c r="I217" s="80"/>
    </row>
    <row r="218" spans="1:9" ht="19.05" customHeight="1" x14ac:dyDescent="0.25">
      <c r="A218" s="101">
        <v>211</v>
      </c>
      <c r="B218" s="103" t="s">
        <v>403</v>
      </c>
      <c r="C218" s="103" t="s">
        <v>403</v>
      </c>
      <c r="D218" s="104">
        <v>2439856.0099999998</v>
      </c>
      <c r="E218" s="46">
        <f t="shared" si="10"/>
        <v>1</v>
      </c>
      <c r="F218" s="47">
        <f t="shared" si="11"/>
        <v>98.69</v>
      </c>
      <c r="G218" s="48">
        <f>RANK(F218,$F$8:$F$666,0)</f>
        <v>323</v>
      </c>
      <c r="H218" s="49"/>
      <c r="I218" s="80"/>
    </row>
    <row r="219" spans="1:9" ht="19.05" customHeight="1" x14ac:dyDescent="0.25">
      <c r="A219" s="101">
        <v>212</v>
      </c>
      <c r="B219" s="103" t="s">
        <v>404</v>
      </c>
      <c r="C219" s="103" t="s">
        <v>404</v>
      </c>
      <c r="D219" s="104">
        <v>2454793.2599999998</v>
      </c>
      <c r="E219" s="46">
        <f t="shared" si="10"/>
        <v>1</v>
      </c>
      <c r="F219" s="47">
        <f t="shared" si="11"/>
        <v>99.29</v>
      </c>
      <c r="G219" s="48">
        <f>RANK(F219,$F$8:$F$666,0)</f>
        <v>182</v>
      </c>
      <c r="H219" s="49"/>
      <c r="I219" s="80"/>
    </row>
    <row r="220" spans="1:9" ht="19.05" customHeight="1" x14ac:dyDescent="0.25">
      <c r="A220" s="101">
        <v>213</v>
      </c>
      <c r="B220" s="103" t="s">
        <v>405</v>
      </c>
      <c r="C220" s="103" t="s">
        <v>405</v>
      </c>
      <c r="D220" s="104">
        <v>2372638.16</v>
      </c>
      <c r="E220" s="46">
        <f t="shared" si="10"/>
        <v>1</v>
      </c>
      <c r="F220" s="47">
        <f t="shared" si="11"/>
        <v>95.97</v>
      </c>
      <c r="G220" s="48">
        <f>RANK(F220,$F$8:$F$666,0)</f>
        <v>569</v>
      </c>
      <c r="H220" s="49"/>
      <c r="I220" s="80"/>
    </row>
    <row r="221" spans="1:9" ht="19.05" customHeight="1" x14ac:dyDescent="0.25">
      <c r="A221" s="101">
        <v>214</v>
      </c>
      <c r="B221" s="103" t="s">
        <v>406</v>
      </c>
      <c r="C221" s="103" t="s">
        <v>406</v>
      </c>
      <c r="D221" s="104">
        <v>2417092.65</v>
      </c>
      <c r="E221" s="46">
        <f t="shared" si="10"/>
        <v>1</v>
      </c>
      <c r="F221" s="47">
        <f t="shared" si="11"/>
        <v>97.77</v>
      </c>
      <c r="G221" s="48">
        <f>RANK(F221,$F$8:$F$666,0)</f>
        <v>505</v>
      </c>
      <c r="H221" s="49"/>
      <c r="I221" s="80"/>
    </row>
    <row r="222" spans="1:9" ht="19.05" customHeight="1" x14ac:dyDescent="0.25">
      <c r="A222" s="101">
        <v>215</v>
      </c>
      <c r="B222" s="103" t="s">
        <v>408</v>
      </c>
      <c r="C222" s="103" t="s">
        <v>408</v>
      </c>
      <c r="D222" s="104">
        <v>2447324.63</v>
      </c>
      <c r="E222" s="46">
        <f t="shared" si="10"/>
        <v>1</v>
      </c>
      <c r="F222" s="47">
        <f t="shared" si="11"/>
        <v>98.99</v>
      </c>
      <c r="G222" s="48">
        <f>RANK(F222,$F$8:$F$666,0)</f>
        <v>249</v>
      </c>
      <c r="H222" s="50"/>
      <c r="I222" s="80"/>
    </row>
    <row r="223" spans="1:9" ht="19.05" customHeight="1" x14ac:dyDescent="0.25">
      <c r="A223" s="101">
        <v>216</v>
      </c>
      <c r="B223" s="103" t="s">
        <v>409</v>
      </c>
      <c r="C223" s="103" t="s">
        <v>409</v>
      </c>
      <c r="D223" s="104">
        <v>2442344.88</v>
      </c>
      <c r="E223" s="46">
        <f t="shared" si="10"/>
        <v>1</v>
      </c>
      <c r="F223" s="47">
        <f t="shared" si="11"/>
        <v>98.79</v>
      </c>
      <c r="G223" s="48">
        <f>RANK(F223,$F$8:$F$666,0)</f>
        <v>299</v>
      </c>
      <c r="H223" s="49"/>
      <c r="I223" s="80"/>
    </row>
    <row r="224" spans="1:9" ht="19.05" customHeight="1" x14ac:dyDescent="0.25">
      <c r="A224" s="101">
        <v>217</v>
      </c>
      <c r="B224" s="103" t="s">
        <v>410</v>
      </c>
      <c r="C224" s="103" t="s">
        <v>410</v>
      </c>
      <c r="D224" s="104">
        <v>2449473.85</v>
      </c>
      <c r="E224" s="46">
        <f t="shared" si="10"/>
        <v>1</v>
      </c>
      <c r="F224" s="47">
        <f t="shared" si="11"/>
        <v>99.07</v>
      </c>
      <c r="G224" s="48">
        <f>RANK(F224,$F$8:$F$666,0)</f>
        <v>238</v>
      </c>
      <c r="H224" s="49"/>
      <c r="I224" s="80"/>
    </row>
    <row r="225" spans="1:9" ht="19.05" customHeight="1" x14ac:dyDescent="0.25">
      <c r="A225" s="101">
        <v>218</v>
      </c>
      <c r="B225" s="103" t="s">
        <v>411</v>
      </c>
      <c r="C225" s="103" t="s">
        <v>411</v>
      </c>
      <c r="D225" s="104">
        <v>2444834.7599999998</v>
      </c>
      <c r="E225" s="46">
        <f t="shared" si="10"/>
        <v>1</v>
      </c>
      <c r="F225" s="47">
        <f t="shared" si="11"/>
        <v>98.89</v>
      </c>
      <c r="G225" s="48">
        <f>RANK(F225,$F$8:$F$666,0)</f>
        <v>278</v>
      </c>
      <c r="H225" s="49"/>
      <c r="I225" s="80"/>
    </row>
    <row r="226" spans="1:9" ht="19.05" customHeight="1" x14ac:dyDescent="0.25">
      <c r="A226" s="101">
        <v>219</v>
      </c>
      <c r="B226" s="103" t="s">
        <v>412</v>
      </c>
      <c r="C226" s="103" t="s">
        <v>412</v>
      </c>
      <c r="D226" s="104">
        <v>2355063.96</v>
      </c>
      <c r="E226" s="46">
        <f t="shared" si="10"/>
        <v>1</v>
      </c>
      <c r="F226" s="47">
        <f t="shared" si="11"/>
        <v>95.26</v>
      </c>
      <c r="G226" s="48">
        <f>RANK(F226,$F$8:$F$666,0)</f>
        <v>603</v>
      </c>
      <c r="H226" s="49"/>
      <c r="I226" s="80"/>
    </row>
    <row r="227" spans="1:9" ht="19.05" customHeight="1" x14ac:dyDescent="0.25">
      <c r="A227" s="101">
        <v>220</v>
      </c>
      <c r="B227" s="103" t="s">
        <v>413</v>
      </c>
      <c r="C227" s="103" t="s">
        <v>413</v>
      </c>
      <c r="D227" s="104">
        <v>2383033.21</v>
      </c>
      <c r="E227" s="46">
        <f t="shared" si="10"/>
        <v>1</v>
      </c>
      <c r="F227" s="47">
        <f t="shared" si="11"/>
        <v>96.39</v>
      </c>
      <c r="G227" s="48">
        <f>RANK(F227,$F$8:$F$666,0)</f>
        <v>551</v>
      </c>
      <c r="H227" s="49"/>
      <c r="I227" s="80"/>
    </row>
    <row r="228" spans="1:9" ht="19.05" customHeight="1" x14ac:dyDescent="0.25">
      <c r="A228" s="101">
        <v>221</v>
      </c>
      <c r="B228" s="103" t="s">
        <v>414</v>
      </c>
      <c r="C228" s="103" t="s">
        <v>414</v>
      </c>
      <c r="D228" s="104">
        <v>2414959.25</v>
      </c>
      <c r="E228" s="46">
        <f t="shared" si="10"/>
        <v>1</v>
      </c>
      <c r="F228" s="47">
        <f t="shared" si="11"/>
        <v>97.68</v>
      </c>
      <c r="G228" s="48">
        <f>RANK(F228,$F$8:$F$666,0)</f>
        <v>513</v>
      </c>
      <c r="H228" s="49"/>
      <c r="I228" s="80"/>
    </row>
    <row r="229" spans="1:9" ht="19.05" customHeight="1" x14ac:dyDescent="0.25">
      <c r="A229" s="101">
        <v>222</v>
      </c>
      <c r="B229" s="103" t="s">
        <v>151</v>
      </c>
      <c r="C229" s="103" t="s">
        <v>151</v>
      </c>
      <c r="D229" s="104">
        <v>2440019.61</v>
      </c>
      <c r="E229" s="46">
        <f t="shared" si="10"/>
        <v>1</v>
      </c>
      <c r="F229" s="47">
        <f t="shared" si="11"/>
        <v>98.69</v>
      </c>
      <c r="G229" s="48">
        <f>RANK(F229,$F$8:$F$666,0)</f>
        <v>323</v>
      </c>
      <c r="H229" s="49"/>
      <c r="I229" s="80"/>
    </row>
    <row r="230" spans="1:9" ht="19.05" customHeight="1" x14ac:dyDescent="0.25">
      <c r="A230" s="101">
        <v>223</v>
      </c>
      <c r="B230" s="103" t="s">
        <v>416</v>
      </c>
      <c r="C230" s="103" t="s">
        <v>416</v>
      </c>
      <c r="D230" s="104">
        <v>2459773.0099999998</v>
      </c>
      <c r="E230" s="46">
        <f t="shared" si="10"/>
        <v>1</v>
      </c>
      <c r="F230" s="47">
        <f t="shared" si="11"/>
        <v>99.49</v>
      </c>
      <c r="G230" s="48">
        <f>RANK(F230,$F$8:$F$666,0)</f>
        <v>132</v>
      </c>
      <c r="H230" s="49"/>
      <c r="I230" s="80"/>
    </row>
    <row r="231" spans="1:9" ht="19.05" customHeight="1" x14ac:dyDescent="0.25">
      <c r="A231" s="101">
        <v>224</v>
      </c>
      <c r="B231" s="103" t="s">
        <v>417</v>
      </c>
      <c r="C231" s="103" t="s">
        <v>417</v>
      </c>
      <c r="D231" s="104">
        <v>2445992.7000000002</v>
      </c>
      <c r="E231" s="46">
        <f t="shared" si="10"/>
        <v>1</v>
      </c>
      <c r="F231" s="47">
        <f t="shared" si="11"/>
        <v>98.93</v>
      </c>
      <c r="G231" s="48">
        <f>RANK(F231,$F$8:$F$666,0)</f>
        <v>273</v>
      </c>
      <c r="H231" s="49"/>
      <c r="I231" s="80"/>
    </row>
    <row r="232" spans="1:9" ht="19.05" customHeight="1" x14ac:dyDescent="0.25">
      <c r="A232" s="101">
        <v>225</v>
      </c>
      <c r="B232" s="103" t="s">
        <v>147</v>
      </c>
      <c r="C232" s="103" t="s">
        <v>147</v>
      </c>
      <c r="D232" s="104">
        <v>2442345.88</v>
      </c>
      <c r="E232" s="46">
        <f t="shared" si="10"/>
        <v>1</v>
      </c>
      <c r="F232" s="47">
        <f t="shared" si="11"/>
        <v>98.79</v>
      </c>
      <c r="G232" s="48">
        <f>RANK(F232,$F$8:$F$666,0)</f>
        <v>299</v>
      </c>
      <c r="H232" s="49"/>
      <c r="I232" s="80"/>
    </row>
    <row r="233" spans="1:9" ht="19.05" customHeight="1" x14ac:dyDescent="0.25">
      <c r="A233" s="101">
        <v>226</v>
      </c>
      <c r="B233" s="103" t="s">
        <v>418</v>
      </c>
      <c r="C233" s="103" t="s">
        <v>418</v>
      </c>
      <c r="D233" s="104">
        <v>2460642.7200000002</v>
      </c>
      <c r="E233" s="46">
        <f t="shared" si="10"/>
        <v>1</v>
      </c>
      <c r="F233" s="47">
        <f t="shared" si="11"/>
        <v>99.53</v>
      </c>
      <c r="G233" s="48">
        <f>RANK(F233,$F$8:$F$666,0)</f>
        <v>129</v>
      </c>
      <c r="H233" s="49"/>
      <c r="I233" s="80"/>
    </row>
    <row r="234" spans="1:9" ht="19.05" customHeight="1" x14ac:dyDescent="0.25">
      <c r="A234" s="101">
        <v>227</v>
      </c>
      <c r="B234" s="103" t="s">
        <v>419</v>
      </c>
      <c r="C234" s="103" t="s">
        <v>419</v>
      </c>
      <c r="D234" s="104">
        <v>2464751.7599999998</v>
      </c>
      <c r="E234" s="46">
        <f t="shared" si="10"/>
        <v>1</v>
      </c>
      <c r="F234" s="47">
        <f t="shared" si="11"/>
        <v>99.69</v>
      </c>
      <c r="G234" s="48">
        <f>RANK(F234,$F$8:$F$666,0)</f>
        <v>78</v>
      </c>
      <c r="H234" s="49"/>
      <c r="I234" s="80"/>
    </row>
    <row r="235" spans="1:9" ht="19.05" customHeight="1" x14ac:dyDescent="0.25">
      <c r="A235" s="101">
        <v>228</v>
      </c>
      <c r="B235" s="103" t="s">
        <v>166</v>
      </c>
      <c r="C235" s="103" t="s">
        <v>166</v>
      </c>
      <c r="D235" s="104">
        <v>2332456.3199999998</v>
      </c>
      <c r="E235" s="46">
        <f t="shared" si="10"/>
        <v>1</v>
      </c>
      <c r="F235" s="47">
        <f t="shared" si="11"/>
        <v>94.34</v>
      </c>
      <c r="G235" s="48">
        <f>RANK(F235,$F$8:$F$666,0)</f>
        <v>645</v>
      </c>
      <c r="H235" s="49"/>
      <c r="I235" s="80"/>
    </row>
    <row r="236" spans="1:9" ht="19.05" customHeight="1" x14ac:dyDescent="0.25">
      <c r="A236" s="101">
        <v>229</v>
      </c>
      <c r="B236" s="103" t="s">
        <v>420</v>
      </c>
      <c r="C236" s="103" t="s">
        <v>420</v>
      </c>
      <c r="D236" s="104">
        <v>2359451.2200000002</v>
      </c>
      <c r="E236" s="46">
        <f t="shared" si="10"/>
        <v>1</v>
      </c>
      <c r="F236" s="47">
        <f t="shared" si="11"/>
        <v>95.43</v>
      </c>
      <c r="G236" s="48">
        <f>RANK(F236,$F$8:$F$666,0)</f>
        <v>593</v>
      </c>
      <c r="H236" s="49"/>
      <c r="I236" s="80"/>
    </row>
    <row r="237" spans="1:9" ht="19.05" customHeight="1" x14ac:dyDescent="0.25">
      <c r="A237" s="101">
        <v>230</v>
      </c>
      <c r="B237" s="103" t="s">
        <v>421</v>
      </c>
      <c r="C237" s="103" t="s">
        <v>421</v>
      </c>
      <c r="D237" s="104">
        <v>2469855.1</v>
      </c>
      <c r="E237" s="46">
        <f t="shared" ref="E237:E300" si="12">IF(D237&gt;$G$5,$G$6*3,$G$6)</f>
        <v>1</v>
      </c>
      <c r="F237" s="47">
        <f t="shared" ref="F237:F300" si="13">ROUND(100-ABS(D237-$G$5)*100/$G$5*E237,2)</f>
        <v>99.9</v>
      </c>
      <c r="G237" s="48">
        <f>RANK(F237,$F$8:$F$666,0)</f>
        <v>22</v>
      </c>
      <c r="H237" s="49"/>
      <c r="I237" s="80"/>
    </row>
    <row r="238" spans="1:9" ht="19.05" customHeight="1" x14ac:dyDescent="0.25">
      <c r="A238" s="101">
        <v>231</v>
      </c>
      <c r="B238" s="103" t="s">
        <v>175</v>
      </c>
      <c r="C238" s="103" t="s">
        <v>175</v>
      </c>
      <c r="D238" s="104">
        <v>2440321.67</v>
      </c>
      <c r="E238" s="46">
        <f t="shared" si="12"/>
        <v>1</v>
      </c>
      <c r="F238" s="47">
        <f t="shared" si="13"/>
        <v>98.7</v>
      </c>
      <c r="G238" s="48">
        <f>RANK(F238,$F$8:$F$666,0)</f>
        <v>320</v>
      </c>
      <c r="H238" s="49"/>
      <c r="I238" s="80"/>
    </row>
    <row r="239" spans="1:9" ht="19.05" customHeight="1" x14ac:dyDescent="0.25">
      <c r="A239" s="101">
        <v>232</v>
      </c>
      <c r="B239" s="103" t="s">
        <v>422</v>
      </c>
      <c r="C239" s="103" t="s">
        <v>422</v>
      </c>
      <c r="D239" s="104">
        <v>2457283.13</v>
      </c>
      <c r="E239" s="46">
        <f t="shared" si="12"/>
        <v>1</v>
      </c>
      <c r="F239" s="47">
        <f t="shared" si="13"/>
        <v>99.39</v>
      </c>
      <c r="G239" s="48">
        <f>RANK(F239,$F$8:$F$666,0)</f>
        <v>151</v>
      </c>
      <c r="H239" s="49"/>
      <c r="I239" s="80"/>
    </row>
    <row r="240" spans="1:9" ht="19.05" customHeight="1" x14ac:dyDescent="0.25">
      <c r="A240" s="101">
        <v>233</v>
      </c>
      <c r="B240" s="103" t="s">
        <v>424</v>
      </c>
      <c r="C240" s="103" t="s">
        <v>424</v>
      </c>
      <c r="D240" s="104">
        <v>2461781.89</v>
      </c>
      <c r="E240" s="46">
        <f t="shared" si="12"/>
        <v>1</v>
      </c>
      <c r="F240" s="47">
        <f t="shared" si="13"/>
        <v>99.57</v>
      </c>
      <c r="G240" s="48">
        <f>RANK(F240,$F$8:$F$666,0)</f>
        <v>120</v>
      </c>
      <c r="H240" s="49"/>
      <c r="I240" s="80"/>
    </row>
    <row r="241" spans="1:9" ht="19.05" customHeight="1" x14ac:dyDescent="0.25">
      <c r="A241" s="101">
        <v>234</v>
      </c>
      <c r="B241" s="103" t="s">
        <v>425</v>
      </c>
      <c r="C241" s="103" t="s">
        <v>425</v>
      </c>
      <c r="D241" s="104">
        <v>2469731.5099999998</v>
      </c>
      <c r="E241" s="46">
        <f t="shared" si="12"/>
        <v>1</v>
      </c>
      <c r="F241" s="47">
        <f t="shared" si="13"/>
        <v>99.89</v>
      </c>
      <c r="G241" s="48">
        <f>RANK(F241,$F$8:$F$666,0)</f>
        <v>24</v>
      </c>
      <c r="H241" s="49"/>
      <c r="I241" s="80"/>
    </row>
    <row r="242" spans="1:9" ht="19.05" customHeight="1" x14ac:dyDescent="0.25">
      <c r="A242" s="101">
        <v>235</v>
      </c>
      <c r="B242" s="103" t="s">
        <v>426</v>
      </c>
      <c r="C242" s="103" t="s">
        <v>426</v>
      </c>
      <c r="D242" s="104">
        <v>2448743.56</v>
      </c>
      <c r="E242" s="46">
        <f t="shared" si="12"/>
        <v>1</v>
      </c>
      <c r="F242" s="47">
        <f t="shared" si="13"/>
        <v>99.05</v>
      </c>
      <c r="G242" s="48">
        <f>RANK(F242,$F$8:$F$666,0)</f>
        <v>242</v>
      </c>
      <c r="H242" s="49"/>
      <c r="I242" s="80"/>
    </row>
    <row r="243" spans="1:9" ht="19.05" customHeight="1" x14ac:dyDescent="0.25">
      <c r="A243" s="101">
        <v>236</v>
      </c>
      <c r="B243" s="103" t="s">
        <v>152</v>
      </c>
      <c r="C243" s="103" t="s">
        <v>152</v>
      </c>
      <c r="D243" s="104">
        <v>2459608.2200000002</v>
      </c>
      <c r="E243" s="46">
        <f t="shared" si="12"/>
        <v>1</v>
      </c>
      <c r="F243" s="47">
        <f t="shared" si="13"/>
        <v>99.48</v>
      </c>
      <c r="G243" s="48">
        <f>RANK(F243,$F$8:$F$666,0)</f>
        <v>141</v>
      </c>
      <c r="H243" s="49"/>
      <c r="I243" s="80"/>
    </row>
    <row r="244" spans="1:9" ht="19.05" customHeight="1" x14ac:dyDescent="0.25">
      <c r="A244" s="101">
        <v>237</v>
      </c>
      <c r="B244" s="103" t="s">
        <v>427</v>
      </c>
      <c r="C244" s="103" t="s">
        <v>427</v>
      </c>
      <c r="D244" s="104">
        <v>2398084.15</v>
      </c>
      <c r="E244" s="46">
        <f t="shared" si="12"/>
        <v>1</v>
      </c>
      <c r="F244" s="47">
        <f t="shared" si="13"/>
        <v>97</v>
      </c>
      <c r="G244" s="48">
        <f>RANK(F244,$F$8:$F$666,0)</f>
        <v>539</v>
      </c>
      <c r="H244" s="49"/>
      <c r="I244" s="80"/>
    </row>
    <row r="245" spans="1:9" ht="19.05" customHeight="1" x14ac:dyDescent="0.25">
      <c r="A245" s="101">
        <v>238</v>
      </c>
      <c r="B245" s="103" t="s">
        <v>428</v>
      </c>
      <c r="C245" s="103" t="s">
        <v>428</v>
      </c>
      <c r="D245" s="104">
        <v>2444834.7599999998</v>
      </c>
      <c r="E245" s="46">
        <f t="shared" si="12"/>
        <v>1</v>
      </c>
      <c r="F245" s="47">
        <f t="shared" si="13"/>
        <v>98.89</v>
      </c>
      <c r="G245" s="48">
        <f>RANK(F245,$F$8:$F$666,0)</f>
        <v>278</v>
      </c>
      <c r="H245" s="49"/>
      <c r="I245" s="80"/>
    </row>
    <row r="246" spans="1:9" ht="19.05" customHeight="1" x14ac:dyDescent="0.25">
      <c r="A246" s="101">
        <v>239</v>
      </c>
      <c r="B246" s="103" t="s">
        <v>429</v>
      </c>
      <c r="C246" s="103" t="s">
        <v>429</v>
      </c>
      <c r="D246" s="104">
        <v>2349240.89</v>
      </c>
      <c r="E246" s="46">
        <f t="shared" si="12"/>
        <v>1</v>
      </c>
      <c r="F246" s="47">
        <f t="shared" si="13"/>
        <v>95.02</v>
      </c>
      <c r="G246" s="48">
        <f>RANK(F246,$F$8:$F$666,0)</f>
        <v>617</v>
      </c>
      <c r="H246" s="49"/>
      <c r="I246" s="80"/>
    </row>
    <row r="247" spans="1:9" ht="19.05" customHeight="1" x14ac:dyDescent="0.25">
      <c r="A247" s="101">
        <v>240</v>
      </c>
      <c r="B247" s="103" t="s">
        <v>119</v>
      </c>
      <c r="C247" s="103" t="s">
        <v>119</v>
      </c>
      <c r="D247" s="104">
        <v>2450556.46</v>
      </c>
      <c r="E247" s="46">
        <f t="shared" si="12"/>
        <v>1</v>
      </c>
      <c r="F247" s="47">
        <f t="shared" si="13"/>
        <v>99.12</v>
      </c>
      <c r="G247" s="48">
        <f>RANK(F247,$F$8:$F$666,0)</f>
        <v>224</v>
      </c>
      <c r="H247" s="49"/>
      <c r="I247" s="80"/>
    </row>
    <row r="248" spans="1:9" ht="19.05" customHeight="1" x14ac:dyDescent="0.25">
      <c r="A248" s="101">
        <v>241</v>
      </c>
      <c r="B248" s="103" t="s">
        <v>430</v>
      </c>
      <c r="C248" s="103" t="s">
        <v>430</v>
      </c>
      <c r="D248" s="104">
        <v>2420385.98</v>
      </c>
      <c r="E248" s="46">
        <f t="shared" si="12"/>
        <v>1</v>
      </c>
      <c r="F248" s="47">
        <f t="shared" si="13"/>
        <v>97.9</v>
      </c>
      <c r="G248" s="48">
        <f>RANK(F248,$F$8:$F$666,0)</f>
        <v>477</v>
      </c>
      <c r="H248" s="49"/>
      <c r="I248" s="80"/>
    </row>
    <row r="249" spans="1:9" ht="19.05" customHeight="1" x14ac:dyDescent="0.25">
      <c r="A249" s="101">
        <v>242</v>
      </c>
      <c r="B249" s="103" t="s">
        <v>431</v>
      </c>
      <c r="C249" s="103" t="s">
        <v>431</v>
      </c>
      <c r="D249" s="104">
        <v>2432386.38</v>
      </c>
      <c r="E249" s="46">
        <f t="shared" si="12"/>
        <v>1</v>
      </c>
      <c r="F249" s="47">
        <f t="shared" si="13"/>
        <v>98.38</v>
      </c>
      <c r="G249" s="48">
        <f>RANK(F249,$F$8:$F$666,0)</f>
        <v>387</v>
      </c>
      <c r="H249" s="49"/>
      <c r="I249" s="80"/>
    </row>
    <row r="250" spans="1:9" ht="19.05" customHeight="1" x14ac:dyDescent="0.25">
      <c r="A250" s="101">
        <v>243</v>
      </c>
      <c r="B250" s="103" t="s">
        <v>433</v>
      </c>
      <c r="C250" s="103" t="s">
        <v>433</v>
      </c>
      <c r="D250" s="104">
        <v>2388417.5699999998</v>
      </c>
      <c r="E250" s="46">
        <f t="shared" si="12"/>
        <v>1</v>
      </c>
      <c r="F250" s="47">
        <f t="shared" si="13"/>
        <v>96.61</v>
      </c>
      <c r="G250" s="48">
        <f>RANK(F250,$F$8:$F$666,0)</f>
        <v>547</v>
      </c>
      <c r="H250" s="49"/>
      <c r="I250" s="80"/>
    </row>
    <row r="251" spans="1:9" ht="19.05" customHeight="1" x14ac:dyDescent="0.25">
      <c r="A251" s="101">
        <v>244</v>
      </c>
      <c r="B251" s="103" t="s">
        <v>165</v>
      </c>
      <c r="C251" s="103" t="s">
        <v>165</v>
      </c>
      <c r="D251" s="104">
        <v>2415773.56</v>
      </c>
      <c r="E251" s="46">
        <f t="shared" si="12"/>
        <v>1</v>
      </c>
      <c r="F251" s="47">
        <f t="shared" si="13"/>
        <v>97.71</v>
      </c>
      <c r="G251" s="48">
        <f>RANK(F251,$F$8:$F$666,0)</f>
        <v>511</v>
      </c>
      <c r="H251" s="49"/>
      <c r="I251" s="80"/>
    </row>
    <row r="252" spans="1:9" ht="19.05" customHeight="1" x14ac:dyDescent="0.25">
      <c r="A252" s="101">
        <v>245</v>
      </c>
      <c r="B252" s="103" t="s">
        <v>434</v>
      </c>
      <c r="C252" s="103" t="s">
        <v>434</v>
      </c>
      <c r="D252" s="104">
        <v>2462262.89</v>
      </c>
      <c r="E252" s="46">
        <f t="shared" si="12"/>
        <v>1</v>
      </c>
      <c r="F252" s="47">
        <f t="shared" si="13"/>
        <v>99.59</v>
      </c>
      <c r="G252" s="48">
        <f>RANK(F252,$F$8:$F$666,0)</f>
        <v>106</v>
      </c>
      <c r="H252" s="49"/>
      <c r="I252" s="80"/>
    </row>
    <row r="253" spans="1:9" ht="19.05" customHeight="1" x14ac:dyDescent="0.25">
      <c r="A253" s="101">
        <v>246</v>
      </c>
      <c r="B253" s="103" t="s">
        <v>77</v>
      </c>
      <c r="C253" s="103" t="s">
        <v>77</v>
      </c>
      <c r="D253" s="104">
        <v>2437366.13</v>
      </c>
      <c r="E253" s="46">
        <f t="shared" si="12"/>
        <v>1</v>
      </c>
      <c r="F253" s="47">
        <f t="shared" si="13"/>
        <v>98.59</v>
      </c>
      <c r="G253" s="48">
        <f>RANK(F253,$F$8:$F$666,0)</f>
        <v>349</v>
      </c>
      <c r="H253" s="49"/>
      <c r="I253" s="80"/>
    </row>
    <row r="254" spans="1:9" ht="19.05" customHeight="1" x14ac:dyDescent="0.25">
      <c r="A254" s="101">
        <v>247</v>
      </c>
      <c r="B254" s="103" t="s">
        <v>435</v>
      </c>
      <c r="C254" s="103" t="s">
        <v>435</v>
      </c>
      <c r="D254" s="104">
        <v>2410527.4700000002</v>
      </c>
      <c r="E254" s="46">
        <f t="shared" si="12"/>
        <v>1</v>
      </c>
      <c r="F254" s="47">
        <f t="shared" si="13"/>
        <v>97.5</v>
      </c>
      <c r="G254" s="48">
        <f>RANK(F254,$F$8:$F$666,0)</f>
        <v>529</v>
      </c>
      <c r="H254" s="49"/>
      <c r="I254" s="80"/>
    </row>
    <row r="255" spans="1:9" ht="19.05" customHeight="1" x14ac:dyDescent="0.25">
      <c r="A255" s="101">
        <v>248</v>
      </c>
      <c r="B255" s="103" t="s">
        <v>436</v>
      </c>
      <c r="C255" s="103" t="s">
        <v>436</v>
      </c>
      <c r="D255" s="104">
        <v>2419939</v>
      </c>
      <c r="E255" s="46">
        <f t="shared" si="12"/>
        <v>1</v>
      </c>
      <c r="F255" s="47">
        <f t="shared" si="13"/>
        <v>97.88</v>
      </c>
      <c r="G255" s="48">
        <f>RANK(F255,$F$8:$F$666,0)</f>
        <v>480</v>
      </c>
      <c r="H255" s="49"/>
      <c r="I255" s="80"/>
    </row>
    <row r="256" spans="1:9" ht="19.05" customHeight="1" x14ac:dyDescent="0.25">
      <c r="A256" s="101">
        <v>249</v>
      </c>
      <c r="B256" s="103" t="s">
        <v>437</v>
      </c>
      <c r="C256" s="103" t="s">
        <v>437</v>
      </c>
      <c r="D256" s="104">
        <v>2472221.39</v>
      </c>
      <c r="E256" s="46">
        <f t="shared" si="12"/>
        <v>1</v>
      </c>
      <c r="F256" s="47">
        <f t="shared" si="13"/>
        <v>100</v>
      </c>
      <c r="G256" s="48">
        <f>RANK(F256,$F$8:$F$666,0)</f>
        <v>1</v>
      </c>
      <c r="H256" s="50" t="s">
        <v>860</v>
      </c>
      <c r="I256" s="80"/>
    </row>
    <row r="257" spans="1:9" ht="19.05" customHeight="1" x14ac:dyDescent="0.25">
      <c r="A257" s="101">
        <v>250</v>
      </c>
      <c r="B257" s="103" t="s">
        <v>438</v>
      </c>
      <c r="C257" s="103" t="s">
        <v>438</v>
      </c>
      <c r="D257" s="104">
        <v>2468638.38</v>
      </c>
      <c r="E257" s="46">
        <f t="shared" si="12"/>
        <v>1</v>
      </c>
      <c r="F257" s="47">
        <f t="shared" si="13"/>
        <v>99.85</v>
      </c>
      <c r="G257" s="48">
        <f>RANK(F257,$F$8:$F$666,0)</f>
        <v>44</v>
      </c>
      <c r="H257" s="49"/>
      <c r="I257" s="80"/>
    </row>
    <row r="258" spans="1:9" ht="19.05" customHeight="1" x14ac:dyDescent="0.25">
      <c r="A258" s="101">
        <v>251</v>
      </c>
      <c r="B258" s="103" t="s">
        <v>439</v>
      </c>
      <c r="C258" s="103" t="s">
        <v>439</v>
      </c>
      <c r="D258" s="104">
        <v>2472221.39</v>
      </c>
      <c r="E258" s="46">
        <f t="shared" si="12"/>
        <v>1</v>
      </c>
      <c r="F258" s="47">
        <f t="shared" si="13"/>
        <v>100</v>
      </c>
      <c r="G258" s="48">
        <f>RANK(F258,$F$8:$F$666,0)</f>
        <v>1</v>
      </c>
      <c r="H258" s="50" t="s">
        <v>861</v>
      </c>
      <c r="I258" s="80"/>
    </row>
    <row r="259" spans="1:9" ht="19.05" customHeight="1" x14ac:dyDescent="0.25">
      <c r="A259" s="101">
        <v>252</v>
      </c>
      <c r="B259" s="103" t="s">
        <v>440</v>
      </c>
      <c r="C259" s="103" t="s">
        <v>440</v>
      </c>
      <c r="D259" s="104">
        <v>2417921.1</v>
      </c>
      <c r="E259" s="46">
        <f t="shared" si="12"/>
        <v>1</v>
      </c>
      <c r="F259" s="47">
        <f t="shared" si="13"/>
        <v>97.8</v>
      </c>
      <c r="G259" s="48">
        <f>RANK(F259,$F$8:$F$666,0)</f>
        <v>494</v>
      </c>
      <c r="H259" s="49"/>
      <c r="I259" s="80"/>
    </row>
    <row r="260" spans="1:9" ht="19.05" customHeight="1" x14ac:dyDescent="0.25">
      <c r="A260" s="101">
        <v>253</v>
      </c>
      <c r="B260" s="103" t="s">
        <v>441</v>
      </c>
      <c r="C260" s="103" t="s">
        <v>441</v>
      </c>
      <c r="D260" s="104">
        <v>2426148.27</v>
      </c>
      <c r="E260" s="46">
        <f t="shared" si="12"/>
        <v>1</v>
      </c>
      <c r="F260" s="47">
        <f t="shared" si="13"/>
        <v>98.13</v>
      </c>
      <c r="G260" s="48">
        <f>RANK(F260,$F$8:$F$666,0)</f>
        <v>434</v>
      </c>
      <c r="H260" s="49"/>
      <c r="I260" s="80"/>
    </row>
    <row r="261" spans="1:9" ht="19.05" customHeight="1" x14ac:dyDescent="0.25">
      <c r="A261" s="101">
        <v>254</v>
      </c>
      <c r="B261" s="103" t="s">
        <v>442</v>
      </c>
      <c r="C261" s="103" t="s">
        <v>442</v>
      </c>
      <c r="D261" s="104">
        <v>2424992.15</v>
      </c>
      <c r="E261" s="46">
        <f t="shared" si="12"/>
        <v>1</v>
      </c>
      <c r="F261" s="47">
        <f t="shared" si="13"/>
        <v>98.08</v>
      </c>
      <c r="G261" s="48">
        <f>RANK(F261,$F$8:$F$666,0)</f>
        <v>439</v>
      </c>
      <c r="H261" s="49"/>
      <c r="I261" s="80"/>
    </row>
    <row r="262" spans="1:9" ht="19.05" customHeight="1" x14ac:dyDescent="0.25">
      <c r="A262" s="101">
        <v>255</v>
      </c>
      <c r="B262" s="103" t="s">
        <v>443</v>
      </c>
      <c r="C262" s="103" t="s">
        <v>443</v>
      </c>
      <c r="D262" s="104">
        <v>2446235.5299999998</v>
      </c>
      <c r="E262" s="46">
        <f t="shared" si="12"/>
        <v>1</v>
      </c>
      <c r="F262" s="47">
        <f t="shared" si="13"/>
        <v>98.94</v>
      </c>
      <c r="G262" s="48">
        <f>RANK(F262,$F$8:$F$666,0)</f>
        <v>271</v>
      </c>
      <c r="H262" s="49"/>
      <c r="I262" s="80"/>
    </row>
    <row r="263" spans="1:9" ht="19.05" customHeight="1" x14ac:dyDescent="0.25">
      <c r="A263" s="101">
        <v>256</v>
      </c>
      <c r="B263" s="103" t="s">
        <v>444</v>
      </c>
      <c r="C263" s="103" t="s">
        <v>444</v>
      </c>
      <c r="D263" s="104">
        <v>2406652.67</v>
      </c>
      <c r="E263" s="46">
        <f t="shared" si="12"/>
        <v>1</v>
      </c>
      <c r="F263" s="47">
        <f t="shared" si="13"/>
        <v>97.34</v>
      </c>
      <c r="G263" s="48">
        <f>RANK(F263,$F$8:$F$666,0)</f>
        <v>532</v>
      </c>
      <c r="H263" s="49"/>
      <c r="I263" s="80"/>
    </row>
    <row r="264" spans="1:9" ht="19.05" customHeight="1" x14ac:dyDescent="0.25">
      <c r="A264" s="101">
        <v>257</v>
      </c>
      <c r="B264" s="103" t="s">
        <v>70</v>
      </c>
      <c r="C264" s="103" t="s">
        <v>70</v>
      </c>
      <c r="D264" s="104">
        <v>2349081.35</v>
      </c>
      <c r="E264" s="46">
        <f t="shared" si="12"/>
        <v>1</v>
      </c>
      <c r="F264" s="47">
        <f t="shared" si="13"/>
        <v>95.01</v>
      </c>
      <c r="G264" s="48">
        <f>RANK(F264,$F$8:$F$666,0)</f>
        <v>618</v>
      </c>
      <c r="H264" s="49"/>
      <c r="I264" s="80"/>
    </row>
    <row r="265" spans="1:9" ht="19.05" customHeight="1" x14ac:dyDescent="0.25">
      <c r="A265" s="101">
        <v>258</v>
      </c>
      <c r="B265" s="103" t="s">
        <v>446</v>
      </c>
      <c r="C265" s="103" t="s">
        <v>446</v>
      </c>
      <c r="D265" s="104">
        <v>2363464.8199999998</v>
      </c>
      <c r="E265" s="46">
        <f t="shared" si="12"/>
        <v>1</v>
      </c>
      <c r="F265" s="47">
        <f t="shared" si="13"/>
        <v>95.6</v>
      </c>
      <c r="G265" s="48">
        <f>RANK(F265,$F$8:$F$666,0)</f>
        <v>583</v>
      </c>
      <c r="H265" s="49"/>
      <c r="I265" s="80"/>
    </row>
    <row r="266" spans="1:9" ht="19.05" customHeight="1" x14ac:dyDescent="0.25">
      <c r="A266" s="101">
        <v>259</v>
      </c>
      <c r="B266" s="103" t="s">
        <v>447</v>
      </c>
      <c r="C266" s="103" t="s">
        <v>447</v>
      </c>
      <c r="D266" s="104">
        <v>2457313.14</v>
      </c>
      <c r="E266" s="46">
        <f t="shared" si="12"/>
        <v>1</v>
      </c>
      <c r="F266" s="47">
        <f t="shared" si="13"/>
        <v>99.39</v>
      </c>
      <c r="G266" s="48">
        <f>RANK(F266,$F$8:$F$666,0)</f>
        <v>151</v>
      </c>
      <c r="H266" s="49"/>
      <c r="I266" s="80"/>
    </row>
    <row r="267" spans="1:9" ht="19.05" customHeight="1" x14ac:dyDescent="0.25">
      <c r="A267" s="101">
        <v>260</v>
      </c>
      <c r="B267" s="102" t="s">
        <v>867</v>
      </c>
      <c r="C267" s="103" t="s">
        <v>448</v>
      </c>
      <c r="D267" s="104">
        <v>2472221.39</v>
      </c>
      <c r="E267" s="46">
        <f t="shared" si="12"/>
        <v>1</v>
      </c>
      <c r="F267" s="47">
        <f t="shared" si="13"/>
        <v>100</v>
      </c>
      <c r="G267" s="48">
        <f>RANK(F267,$F$8:$F$666,0)</f>
        <v>1</v>
      </c>
      <c r="H267" s="50" t="s">
        <v>864</v>
      </c>
      <c r="I267" s="80"/>
    </row>
    <row r="268" spans="1:9" ht="19.05" customHeight="1" x14ac:dyDescent="0.25">
      <c r="A268" s="101">
        <v>261</v>
      </c>
      <c r="B268" s="103" t="s">
        <v>449</v>
      </c>
      <c r="C268" s="103" t="s">
        <v>449</v>
      </c>
      <c r="D268" s="104">
        <v>2427407.63</v>
      </c>
      <c r="E268" s="46">
        <f t="shared" si="12"/>
        <v>1</v>
      </c>
      <c r="F268" s="47">
        <f t="shared" si="13"/>
        <v>98.18</v>
      </c>
      <c r="G268" s="48">
        <f>RANK(F268,$F$8:$F$666,0)</f>
        <v>425</v>
      </c>
      <c r="H268" s="49"/>
      <c r="I268" s="80"/>
    </row>
    <row r="269" spans="1:9" ht="19.05" customHeight="1" x14ac:dyDescent="0.25">
      <c r="A269" s="101">
        <v>262</v>
      </c>
      <c r="B269" s="103" t="s">
        <v>450</v>
      </c>
      <c r="C269" s="103" t="s">
        <v>450</v>
      </c>
      <c r="D269" s="104">
        <v>2447324.63</v>
      </c>
      <c r="E269" s="46">
        <f t="shared" si="12"/>
        <v>1</v>
      </c>
      <c r="F269" s="47">
        <f t="shared" si="13"/>
        <v>98.99</v>
      </c>
      <c r="G269" s="48">
        <f>RANK(F269,$F$8:$F$666,0)</f>
        <v>249</v>
      </c>
      <c r="H269" s="49"/>
      <c r="I269" s="80"/>
    </row>
    <row r="270" spans="1:9" ht="19.05" customHeight="1" x14ac:dyDescent="0.25">
      <c r="A270" s="101">
        <v>263</v>
      </c>
      <c r="B270" s="103" t="s">
        <v>452</v>
      </c>
      <c r="C270" s="103" t="s">
        <v>452</v>
      </c>
      <c r="D270" s="104">
        <v>2361445.42</v>
      </c>
      <c r="E270" s="46">
        <f t="shared" si="12"/>
        <v>1</v>
      </c>
      <c r="F270" s="47">
        <f t="shared" si="13"/>
        <v>95.51</v>
      </c>
      <c r="G270" s="48">
        <f>RANK(F270,$F$8:$F$666,0)</f>
        <v>588</v>
      </c>
      <c r="H270" s="49"/>
      <c r="I270" s="80"/>
    </row>
    <row r="271" spans="1:9" ht="19.05" customHeight="1" x14ac:dyDescent="0.25">
      <c r="A271" s="101">
        <v>264</v>
      </c>
      <c r="B271" s="103" t="s">
        <v>454</v>
      </c>
      <c r="C271" s="103" t="s">
        <v>454</v>
      </c>
      <c r="D271" s="104">
        <v>2462883.7400000002</v>
      </c>
      <c r="E271" s="46">
        <f t="shared" si="12"/>
        <v>1</v>
      </c>
      <c r="F271" s="47">
        <f t="shared" si="13"/>
        <v>99.62</v>
      </c>
      <c r="G271" s="48">
        <f>RANK(F271,$F$8:$F$666,0)</f>
        <v>101</v>
      </c>
      <c r="H271" s="49"/>
      <c r="I271" s="80"/>
    </row>
    <row r="272" spans="1:9" ht="19.05" customHeight="1" x14ac:dyDescent="0.25">
      <c r="A272" s="101">
        <v>265</v>
      </c>
      <c r="B272" s="103" t="s">
        <v>455</v>
      </c>
      <c r="C272" s="103" t="s">
        <v>455</v>
      </c>
      <c r="D272" s="104">
        <v>2344694.1</v>
      </c>
      <c r="E272" s="46">
        <f t="shared" si="12"/>
        <v>1</v>
      </c>
      <c r="F272" s="47">
        <f t="shared" si="13"/>
        <v>94.84</v>
      </c>
      <c r="G272" s="48">
        <f>RANK(F272,$F$8:$F$666,0)</f>
        <v>625</v>
      </c>
      <c r="H272" s="49"/>
      <c r="I272" s="80"/>
    </row>
    <row r="273" spans="1:9" ht="19.05" customHeight="1" x14ac:dyDescent="0.25">
      <c r="A273" s="101">
        <v>266</v>
      </c>
      <c r="B273" s="103" t="s">
        <v>456</v>
      </c>
      <c r="C273" s="103" t="s">
        <v>456</v>
      </c>
      <c r="D273" s="104">
        <v>2470840.1</v>
      </c>
      <c r="E273" s="46">
        <f t="shared" si="12"/>
        <v>1</v>
      </c>
      <c r="F273" s="47">
        <f t="shared" si="13"/>
        <v>99.94</v>
      </c>
      <c r="G273" s="48">
        <f>RANK(F273,$F$8:$F$666,0)</f>
        <v>19</v>
      </c>
      <c r="H273" s="49"/>
      <c r="I273" s="80"/>
    </row>
    <row r="274" spans="1:9" ht="19.05" customHeight="1" x14ac:dyDescent="0.25">
      <c r="A274" s="101">
        <v>267</v>
      </c>
      <c r="B274" s="103" t="s">
        <v>457</v>
      </c>
      <c r="C274" s="103" t="s">
        <v>457</v>
      </c>
      <c r="D274" s="104">
        <v>2462262.89</v>
      </c>
      <c r="E274" s="46">
        <f t="shared" si="12"/>
        <v>1</v>
      </c>
      <c r="F274" s="47">
        <f t="shared" si="13"/>
        <v>99.59</v>
      </c>
      <c r="G274" s="48">
        <f>RANK(F274,$F$8:$F$666,0)</f>
        <v>106</v>
      </c>
      <c r="H274" s="49"/>
      <c r="I274" s="80"/>
    </row>
    <row r="275" spans="1:9" ht="19.05" customHeight="1" x14ac:dyDescent="0.25">
      <c r="A275" s="101">
        <v>268</v>
      </c>
      <c r="B275" s="103" t="s">
        <v>461</v>
      </c>
      <c r="C275" s="103" t="s">
        <v>461</v>
      </c>
      <c r="D275" s="104">
        <v>2447324.63</v>
      </c>
      <c r="E275" s="46">
        <f t="shared" si="12"/>
        <v>1</v>
      </c>
      <c r="F275" s="47">
        <f t="shared" si="13"/>
        <v>98.99</v>
      </c>
      <c r="G275" s="48">
        <f>RANK(F275,$F$8:$F$666,0)</f>
        <v>249</v>
      </c>
      <c r="H275" s="49"/>
      <c r="I275" s="80"/>
    </row>
    <row r="276" spans="1:9" ht="19.05" customHeight="1" x14ac:dyDescent="0.25">
      <c r="A276" s="101">
        <v>269</v>
      </c>
      <c r="B276" s="103" t="s">
        <v>462</v>
      </c>
      <c r="C276" s="103" t="s">
        <v>462</v>
      </c>
      <c r="D276" s="104">
        <v>2463823.35</v>
      </c>
      <c r="E276" s="46">
        <f t="shared" si="12"/>
        <v>1</v>
      </c>
      <c r="F276" s="47">
        <f t="shared" si="13"/>
        <v>99.66</v>
      </c>
      <c r="G276" s="48">
        <f>RANK(F276,$F$8:$F$666,0)</f>
        <v>94</v>
      </c>
      <c r="H276" s="49"/>
      <c r="I276" s="80"/>
    </row>
    <row r="277" spans="1:9" ht="19.05" customHeight="1" x14ac:dyDescent="0.25">
      <c r="A277" s="101">
        <v>270</v>
      </c>
      <c r="B277" s="103" t="s">
        <v>463</v>
      </c>
      <c r="C277" s="103" t="s">
        <v>463</v>
      </c>
      <c r="D277" s="104">
        <v>2457283.13</v>
      </c>
      <c r="E277" s="46">
        <f t="shared" si="12"/>
        <v>1</v>
      </c>
      <c r="F277" s="47">
        <f t="shared" si="13"/>
        <v>99.39</v>
      </c>
      <c r="G277" s="48">
        <f>RANK(F277,$F$8:$F$666,0)</f>
        <v>151</v>
      </c>
      <c r="H277" s="49"/>
      <c r="I277" s="80"/>
    </row>
    <row r="278" spans="1:9" ht="19.05" customHeight="1" x14ac:dyDescent="0.25">
      <c r="A278" s="101">
        <v>271</v>
      </c>
      <c r="B278" s="103" t="s">
        <v>464</v>
      </c>
      <c r="C278" s="103" t="s">
        <v>464</v>
      </c>
      <c r="D278" s="104">
        <v>2429105.7400000002</v>
      </c>
      <c r="E278" s="46">
        <f t="shared" si="12"/>
        <v>1</v>
      </c>
      <c r="F278" s="47">
        <f t="shared" si="13"/>
        <v>98.25</v>
      </c>
      <c r="G278" s="48">
        <f>RANK(F278,$F$8:$F$666,0)</f>
        <v>415</v>
      </c>
      <c r="H278" s="49"/>
      <c r="I278" s="80"/>
    </row>
    <row r="279" spans="1:9" ht="19.05" customHeight="1" x14ac:dyDescent="0.25">
      <c r="A279" s="101">
        <v>272</v>
      </c>
      <c r="B279" s="103" t="s">
        <v>465</v>
      </c>
      <c r="C279" s="103" t="s">
        <v>465</v>
      </c>
      <c r="D279" s="104">
        <v>2422427.88</v>
      </c>
      <c r="E279" s="46">
        <f t="shared" si="12"/>
        <v>1</v>
      </c>
      <c r="F279" s="47">
        <f t="shared" si="13"/>
        <v>97.98</v>
      </c>
      <c r="G279" s="48">
        <f>RANK(F279,$F$8:$F$666,0)</f>
        <v>457</v>
      </c>
      <c r="H279" s="49"/>
      <c r="I279" s="80"/>
    </row>
    <row r="280" spans="1:9" ht="19.05" customHeight="1" x14ac:dyDescent="0.25">
      <c r="A280" s="101">
        <v>273</v>
      </c>
      <c r="B280" s="103" t="s">
        <v>466</v>
      </c>
      <c r="C280" s="103" t="s">
        <v>466</v>
      </c>
      <c r="D280" s="104">
        <v>2423721.29</v>
      </c>
      <c r="E280" s="46">
        <f t="shared" si="12"/>
        <v>1</v>
      </c>
      <c r="F280" s="47">
        <f t="shared" si="13"/>
        <v>98.03</v>
      </c>
      <c r="G280" s="48">
        <f>RANK(F280,$F$8:$F$666,0)</f>
        <v>455</v>
      </c>
      <c r="H280" s="49"/>
      <c r="I280" s="80"/>
    </row>
    <row r="281" spans="1:9" ht="19.05" customHeight="1" x14ac:dyDescent="0.25">
      <c r="A281" s="101">
        <v>274</v>
      </c>
      <c r="B281" s="103" t="s">
        <v>467</v>
      </c>
      <c r="C281" s="103" t="s">
        <v>467</v>
      </c>
      <c r="D281" s="104">
        <v>2389522.7200000002</v>
      </c>
      <c r="E281" s="46">
        <f t="shared" si="12"/>
        <v>1</v>
      </c>
      <c r="F281" s="47">
        <f t="shared" si="13"/>
        <v>96.65</v>
      </c>
      <c r="G281" s="48">
        <f>RANK(F281,$F$8:$F$666,0)</f>
        <v>545</v>
      </c>
      <c r="H281" s="49"/>
      <c r="I281" s="80"/>
    </row>
    <row r="282" spans="1:9" ht="19.05" customHeight="1" x14ac:dyDescent="0.25">
      <c r="A282" s="101">
        <v>275</v>
      </c>
      <c r="B282" s="103" t="s">
        <v>468</v>
      </c>
      <c r="C282" s="103" t="s">
        <v>468</v>
      </c>
      <c r="D282" s="104">
        <v>2454793.2599999998</v>
      </c>
      <c r="E282" s="46">
        <f t="shared" si="12"/>
        <v>1</v>
      </c>
      <c r="F282" s="47">
        <f t="shared" si="13"/>
        <v>99.29</v>
      </c>
      <c r="G282" s="48">
        <f>RANK(F282,$F$8:$F$666,0)</f>
        <v>182</v>
      </c>
      <c r="H282" s="49"/>
      <c r="I282" s="80"/>
    </row>
    <row r="283" spans="1:9" ht="19.05" customHeight="1" x14ac:dyDescent="0.25">
      <c r="A283" s="101">
        <v>276</v>
      </c>
      <c r="B283" s="103" t="s">
        <v>469</v>
      </c>
      <c r="C283" s="103" t="s">
        <v>469</v>
      </c>
      <c r="D283" s="104">
        <v>2371840.48</v>
      </c>
      <c r="E283" s="46">
        <f t="shared" si="12"/>
        <v>1</v>
      </c>
      <c r="F283" s="47">
        <f t="shared" si="13"/>
        <v>95.93</v>
      </c>
      <c r="G283" s="48">
        <f>RANK(F283,$F$8:$F$666,0)</f>
        <v>570</v>
      </c>
      <c r="H283" s="49"/>
      <c r="I283" s="80"/>
    </row>
    <row r="284" spans="1:9" ht="19.05" customHeight="1" x14ac:dyDescent="0.25">
      <c r="A284" s="101">
        <v>277</v>
      </c>
      <c r="B284" s="103" t="s">
        <v>470</v>
      </c>
      <c r="C284" s="103" t="s">
        <v>470</v>
      </c>
      <c r="D284" s="104">
        <v>2454793.2599999998</v>
      </c>
      <c r="E284" s="46">
        <f t="shared" si="12"/>
        <v>1</v>
      </c>
      <c r="F284" s="47">
        <f t="shared" si="13"/>
        <v>99.29</v>
      </c>
      <c r="G284" s="48">
        <f>RANK(F284,$F$8:$F$666,0)</f>
        <v>182</v>
      </c>
      <c r="H284" s="49"/>
      <c r="I284" s="80"/>
    </row>
    <row r="285" spans="1:9" ht="19.05" customHeight="1" x14ac:dyDescent="0.25">
      <c r="A285" s="101">
        <v>278</v>
      </c>
      <c r="B285" s="103" t="s">
        <v>472</v>
      </c>
      <c r="C285" s="103" t="s">
        <v>472</v>
      </c>
      <c r="D285" s="104">
        <v>2444957.52</v>
      </c>
      <c r="E285" s="46">
        <f t="shared" si="12"/>
        <v>1</v>
      </c>
      <c r="F285" s="47">
        <f t="shared" si="13"/>
        <v>98.89</v>
      </c>
      <c r="G285" s="48">
        <f>RANK(F285,$F$8:$F$666,0)</f>
        <v>278</v>
      </c>
      <c r="H285" s="49"/>
      <c r="I285" s="80"/>
    </row>
    <row r="286" spans="1:9" ht="19.05" customHeight="1" x14ac:dyDescent="0.25">
      <c r="A286" s="101">
        <v>279</v>
      </c>
      <c r="B286" s="103" t="s">
        <v>474</v>
      </c>
      <c r="C286" s="103" t="s">
        <v>474</v>
      </c>
      <c r="D286" s="104">
        <v>2464830.9700000002</v>
      </c>
      <c r="E286" s="46">
        <f t="shared" si="12"/>
        <v>1</v>
      </c>
      <c r="F286" s="47">
        <f t="shared" si="13"/>
        <v>99.7</v>
      </c>
      <c r="G286" s="48">
        <f>RANK(F286,$F$8:$F$666,0)</f>
        <v>76</v>
      </c>
      <c r="H286" s="49"/>
      <c r="I286" s="80"/>
    </row>
    <row r="287" spans="1:9" ht="19.05" customHeight="1" x14ac:dyDescent="0.25">
      <c r="A287" s="101">
        <v>280</v>
      </c>
      <c r="B287" s="103" t="s">
        <v>475</v>
      </c>
      <c r="C287" s="103" t="s">
        <v>475</v>
      </c>
      <c r="D287" s="104">
        <v>2452304.38</v>
      </c>
      <c r="E287" s="46">
        <f t="shared" si="12"/>
        <v>1</v>
      </c>
      <c r="F287" s="47">
        <f t="shared" si="13"/>
        <v>99.19</v>
      </c>
      <c r="G287" s="48">
        <f>RANK(F287,$F$8:$F$666,0)</f>
        <v>202</v>
      </c>
      <c r="H287" s="49"/>
      <c r="I287" s="80"/>
    </row>
    <row r="288" spans="1:9" ht="19.05" customHeight="1" x14ac:dyDescent="0.25">
      <c r="A288" s="101">
        <v>281</v>
      </c>
      <c r="B288" s="103" t="s">
        <v>476</v>
      </c>
      <c r="C288" s="103" t="s">
        <v>476</v>
      </c>
      <c r="D288" s="104">
        <v>2383631.48</v>
      </c>
      <c r="E288" s="46">
        <f t="shared" si="12"/>
        <v>1</v>
      </c>
      <c r="F288" s="47">
        <f t="shared" si="13"/>
        <v>96.41</v>
      </c>
      <c r="G288" s="48">
        <f>RANK(F288,$F$8:$F$666,0)</f>
        <v>550</v>
      </c>
      <c r="H288" s="49"/>
      <c r="I288" s="80"/>
    </row>
    <row r="289" spans="1:9" ht="19.05" customHeight="1" x14ac:dyDescent="0.25">
      <c r="A289" s="101">
        <v>282</v>
      </c>
      <c r="B289" s="103" t="s">
        <v>477</v>
      </c>
      <c r="C289" s="103" t="s">
        <v>477</v>
      </c>
      <c r="D289" s="104">
        <v>2357457.0099999998</v>
      </c>
      <c r="E289" s="46">
        <f t="shared" si="12"/>
        <v>1</v>
      </c>
      <c r="F289" s="47">
        <f t="shared" si="13"/>
        <v>95.35</v>
      </c>
      <c r="G289" s="48">
        <f>RANK(F289,$F$8:$F$666,0)</f>
        <v>597</v>
      </c>
      <c r="H289" s="49"/>
      <c r="I289" s="80"/>
    </row>
    <row r="290" spans="1:9" ht="19.05" customHeight="1" x14ac:dyDescent="0.25">
      <c r="A290" s="101">
        <v>283</v>
      </c>
      <c r="B290" s="103" t="s">
        <v>478</v>
      </c>
      <c r="C290" s="103" t="s">
        <v>478</v>
      </c>
      <c r="D290" s="104">
        <v>2464751.7599999998</v>
      </c>
      <c r="E290" s="46">
        <f t="shared" si="12"/>
        <v>1</v>
      </c>
      <c r="F290" s="47">
        <f t="shared" si="13"/>
        <v>99.69</v>
      </c>
      <c r="G290" s="48">
        <f>RANK(F290,$F$8:$F$666,0)</f>
        <v>78</v>
      </c>
      <c r="H290" s="49"/>
      <c r="I290" s="80"/>
    </row>
    <row r="291" spans="1:9" ht="19.05" customHeight="1" x14ac:dyDescent="0.25">
      <c r="A291" s="101">
        <v>284</v>
      </c>
      <c r="B291" s="103" t="s">
        <v>480</v>
      </c>
      <c r="C291" s="103" t="s">
        <v>480</v>
      </c>
      <c r="D291" s="104">
        <v>2442571.41</v>
      </c>
      <c r="E291" s="46">
        <f t="shared" si="12"/>
        <v>1</v>
      </c>
      <c r="F291" s="47">
        <f t="shared" si="13"/>
        <v>98.8</v>
      </c>
      <c r="G291" s="48">
        <f>RANK(F291,$F$8:$F$666,0)</f>
        <v>297</v>
      </c>
      <c r="H291" s="49"/>
      <c r="I291" s="80"/>
    </row>
    <row r="292" spans="1:9" ht="19.05" customHeight="1" x14ac:dyDescent="0.25">
      <c r="A292" s="101">
        <v>285</v>
      </c>
      <c r="B292" s="103" t="s">
        <v>481</v>
      </c>
      <c r="C292" s="103" t="s">
        <v>481</v>
      </c>
      <c r="D292" s="104">
        <v>2339483.98</v>
      </c>
      <c r="E292" s="46">
        <f t="shared" si="12"/>
        <v>1</v>
      </c>
      <c r="F292" s="47">
        <f t="shared" si="13"/>
        <v>94.63</v>
      </c>
      <c r="G292" s="48">
        <f>RANK(F292,$F$8:$F$666,0)</f>
        <v>634</v>
      </c>
      <c r="H292" s="49"/>
      <c r="I292" s="80"/>
    </row>
    <row r="293" spans="1:9" ht="19.05" customHeight="1" x14ac:dyDescent="0.25">
      <c r="A293" s="101">
        <v>286</v>
      </c>
      <c r="B293" s="103" t="s">
        <v>482</v>
      </c>
      <c r="C293" s="103" t="s">
        <v>482</v>
      </c>
      <c r="D293" s="104">
        <v>2468610.11</v>
      </c>
      <c r="E293" s="46">
        <f t="shared" si="12"/>
        <v>1</v>
      </c>
      <c r="F293" s="47">
        <f t="shared" si="13"/>
        <v>99.85</v>
      </c>
      <c r="G293" s="48">
        <f>RANK(F293,$F$8:$F$666,0)</f>
        <v>44</v>
      </c>
      <c r="H293" s="49"/>
      <c r="I293" s="80"/>
    </row>
    <row r="294" spans="1:9" ht="19.05" customHeight="1" x14ac:dyDescent="0.25">
      <c r="A294" s="101">
        <v>287</v>
      </c>
      <c r="B294" s="103" t="s">
        <v>483</v>
      </c>
      <c r="C294" s="103" t="s">
        <v>483</v>
      </c>
      <c r="D294" s="104">
        <v>2344295.2599999998</v>
      </c>
      <c r="E294" s="46">
        <f t="shared" si="12"/>
        <v>1</v>
      </c>
      <c r="F294" s="47">
        <f t="shared" si="13"/>
        <v>94.82</v>
      </c>
      <c r="G294" s="48">
        <f>RANK(F294,$F$8:$F$666,0)</f>
        <v>626</v>
      </c>
      <c r="H294" s="49"/>
      <c r="I294" s="80"/>
    </row>
    <row r="295" spans="1:9" ht="19.05" customHeight="1" x14ac:dyDescent="0.25">
      <c r="A295" s="101">
        <v>288</v>
      </c>
      <c r="B295" s="103" t="s">
        <v>159</v>
      </c>
      <c r="C295" s="103" t="s">
        <v>159</v>
      </c>
      <c r="D295" s="104">
        <v>2452883.2999999998</v>
      </c>
      <c r="E295" s="46">
        <f t="shared" si="12"/>
        <v>1</v>
      </c>
      <c r="F295" s="47">
        <f t="shared" si="13"/>
        <v>99.21</v>
      </c>
      <c r="G295" s="48">
        <f>RANK(F295,$F$8:$F$666,0)</f>
        <v>201</v>
      </c>
      <c r="H295" s="49"/>
      <c r="I295" s="80"/>
    </row>
    <row r="296" spans="1:9" ht="19.05" customHeight="1" x14ac:dyDescent="0.25">
      <c r="A296" s="101">
        <v>289</v>
      </c>
      <c r="B296" s="103" t="s">
        <v>485</v>
      </c>
      <c r="C296" s="103" t="s">
        <v>485</v>
      </c>
      <c r="D296" s="104">
        <v>2442147.4900000002</v>
      </c>
      <c r="E296" s="46">
        <f t="shared" si="12"/>
        <v>1</v>
      </c>
      <c r="F296" s="47">
        <f t="shared" si="13"/>
        <v>98.78</v>
      </c>
      <c r="G296" s="48">
        <f>RANK(F296,$F$8:$F$666,0)</f>
        <v>309</v>
      </c>
      <c r="H296" s="49"/>
      <c r="I296" s="80"/>
    </row>
    <row r="297" spans="1:9" ht="19.05" customHeight="1" x14ac:dyDescent="0.25">
      <c r="A297" s="101">
        <v>290</v>
      </c>
      <c r="B297" s="103" t="s">
        <v>486</v>
      </c>
      <c r="C297" s="103" t="s">
        <v>486</v>
      </c>
      <c r="D297" s="104">
        <v>2464751.7599999998</v>
      </c>
      <c r="E297" s="46">
        <f t="shared" si="12"/>
        <v>1</v>
      </c>
      <c r="F297" s="47">
        <f t="shared" si="13"/>
        <v>99.69</v>
      </c>
      <c r="G297" s="48">
        <f>RANK(F297,$F$8:$F$666,0)</f>
        <v>78</v>
      </c>
      <c r="H297" s="49"/>
      <c r="I297" s="80"/>
    </row>
    <row r="298" spans="1:9" ht="19.05" customHeight="1" x14ac:dyDescent="0.25">
      <c r="A298" s="101">
        <v>291</v>
      </c>
      <c r="B298" s="103" t="s">
        <v>487</v>
      </c>
      <c r="C298" s="103" t="s">
        <v>487</v>
      </c>
      <c r="D298" s="104">
        <v>2375828.89</v>
      </c>
      <c r="E298" s="46">
        <f t="shared" si="12"/>
        <v>1</v>
      </c>
      <c r="F298" s="47">
        <f t="shared" si="13"/>
        <v>96.1</v>
      </c>
      <c r="G298" s="48">
        <f>RANK(F298,$F$8:$F$666,0)</f>
        <v>562</v>
      </c>
      <c r="H298" s="49"/>
      <c r="I298" s="80"/>
    </row>
    <row r="299" spans="1:9" ht="19.05" customHeight="1" x14ac:dyDescent="0.25">
      <c r="A299" s="101">
        <v>292</v>
      </c>
      <c r="B299" s="103" t="s">
        <v>67</v>
      </c>
      <c r="C299" s="103" t="s">
        <v>67</v>
      </c>
      <c r="D299" s="104">
        <v>2461140.62</v>
      </c>
      <c r="E299" s="46">
        <f t="shared" si="12"/>
        <v>1</v>
      </c>
      <c r="F299" s="47">
        <f t="shared" si="13"/>
        <v>99.55</v>
      </c>
      <c r="G299" s="48">
        <f>RANK(F299,$F$8:$F$666,0)</f>
        <v>123</v>
      </c>
      <c r="H299" s="49"/>
      <c r="I299" s="80"/>
    </row>
    <row r="300" spans="1:9" ht="19.05" customHeight="1" x14ac:dyDescent="0.25">
      <c r="A300" s="101">
        <v>293</v>
      </c>
      <c r="B300" s="103" t="s">
        <v>488</v>
      </c>
      <c r="C300" s="103" t="s">
        <v>488</v>
      </c>
      <c r="D300" s="104">
        <v>2411779</v>
      </c>
      <c r="E300" s="46">
        <f t="shared" si="12"/>
        <v>1</v>
      </c>
      <c r="F300" s="47">
        <f t="shared" si="13"/>
        <v>97.55</v>
      </c>
      <c r="G300" s="48">
        <f>RANK(F300,$F$8:$F$666,0)</f>
        <v>527</v>
      </c>
      <c r="H300" s="49"/>
      <c r="I300" s="80"/>
    </row>
    <row r="301" spans="1:9" ht="19.05" customHeight="1" x14ac:dyDescent="0.25">
      <c r="A301" s="101">
        <v>294</v>
      </c>
      <c r="B301" s="103" t="s">
        <v>489</v>
      </c>
      <c r="C301" s="103" t="s">
        <v>489</v>
      </c>
      <c r="D301" s="104">
        <v>2351474.4</v>
      </c>
      <c r="E301" s="46">
        <f t="shared" ref="E301:E364" si="14">IF(D301&gt;$G$5,$G$6*3,$G$6)</f>
        <v>1</v>
      </c>
      <c r="F301" s="47">
        <f t="shared" ref="F301:F364" si="15">ROUND(100-ABS(D301-$G$5)*100/$G$5*E301,2)</f>
        <v>95.11</v>
      </c>
      <c r="G301" s="48">
        <f>RANK(F301,$F$8:$F$666,0)</f>
        <v>611</v>
      </c>
      <c r="H301" s="49"/>
      <c r="I301" s="80"/>
    </row>
    <row r="302" spans="1:9" ht="19.05" customHeight="1" x14ac:dyDescent="0.25">
      <c r="A302" s="101">
        <v>295</v>
      </c>
      <c r="B302" s="103" t="s">
        <v>490</v>
      </c>
      <c r="C302" s="103" t="s">
        <v>490</v>
      </c>
      <c r="D302" s="104">
        <v>2336692.09</v>
      </c>
      <c r="E302" s="46">
        <f t="shared" si="14"/>
        <v>1</v>
      </c>
      <c r="F302" s="47">
        <f t="shared" si="15"/>
        <v>94.51</v>
      </c>
      <c r="G302" s="48">
        <f>RANK(F302,$F$8:$F$666,0)</f>
        <v>638</v>
      </c>
      <c r="H302" s="49"/>
      <c r="I302" s="80"/>
    </row>
    <row r="303" spans="1:9" ht="19.05" customHeight="1" x14ac:dyDescent="0.25">
      <c r="A303" s="101">
        <v>296</v>
      </c>
      <c r="B303" s="103" t="s">
        <v>162</v>
      </c>
      <c r="C303" s="103" t="s">
        <v>162</v>
      </c>
      <c r="D303" s="104">
        <v>2464751.7599999998</v>
      </c>
      <c r="E303" s="46">
        <f t="shared" si="14"/>
        <v>1</v>
      </c>
      <c r="F303" s="47">
        <f t="shared" si="15"/>
        <v>99.69</v>
      </c>
      <c r="G303" s="48">
        <f>RANK(F303,$F$8:$F$666,0)</f>
        <v>78</v>
      </c>
      <c r="H303" s="49"/>
      <c r="I303" s="80"/>
    </row>
    <row r="304" spans="1:9" ht="19.05" customHeight="1" x14ac:dyDescent="0.25">
      <c r="A304" s="101">
        <v>297</v>
      </c>
      <c r="B304" s="103" t="s">
        <v>492</v>
      </c>
      <c r="C304" s="103" t="s">
        <v>492</v>
      </c>
      <c r="D304" s="104">
        <v>2469731.52</v>
      </c>
      <c r="E304" s="46">
        <f t="shared" si="14"/>
        <v>1</v>
      </c>
      <c r="F304" s="47">
        <f t="shared" si="15"/>
        <v>99.89</v>
      </c>
      <c r="G304" s="48">
        <f>RANK(F304,$F$8:$F$666,0)</f>
        <v>24</v>
      </c>
      <c r="H304" s="49"/>
      <c r="I304" s="80"/>
    </row>
    <row r="305" spans="1:9" ht="19.05" customHeight="1" x14ac:dyDescent="0.25">
      <c r="A305" s="101">
        <v>298</v>
      </c>
      <c r="B305" s="103" t="s">
        <v>493</v>
      </c>
      <c r="C305" s="103" t="s">
        <v>493</v>
      </c>
      <c r="D305" s="104">
        <v>2377424.25</v>
      </c>
      <c r="E305" s="46">
        <f t="shared" si="14"/>
        <v>1</v>
      </c>
      <c r="F305" s="47">
        <f t="shared" si="15"/>
        <v>96.16</v>
      </c>
      <c r="G305" s="48">
        <f>RANK(F305,$F$8:$F$666,0)</f>
        <v>559</v>
      </c>
      <c r="H305" s="49"/>
      <c r="I305" s="80"/>
    </row>
    <row r="306" spans="1:9" ht="19.05" customHeight="1" x14ac:dyDescent="0.25">
      <c r="A306" s="101">
        <v>299</v>
      </c>
      <c r="B306" s="103" t="s">
        <v>494</v>
      </c>
      <c r="C306" s="103" t="s">
        <v>494</v>
      </c>
      <c r="D306" s="104">
        <v>2379019.62</v>
      </c>
      <c r="E306" s="46">
        <f t="shared" si="14"/>
        <v>1</v>
      </c>
      <c r="F306" s="47">
        <f t="shared" si="15"/>
        <v>96.23</v>
      </c>
      <c r="G306" s="48">
        <f>RANK(F306,$F$8:$F$666,0)</f>
        <v>557</v>
      </c>
      <c r="H306" s="49"/>
      <c r="I306" s="80"/>
    </row>
    <row r="307" spans="1:9" ht="19.05" customHeight="1" x14ac:dyDescent="0.25">
      <c r="A307" s="101">
        <v>300</v>
      </c>
      <c r="B307" s="103" t="s">
        <v>495</v>
      </c>
      <c r="C307" s="103" t="s">
        <v>495</v>
      </c>
      <c r="D307" s="104">
        <v>2446186.66</v>
      </c>
      <c r="E307" s="46">
        <f t="shared" si="14"/>
        <v>1</v>
      </c>
      <c r="F307" s="47">
        <f t="shared" si="15"/>
        <v>98.94</v>
      </c>
      <c r="G307" s="48">
        <f>RANK(F307,$F$8:$F$666,0)</f>
        <v>271</v>
      </c>
      <c r="H307" s="49"/>
      <c r="I307" s="80"/>
    </row>
    <row r="308" spans="1:9" ht="19.05" customHeight="1" x14ac:dyDescent="0.25">
      <c r="A308" s="101">
        <v>301</v>
      </c>
      <c r="B308" s="103" t="s">
        <v>496</v>
      </c>
      <c r="C308" s="103" t="s">
        <v>496</v>
      </c>
      <c r="D308" s="104">
        <v>2452308.71</v>
      </c>
      <c r="E308" s="46">
        <f t="shared" si="14"/>
        <v>1</v>
      </c>
      <c r="F308" s="47">
        <f t="shared" si="15"/>
        <v>99.19</v>
      </c>
      <c r="G308" s="48">
        <f>RANK(F308,$F$8:$F$666,0)</f>
        <v>202</v>
      </c>
      <c r="H308" s="49"/>
      <c r="I308" s="80"/>
    </row>
    <row r="309" spans="1:9" ht="19.05" customHeight="1" x14ac:dyDescent="0.25">
      <c r="A309" s="101">
        <v>302</v>
      </c>
      <c r="B309" s="103" t="s">
        <v>108</v>
      </c>
      <c r="C309" s="103" t="s">
        <v>108</v>
      </c>
      <c r="D309" s="104">
        <v>2435701.17</v>
      </c>
      <c r="E309" s="46">
        <f t="shared" si="14"/>
        <v>1</v>
      </c>
      <c r="F309" s="47">
        <f t="shared" si="15"/>
        <v>98.52</v>
      </c>
      <c r="G309" s="48">
        <f>RANK(F309,$F$8:$F$666,0)</f>
        <v>363</v>
      </c>
      <c r="H309" s="49"/>
      <c r="I309" s="80"/>
    </row>
    <row r="310" spans="1:9" ht="19.05" customHeight="1" x14ac:dyDescent="0.25">
      <c r="A310" s="101">
        <v>303</v>
      </c>
      <c r="B310" s="103" t="s">
        <v>497</v>
      </c>
      <c r="C310" s="103" t="s">
        <v>497</v>
      </c>
      <c r="D310" s="104">
        <v>2464751.7599999998</v>
      </c>
      <c r="E310" s="46">
        <f t="shared" si="14"/>
        <v>1</v>
      </c>
      <c r="F310" s="47">
        <f t="shared" si="15"/>
        <v>99.69</v>
      </c>
      <c r="G310" s="48">
        <f>RANK(F310,$F$8:$F$666,0)</f>
        <v>78</v>
      </c>
      <c r="H310" s="49"/>
      <c r="I310" s="80"/>
    </row>
    <row r="311" spans="1:9" ht="19.05" customHeight="1" x14ac:dyDescent="0.25">
      <c r="A311" s="101">
        <v>304</v>
      </c>
      <c r="B311" s="103" t="s">
        <v>498</v>
      </c>
      <c r="C311" s="103" t="s">
        <v>498</v>
      </c>
      <c r="D311" s="104">
        <v>2318669.2000000002</v>
      </c>
      <c r="E311" s="46">
        <f t="shared" si="14"/>
        <v>1</v>
      </c>
      <c r="F311" s="47">
        <f t="shared" si="15"/>
        <v>93.78</v>
      </c>
      <c r="G311" s="48">
        <f>RANK(F311,$F$8:$F$666,0)</f>
        <v>655</v>
      </c>
      <c r="H311" s="49"/>
      <c r="I311" s="80"/>
    </row>
    <row r="312" spans="1:9" ht="19.05" customHeight="1" x14ac:dyDescent="0.25">
      <c r="A312" s="101">
        <v>305</v>
      </c>
      <c r="B312" s="103" t="s">
        <v>499</v>
      </c>
      <c r="C312" s="103" t="s">
        <v>499</v>
      </c>
      <c r="D312" s="104">
        <v>2452304.38</v>
      </c>
      <c r="E312" s="46">
        <f t="shared" si="14"/>
        <v>1</v>
      </c>
      <c r="F312" s="47">
        <f t="shared" si="15"/>
        <v>99.19</v>
      </c>
      <c r="G312" s="48">
        <f>RANK(F312,$F$8:$F$666,0)</f>
        <v>202</v>
      </c>
      <c r="H312" s="49"/>
      <c r="I312" s="80"/>
    </row>
    <row r="313" spans="1:9" ht="19.05" customHeight="1" x14ac:dyDescent="0.25">
      <c r="A313" s="101">
        <v>306</v>
      </c>
      <c r="B313" s="103" t="s">
        <v>500</v>
      </c>
      <c r="C313" s="103" t="s">
        <v>500</v>
      </c>
      <c r="D313" s="104">
        <v>2453288.9700000002</v>
      </c>
      <c r="E313" s="46">
        <f t="shared" si="14"/>
        <v>1</v>
      </c>
      <c r="F313" s="47">
        <f t="shared" si="15"/>
        <v>99.23</v>
      </c>
      <c r="G313" s="48">
        <f>RANK(F313,$F$8:$F$666,0)</f>
        <v>200</v>
      </c>
      <c r="H313" s="49"/>
      <c r="I313" s="80"/>
    </row>
    <row r="314" spans="1:9" ht="19.05" customHeight="1" x14ac:dyDescent="0.25">
      <c r="A314" s="101">
        <v>307</v>
      </c>
      <c r="B314" s="103" t="s">
        <v>501</v>
      </c>
      <c r="C314" s="103" t="s">
        <v>501</v>
      </c>
      <c r="D314" s="104">
        <v>2429158.09</v>
      </c>
      <c r="E314" s="46">
        <f t="shared" si="14"/>
        <v>1</v>
      </c>
      <c r="F314" s="47">
        <f t="shared" si="15"/>
        <v>98.25</v>
      </c>
      <c r="G314" s="48">
        <f>RANK(F314,$F$8:$F$666,0)</f>
        <v>415</v>
      </c>
      <c r="H314" s="49"/>
      <c r="I314" s="80"/>
    </row>
    <row r="315" spans="1:9" ht="19.05" customHeight="1" x14ac:dyDescent="0.25">
      <c r="A315" s="101">
        <v>308</v>
      </c>
      <c r="B315" s="103" t="s">
        <v>502</v>
      </c>
      <c r="C315" s="103" t="s">
        <v>502</v>
      </c>
      <c r="D315" s="104">
        <v>2467241.64</v>
      </c>
      <c r="E315" s="46">
        <f t="shared" si="14"/>
        <v>1</v>
      </c>
      <c r="F315" s="47">
        <f t="shared" si="15"/>
        <v>99.79</v>
      </c>
      <c r="G315" s="48">
        <f>RANK(F315,$F$8:$F$666,0)</f>
        <v>54</v>
      </c>
      <c r="H315" s="49"/>
      <c r="I315" s="80"/>
    </row>
    <row r="316" spans="1:9" ht="19.05" customHeight="1" x14ac:dyDescent="0.25">
      <c r="A316" s="101">
        <v>309</v>
      </c>
      <c r="B316" s="103" t="s">
        <v>503</v>
      </c>
      <c r="C316" s="103" t="s">
        <v>503</v>
      </c>
      <c r="D316" s="104">
        <v>2431411.4300000002</v>
      </c>
      <c r="E316" s="46">
        <f t="shared" si="14"/>
        <v>1</v>
      </c>
      <c r="F316" s="47">
        <f t="shared" si="15"/>
        <v>98.34</v>
      </c>
      <c r="G316" s="48">
        <f>RANK(F316,$F$8:$F$666,0)</f>
        <v>400</v>
      </c>
      <c r="H316" s="49"/>
      <c r="I316" s="80"/>
    </row>
    <row r="317" spans="1:9" ht="19.05" customHeight="1" x14ac:dyDescent="0.25">
      <c r="A317" s="101">
        <v>310</v>
      </c>
      <c r="B317" s="103" t="s">
        <v>504</v>
      </c>
      <c r="C317" s="103" t="s">
        <v>504</v>
      </c>
      <c r="D317" s="104">
        <v>2439856.0099999998</v>
      </c>
      <c r="E317" s="46">
        <f t="shared" si="14"/>
        <v>1</v>
      </c>
      <c r="F317" s="47">
        <f t="shared" si="15"/>
        <v>98.69</v>
      </c>
      <c r="G317" s="48">
        <f>RANK(F317,$F$8:$F$666,0)</f>
        <v>323</v>
      </c>
      <c r="H317" s="49"/>
      <c r="I317" s="80"/>
    </row>
    <row r="318" spans="1:9" ht="19.05" customHeight="1" x14ac:dyDescent="0.25">
      <c r="A318" s="101">
        <v>311</v>
      </c>
      <c r="B318" s="103" t="s">
        <v>505</v>
      </c>
      <c r="C318" s="103" t="s">
        <v>505</v>
      </c>
      <c r="D318" s="104">
        <v>2450789.52</v>
      </c>
      <c r="E318" s="46">
        <f t="shared" si="14"/>
        <v>1</v>
      </c>
      <c r="F318" s="47">
        <f t="shared" si="15"/>
        <v>99.13</v>
      </c>
      <c r="G318" s="48">
        <f>RANK(F318,$F$8:$F$666,0)</f>
        <v>223</v>
      </c>
      <c r="H318" s="49"/>
      <c r="I318" s="80"/>
    </row>
    <row r="319" spans="1:9" ht="19.05" customHeight="1" x14ac:dyDescent="0.25">
      <c r="A319" s="101">
        <v>312</v>
      </c>
      <c r="B319" s="103" t="s">
        <v>506</v>
      </c>
      <c r="C319" s="103" t="s">
        <v>506</v>
      </c>
      <c r="D319" s="104">
        <v>2447918.41</v>
      </c>
      <c r="E319" s="46">
        <f t="shared" si="14"/>
        <v>1</v>
      </c>
      <c r="F319" s="47">
        <f t="shared" si="15"/>
        <v>99.01</v>
      </c>
      <c r="G319" s="48">
        <f>RANK(F319,$F$8:$F$666,0)</f>
        <v>247</v>
      </c>
      <c r="H319" s="49"/>
      <c r="I319" s="80"/>
    </row>
    <row r="320" spans="1:9" ht="19.05" customHeight="1" x14ac:dyDescent="0.25">
      <c r="A320" s="101">
        <v>313</v>
      </c>
      <c r="B320" s="103" t="s">
        <v>507</v>
      </c>
      <c r="C320" s="103" t="s">
        <v>507</v>
      </c>
      <c r="D320" s="104">
        <v>2331906</v>
      </c>
      <c r="E320" s="46">
        <f t="shared" si="14"/>
        <v>1</v>
      </c>
      <c r="F320" s="47">
        <f t="shared" si="15"/>
        <v>94.32</v>
      </c>
      <c r="G320" s="48">
        <f>RANK(F320,$F$8:$F$666,0)</f>
        <v>647</v>
      </c>
      <c r="H320" s="49"/>
      <c r="I320" s="80"/>
    </row>
    <row r="321" spans="1:9" ht="19.05" customHeight="1" x14ac:dyDescent="0.25">
      <c r="A321" s="101">
        <v>314</v>
      </c>
      <c r="B321" s="103" t="s">
        <v>508</v>
      </c>
      <c r="C321" s="103" t="s">
        <v>508</v>
      </c>
      <c r="D321" s="104">
        <v>2359052.38</v>
      </c>
      <c r="E321" s="46">
        <f t="shared" si="14"/>
        <v>1</v>
      </c>
      <c r="F321" s="47">
        <f t="shared" si="15"/>
        <v>95.42</v>
      </c>
      <c r="G321" s="48">
        <f>RANK(F321,$F$8:$F$666,0)</f>
        <v>594</v>
      </c>
      <c r="H321" s="49"/>
      <c r="I321" s="80"/>
    </row>
    <row r="322" spans="1:9" ht="19.05" customHeight="1" x14ac:dyDescent="0.25">
      <c r="A322" s="101">
        <v>315</v>
      </c>
      <c r="B322" s="103" t="s">
        <v>509</v>
      </c>
      <c r="C322" s="103" t="s">
        <v>509</v>
      </c>
      <c r="D322" s="104">
        <v>2443686.35</v>
      </c>
      <c r="E322" s="46">
        <f t="shared" si="14"/>
        <v>1</v>
      </c>
      <c r="F322" s="47">
        <f t="shared" si="15"/>
        <v>98.84</v>
      </c>
      <c r="G322" s="48">
        <f>RANK(F322,$F$8:$F$666,0)</f>
        <v>294</v>
      </c>
      <c r="H322" s="49"/>
      <c r="I322" s="80"/>
    </row>
    <row r="323" spans="1:9" ht="19.05" customHeight="1" x14ac:dyDescent="0.25">
      <c r="A323" s="101">
        <v>316</v>
      </c>
      <c r="B323" s="103" t="s">
        <v>87</v>
      </c>
      <c r="C323" s="103" t="s">
        <v>87</v>
      </c>
      <c r="D323" s="104">
        <v>2434876.2599999998</v>
      </c>
      <c r="E323" s="46">
        <f t="shared" si="14"/>
        <v>1</v>
      </c>
      <c r="F323" s="47">
        <f t="shared" si="15"/>
        <v>98.48</v>
      </c>
      <c r="G323" s="48">
        <f>RANK(F323,$F$8:$F$666,0)</f>
        <v>371</v>
      </c>
      <c r="H323" s="49"/>
      <c r="I323" s="80"/>
    </row>
    <row r="324" spans="1:9" ht="19.05" customHeight="1" x14ac:dyDescent="0.25">
      <c r="A324" s="101">
        <v>317</v>
      </c>
      <c r="B324" s="103" t="s">
        <v>510</v>
      </c>
      <c r="C324" s="103" t="s">
        <v>510</v>
      </c>
      <c r="D324" s="104">
        <v>2462262.89</v>
      </c>
      <c r="E324" s="46">
        <f t="shared" si="14"/>
        <v>1</v>
      </c>
      <c r="F324" s="47">
        <f t="shared" si="15"/>
        <v>99.59</v>
      </c>
      <c r="G324" s="48">
        <f>RANK(F324,$F$8:$F$666,0)</f>
        <v>106</v>
      </c>
      <c r="H324" s="49"/>
      <c r="I324" s="80"/>
    </row>
    <row r="325" spans="1:9" ht="19.05" customHeight="1" x14ac:dyDescent="0.25">
      <c r="A325" s="101">
        <v>318</v>
      </c>
      <c r="B325" s="103" t="s">
        <v>110</v>
      </c>
      <c r="C325" s="103" t="s">
        <v>110</v>
      </c>
      <c r="D325" s="104">
        <v>2441213.94</v>
      </c>
      <c r="E325" s="46">
        <f t="shared" si="14"/>
        <v>1</v>
      </c>
      <c r="F325" s="47">
        <f t="shared" si="15"/>
        <v>98.74</v>
      </c>
      <c r="G325" s="48">
        <f>RANK(F325,$F$8:$F$666,0)</f>
        <v>312</v>
      </c>
      <c r="H325" s="49"/>
      <c r="I325" s="80"/>
    </row>
    <row r="326" spans="1:9" ht="19.05" customHeight="1" x14ac:dyDescent="0.25">
      <c r="A326" s="101">
        <v>319</v>
      </c>
      <c r="B326" s="103" t="s">
        <v>511</v>
      </c>
      <c r="C326" s="103" t="s">
        <v>511</v>
      </c>
      <c r="D326" s="104">
        <v>2438935.0499999998</v>
      </c>
      <c r="E326" s="46">
        <f t="shared" si="14"/>
        <v>1</v>
      </c>
      <c r="F326" s="47">
        <f t="shared" si="15"/>
        <v>98.65</v>
      </c>
      <c r="G326" s="48">
        <f>RANK(F326,$F$8:$F$666,0)</f>
        <v>341</v>
      </c>
      <c r="H326" s="49"/>
      <c r="I326" s="80"/>
    </row>
    <row r="327" spans="1:9" ht="19.05" customHeight="1" x14ac:dyDescent="0.25">
      <c r="A327" s="101">
        <v>320</v>
      </c>
      <c r="B327" s="103" t="s">
        <v>512</v>
      </c>
      <c r="C327" s="103" t="s">
        <v>512</v>
      </c>
      <c r="D327" s="104">
        <v>2461899.67</v>
      </c>
      <c r="E327" s="46">
        <f t="shared" si="14"/>
        <v>1</v>
      </c>
      <c r="F327" s="47">
        <f t="shared" si="15"/>
        <v>99.58</v>
      </c>
      <c r="G327" s="48">
        <f>RANK(F327,$F$8:$F$666,0)</f>
        <v>118</v>
      </c>
      <c r="H327" s="49"/>
      <c r="I327" s="80"/>
    </row>
    <row r="328" spans="1:9" ht="19.05" customHeight="1" x14ac:dyDescent="0.25">
      <c r="A328" s="101">
        <v>321</v>
      </c>
      <c r="B328" s="103" t="s">
        <v>66</v>
      </c>
      <c r="C328" s="103" t="s">
        <v>66</v>
      </c>
      <c r="D328" s="104">
        <v>2466218.1</v>
      </c>
      <c r="E328" s="46">
        <f t="shared" si="14"/>
        <v>1</v>
      </c>
      <c r="F328" s="47">
        <f t="shared" si="15"/>
        <v>99.75</v>
      </c>
      <c r="G328" s="48">
        <f>RANK(F328,$F$8:$F$666,0)</f>
        <v>70</v>
      </c>
      <c r="H328" s="49"/>
      <c r="I328" s="80"/>
    </row>
    <row r="329" spans="1:9" ht="19.05" customHeight="1" x14ac:dyDescent="0.25">
      <c r="A329" s="101">
        <v>322</v>
      </c>
      <c r="B329" s="103" t="s">
        <v>515</v>
      </c>
      <c r="C329" s="103" t="s">
        <v>515</v>
      </c>
      <c r="D329" s="104">
        <v>2380640.17</v>
      </c>
      <c r="E329" s="46">
        <f t="shared" si="14"/>
        <v>1</v>
      </c>
      <c r="F329" s="47">
        <f t="shared" si="15"/>
        <v>96.29</v>
      </c>
      <c r="G329" s="48">
        <f>RANK(F329,$F$8:$F$666,0)</f>
        <v>554</v>
      </c>
      <c r="H329" s="49"/>
      <c r="I329" s="80"/>
    </row>
    <row r="330" spans="1:9" ht="19.05" customHeight="1" x14ac:dyDescent="0.25">
      <c r="A330" s="101">
        <v>323</v>
      </c>
      <c r="B330" s="103" t="s">
        <v>516</v>
      </c>
      <c r="C330" s="103" t="s">
        <v>516</v>
      </c>
      <c r="D330" s="104">
        <v>2448444.4700000002</v>
      </c>
      <c r="E330" s="46">
        <f t="shared" si="14"/>
        <v>1</v>
      </c>
      <c r="F330" s="47">
        <f t="shared" si="15"/>
        <v>99.03</v>
      </c>
      <c r="G330" s="48">
        <f>RANK(F330,$F$8:$F$666,0)</f>
        <v>246</v>
      </c>
      <c r="H330" s="49"/>
      <c r="I330" s="80"/>
    </row>
    <row r="331" spans="1:9" ht="19.05" customHeight="1" x14ac:dyDescent="0.25">
      <c r="A331" s="101">
        <v>324</v>
      </c>
      <c r="B331" s="103" t="s">
        <v>517</v>
      </c>
      <c r="C331" s="103" t="s">
        <v>517</v>
      </c>
      <c r="D331" s="104">
        <v>2435186.12</v>
      </c>
      <c r="E331" s="46">
        <f t="shared" si="14"/>
        <v>1</v>
      </c>
      <c r="F331" s="47">
        <f t="shared" si="15"/>
        <v>98.5</v>
      </c>
      <c r="G331" s="48">
        <f>RANK(F331,$F$8:$F$666,0)</f>
        <v>365</v>
      </c>
      <c r="H331" s="49"/>
      <c r="I331" s="80"/>
    </row>
    <row r="332" spans="1:9" ht="19.05" customHeight="1" x14ac:dyDescent="0.25">
      <c r="A332" s="101">
        <v>325</v>
      </c>
      <c r="B332" s="103" t="s">
        <v>63</v>
      </c>
      <c r="C332" s="103" t="s">
        <v>63</v>
      </c>
      <c r="D332" s="104">
        <v>2373037</v>
      </c>
      <c r="E332" s="46">
        <f t="shared" si="14"/>
        <v>1</v>
      </c>
      <c r="F332" s="47">
        <f t="shared" si="15"/>
        <v>95.98</v>
      </c>
      <c r="G332" s="48">
        <f>RANK(F332,$F$8:$F$666,0)</f>
        <v>568</v>
      </c>
      <c r="H332" s="49"/>
      <c r="I332" s="80"/>
    </row>
    <row r="333" spans="1:9" ht="19.05" customHeight="1" x14ac:dyDescent="0.25">
      <c r="A333" s="101">
        <v>326</v>
      </c>
      <c r="B333" s="103" t="s">
        <v>518</v>
      </c>
      <c r="C333" s="103" t="s">
        <v>518</v>
      </c>
      <c r="D333" s="104">
        <v>2434952.25</v>
      </c>
      <c r="E333" s="46">
        <f t="shared" si="14"/>
        <v>1</v>
      </c>
      <c r="F333" s="47">
        <f t="shared" si="15"/>
        <v>98.49</v>
      </c>
      <c r="G333" s="48">
        <f>RANK(F333,$F$8:$F$666,0)</f>
        <v>366</v>
      </c>
      <c r="H333" s="49"/>
      <c r="I333" s="80"/>
    </row>
    <row r="334" spans="1:9" ht="19.05" customHeight="1" x14ac:dyDescent="0.25">
      <c r="A334" s="101">
        <v>327</v>
      </c>
      <c r="B334" s="103" t="s">
        <v>519</v>
      </c>
      <c r="C334" s="103" t="s">
        <v>519</v>
      </c>
      <c r="D334" s="104">
        <v>2447324.63</v>
      </c>
      <c r="E334" s="46">
        <f t="shared" si="14"/>
        <v>1</v>
      </c>
      <c r="F334" s="47">
        <f t="shared" si="15"/>
        <v>98.99</v>
      </c>
      <c r="G334" s="48">
        <f>RANK(F334,$F$8:$F$666,0)</f>
        <v>249</v>
      </c>
      <c r="H334" s="49"/>
      <c r="I334" s="80"/>
    </row>
    <row r="335" spans="1:9" ht="19.05" customHeight="1" x14ac:dyDescent="0.25">
      <c r="A335" s="101">
        <v>328</v>
      </c>
      <c r="B335" s="103" t="s">
        <v>520</v>
      </c>
      <c r="C335" s="103" t="s">
        <v>520</v>
      </c>
      <c r="D335" s="104">
        <v>2326020.81</v>
      </c>
      <c r="E335" s="46">
        <f t="shared" si="14"/>
        <v>1</v>
      </c>
      <c r="F335" s="47">
        <f t="shared" si="15"/>
        <v>94.08</v>
      </c>
      <c r="G335" s="48">
        <f>RANK(F335,$F$8:$F$666,0)</f>
        <v>650</v>
      </c>
      <c r="H335" s="49"/>
      <c r="I335" s="80"/>
    </row>
    <row r="336" spans="1:9" ht="19.05" customHeight="1" x14ac:dyDescent="0.25">
      <c r="A336" s="101">
        <v>329</v>
      </c>
      <c r="B336" s="103" t="s">
        <v>521</v>
      </c>
      <c r="C336" s="103" t="s">
        <v>521</v>
      </c>
      <c r="D336" s="104">
        <v>2440266.88</v>
      </c>
      <c r="E336" s="46">
        <f t="shared" si="14"/>
        <v>1</v>
      </c>
      <c r="F336" s="47">
        <f t="shared" si="15"/>
        <v>98.7</v>
      </c>
      <c r="G336" s="48">
        <f>RANK(F336,$F$8:$F$666,0)</f>
        <v>320</v>
      </c>
      <c r="H336" s="49"/>
      <c r="I336" s="80"/>
    </row>
    <row r="337" spans="1:9" ht="19.05" customHeight="1" x14ac:dyDescent="0.25">
      <c r="A337" s="101">
        <v>330</v>
      </c>
      <c r="B337" s="103" t="s">
        <v>522</v>
      </c>
      <c r="C337" s="103" t="s">
        <v>522</v>
      </c>
      <c r="D337" s="104">
        <v>2457283.13</v>
      </c>
      <c r="E337" s="46">
        <f t="shared" si="14"/>
        <v>1</v>
      </c>
      <c r="F337" s="47">
        <f t="shared" si="15"/>
        <v>99.39</v>
      </c>
      <c r="G337" s="48">
        <f>RANK(F337,$F$8:$F$666,0)</f>
        <v>151</v>
      </c>
      <c r="H337" s="49"/>
      <c r="I337" s="80"/>
    </row>
    <row r="338" spans="1:9" ht="19.05" customHeight="1" x14ac:dyDescent="0.25">
      <c r="A338" s="101">
        <v>331</v>
      </c>
      <c r="B338" s="103" t="s">
        <v>523</v>
      </c>
      <c r="C338" s="103" t="s">
        <v>523</v>
      </c>
      <c r="D338" s="104">
        <v>2434876.2599999998</v>
      </c>
      <c r="E338" s="46">
        <f t="shared" si="14"/>
        <v>1</v>
      </c>
      <c r="F338" s="47">
        <f t="shared" si="15"/>
        <v>98.48</v>
      </c>
      <c r="G338" s="48">
        <f>RANK(F338,$F$8:$F$666,0)</f>
        <v>371</v>
      </c>
      <c r="H338" s="49"/>
      <c r="I338" s="80"/>
    </row>
    <row r="339" spans="1:9" ht="19.05" customHeight="1" x14ac:dyDescent="0.25">
      <c r="A339" s="101">
        <v>332</v>
      </c>
      <c r="B339" s="103" t="s">
        <v>524</v>
      </c>
      <c r="C339" s="103" t="s">
        <v>524</v>
      </c>
      <c r="D339" s="104">
        <v>2411603.42</v>
      </c>
      <c r="E339" s="46">
        <f t="shared" si="14"/>
        <v>1</v>
      </c>
      <c r="F339" s="47">
        <f t="shared" si="15"/>
        <v>97.54</v>
      </c>
      <c r="G339" s="48">
        <f>RANK(F339,$F$8:$F$666,0)</f>
        <v>528</v>
      </c>
      <c r="H339" s="49"/>
      <c r="I339" s="80"/>
    </row>
    <row r="340" spans="1:9" ht="19.05" customHeight="1" x14ac:dyDescent="0.25">
      <c r="A340" s="101">
        <v>333</v>
      </c>
      <c r="B340" s="103" t="s">
        <v>525</v>
      </c>
      <c r="C340" s="103" t="s">
        <v>525</v>
      </c>
      <c r="D340" s="104">
        <v>2417449.13</v>
      </c>
      <c r="E340" s="46">
        <f t="shared" si="14"/>
        <v>1</v>
      </c>
      <c r="F340" s="47">
        <f t="shared" si="15"/>
        <v>97.78</v>
      </c>
      <c r="G340" s="48">
        <f>RANK(F340,$F$8:$F$666,0)</f>
        <v>496</v>
      </c>
      <c r="H340" s="49"/>
      <c r="I340" s="80"/>
    </row>
    <row r="341" spans="1:9" ht="19.05" customHeight="1" x14ac:dyDescent="0.25">
      <c r="A341" s="101">
        <v>334</v>
      </c>
      <c r="B341" s="103" t="s">
        <v>527</v>
      </c>
      <c r="C341" s="103" t="s">
        <v>527</v>
      </c>
      <c r="D341" s="104">
        <v>2345491.7799999998</v>
      </c>
      <c r="E341" s="46">
        <f t="shared" si="14"/>
        <v>1</v>
      </c>
      <c r="F341" s="47">
        <f t="shared" si="15"/>
        <v>94.87</v>
      </c>
      <c r="G341" s="48">
        <f>RANK(F341,$F$8:$F$666,0)</f>
        <v>623</v>
      </c>
      <c r="H341" s="49"/>
      <c r="I341" s="80"/>
    </row>
    <row r="342" spans="1:9" ht="19.05" customHeight="1" x14ac:dyDescent="0.25">
      <c r="A342" s="101">
        <v>335</v>
      </c>
      <c r="B342" s="103" t="s">
        <v>168</v>
      </c>
      <c r="C342" s="103" t="s">
        <v>168</v>
      </c>
      <c r="D342" s="104">
        <v>2422851.86</v>
      </c>
      <c r="E342" s="46">
        <f t="shared" si="14"/>
        <v>1</v>
      </c>
      <c r="F342" s="47">
        <f t="shared" si="15"/>
        <v>98</v>
      </c>
      <c r="G342" s="48">
        <f>RANK(F342,$F$8:$F$666,0)</f>
        <v>456</v>
      </c>
      <c r="H342" s="49"/>
      <c r="I342" s="80"/>
    </row>
    <row r="343" spans="1:9" ht="19.05" customHeight="1" x14ac:dyDescent="0.25">
      <c r="A343" s="101">
        <v>336</v>
      </c>
      <c r="B343" s="103" t="s">
        <v>528</v>
      </c>
      <c r="C343" s="103" t="s">
        <v>528</v>
      </c>
      <c r="D343" s="104">
        <v>2363065.98</v>
      </c>
      <c r="E343" s="46">
        <f t="shared" si="14"/>
        <v>1</v>
      </c>
      <c r="F343" s="47">
        <f t="shared" si="15"/>
        <v>95.58</v>
      </c>
      <c r="G343" s="48">
        <f>RANK(F343,$F$8:$F$666,0)</f>
        <v>584</v>
      </c>
      <c r="H343" s="49"/>
      <c r="I343" s="80"/>
    </row>
    <row r="344" spans="1:9" ht="19.05" customHeight="1" x14ac:dyDescent="0.25">
      <c r="A344" s="101">
        <v>337</v>
      </c>
      <c r="B344" s="103" t="s">
        <v>529</v>
      </c>
      <c r="C344" s="103" t="s">
        <v>529</v>
      </c>
      <c r="D344" s="104">
        <v>2414959.25</v>
      </c>
      <c r="E344" s="46">
        <f t="shared" si="14"/>
        <v>1</v>
      </c>
      <c r="F344" s="47">
        <f t="shared" si="15"/>
        <v>97.68</v>
      </c>
      <c r="G344" s="48">
        <f>RANK(F344,$F$8:$F$666,0)</f>
        <v>513</v>
      </c>
      <c r="H344" s="49"/>
      <c r="I344" s="80"/>
    </row>
    <row r="345" spans="1:9" ht="19.05" customHeight="1" x14ac:dyDescent="0.25">
      <c r="A345" s="101">
        <v>338</v>
      </c>
      <c r="B345" s="103" t="s">
        <v>530</v>
      </c>
      <c r="C345" s="103" t="s">
        <v>530</v>
      </c>
      <c r="D345" s="104">
        <v>2376227.73</v>
      </c>
      <c r="E345" s="46">
        <f t="shared" si="14"/>
        <v>1</v>
      </c>
      <c r="F345" s="47">
        <f t="shared" si="15"/>
        <v>96.11</v>
      </c>
      <c r="G345" s="48">
        <f>RANK(F345,$F$8:$F$666,0)</f>
        <v>561</v>
      </c>
      <c r="H345" s="49"/>
      <c r="I345" s="80"/>
    </row>
    <row r="346" spans="1:9" ht="19.05" customHeight="1" x14ac:dyDescent="0.25">
      <c r="A346" s="101">
        <v>339</v>
      </c>
      <c r="B346" s="103" t="s">
        <v>531</v>
      </c>
      <c r="C346" s="103" t="s">
        <v>531</v>
      </c>
      <c r="D346" s="104">
        <v>2472221.39</v>
      </c>
      <c r="E346" s="46">
        <f t="shared" si="14"/>
        <v>1</v>
      </c>
      <c r="F346" s="47">
        <f t="shared" si="15"/>
        <v>100</v>
      </c>
      <c r="G346" s="48">
        <f>RANK(F346,$F$8:$F$666,0)</f>
        <v>1</v>
      </c>
      <c r="H346" s="50" t="s">
        <v>865</v>
      </c>
      <c r="I346" s="80"/>
    </row>
    <row r="347" spans="1:9" ht="19.05" customHeight="1" x14ac:dyDescent="0.25">
      <c r="A347" s="101">
        <v>340</v>
      </c>
      <c r="B347" s="103" t="s">
        <v>532</v>
      </c>
      <c r="C347" s="103" t="s">
        <v>532</v>
      </c>
      <c r="D347" s="104">
        <v>2447324.63</v>
      </c>
      <c r="E347" s="46">
        <f t="shared" si="14"/>
        <v>1</v>
      </c>
      <c r="F347" s="47">
        <f t="shared" si="15"/>
        <v>98.99</v>
      </c>
      <c r="G347" s="48">
        <f>RANK(F347,$F$8:$F$666,0)</f>
        <v>249</v>
      </c>
      <c r="H347" s="49"/>
      <c r="I347" s="80"/>
    </row>
    <row r="348" spans="1:9" ht="19.05" customHeight="1" x14ac:dyDescent="0.25">
      <c r="A348" s="101">
        <v>341</v>
      </c>
      <c r="B348" s="103" t="s">
        <v>533</v>
      </c>
      <c r="C348" s="103" t="s">
        <v>533</v>
      </c>
      <c r="D348" s="104">
        <v>2449438.64</v>
      </c>
      <c r="E348" s="46">
        <f t="shared" si="14"/>
        <v>1</v>
      </c>
      <c r="F348" s="47">
        <f t="shared" si="15"/>
        <v>99.07</v>
      </c>
      <c r="G348" s="48">
        <f>RANK(F348,$F$8:$F$666,0)</f>
        <v>238</v>
      </c>
      <c r="H348" s="49"/>
      <c r="I348" s="80"/>
    </row>
    <row r="349" spans="1:9" ht="19.05" customHeight="1" x14ac:dyDescent="0.25">
      <c r="A349" s="101">
        <v>342</v>
      </c>
      <c r="B349" s="103" t="s">
        <v>537</v>
      </c>
      <c r="C349" s="103" t="s">
        <v>537</v>
      </c>
      <c r="D349" s="104">
        <v>2464751.7599999998</v>
      </c>
      <c r="E349" s="46">
        <f t="shared" si="14"/>
        <v>1</v>
      </c>
      <c r="F349" s="47">
        <f t="shared" si="15"/>
        <v>99.69</v>
      </c>
      <c r="G349" s="48">
        <f>RANK(F349,$F$8:$F$666,0)</f>
        <v>78</v>
      </c>
      <c r="H349" s="49"/>
      <c r="I349" s="80"/>
    </row>
    <row r="350" spans="1:9" ht="19.05" customHeight="1" x14ac:dyDescent="0.25">
      <c r="A350" s="101">
        <v>343</v>
      </c>
      <c r="B350" s="103" t="s">
        <v>538</v>
      </c>
      <c r="C350" s="103" t="s">
        <v>538</v>
      </c>
      <c r="D350" s="104">
        <v>2329911.79</v>
      </c>
      <c r="E350" s="46">
        <f t="shared" si="14"/>
        <v>1</v>
      </c>
      <c r="F350" s="47">
        <f t="shared" si="15"/>
        <v>94.24</v>
      </c>
      <c r="G350" s="48">
        <f>RANK(F350,$F$8:$F$666,0)</f>
        <v>648</v>
      </c>
      <c r="H350" s="49"/>
      <c r="I350" s="80"/>
    </row>
    <row r="351" spans="1:9" ht="19.05" customHeight="1" x14ac:dyDescent="0.25">
      <c r="A351" s="101">
        <v>344</v>
      </c>
      <c r="B351" s="103" t="s">
        <v>539</v>
      </c>
      <c r="C351" s="103" t="s">
        <v>539</v>
      </c>
      <c r="D351" s="104">
        <v>2454793.2599999998</v>
      </c>
      <c r="E351" s="46">
        <f t="shared" si="14"/>
        <v>1</v>
      </c>
      <c r="F351" s="47">
        <f t="shared" si="15"/>
        <v>99.29</v>
      </c>
      <c r="G351" s="48">
        <f>RANK(F351,$F$8:$F$666,0)</f>
        <v>182</v>
      </c>
      <c r="H351" s="49"/>
      <c r="I351" s="80"/>
    </row>
    <row r="352" spans="1:9" ht="19.05" customHeight="1" x14ac:dyDescent="0.25">
      <c r="A352" s="101">
        <v>345</v>
      </c>
      <c r="B352" s="103" t="s">
        <v>540</v>
      </c>
      <c r="C352" s="103" t="s">
        <v>540</v>
      </c>
      <c r="D352" s="104">
        <v>2417449.13</v>
      </c>
      <c r="E352" s="46">
        <f t="shared" si="14"/>
        <v>1</v>
      </c>
      <c r="F352" s="47">
        <f t="shared" si="15"/>
        <v>97.78</v>
      </c>
      <c r="G352" s="48">
        <f>RANK(F352,$F$8:$F$666,0)</f>
        <v>496</v>
      </c>
      <c r="H352" s="49"/>
      <c r="I352" s="80"/>
    </row>
    <row r="353" spans="1:9" ht="19.05" customHeight="1" x14ac:dyDescent="0.25">
      <c r="A353" s="101">
        <v>346</v>
      </c>
      <c r="B353" s="103" t="s">
        <v>104</v>
      </c>
      <c r="C353" s="103" t="s">
        <v>104</v>
      </c>
      <c r="D353" s="104">
        <v>2437404.13</v>
      </c>
      <c r="E353" s="46">
        <f t="shared" si="14"/>
        <v>1</v>
      </c>
      <c r="F353" s="47">
        <f t="shared" si="15"/>
        <v>98.59</v>
      </c>
      <c r="G353" s="48">
        <f>RANK(F353,$F$8:$F$666,0)</f>
        <v>349</v>
      </c>
      <c r="H353" s="49"/>
      <c r="I353" s="80"/>
    </row>
    <row r="354" spans="1:9" ht="19.05" customHeight="1" x14ac:dyDescent="0.25">
      <c r="A354" s="101">
        <v>347</v>
      </c>
      <c r="B354" s="103" t="s">
        <v>541</v>
      </c>
      <c r="C354" s="103" t="s">
        <v>541</v>
      </c>
      <c r="D354" s="104">
        <v>2384828</v>
      </c>
      <c r="E354" s="46">
        <f t="shared" si="14"/>
        <v>1</v>
      </c>
      <c r="F354" s="47">
        <f t="shared" si="15"/>
        <v>96.46</v>
      </c>
      <c r="G354" s="48">
        <f>RANK(F354,$F$8:$F$666,0)</f>
        <v>549</v>
      </c>
      <c r="H354" s="49"/>
      <c r="I354" s="80"/>
    </row>
    <row r="355" spans="1:9" ht="19.05" customHeight="1" x14ac:dyDescent="0.25">
      <c r="A355" s="101">
        <v>348</v>
      </c>
      <c r="B355" s="103" t="s">
        <v>542</v>
      </c>
      <c r="C355" s="103" t="s">
        <v>542</v>
      </c>
      <c r="D355" s="104">
        <v>2444834.7599999998</v>
      </c>
      <c r="E355" s="46">
        <f t="shared" si="14"/>
        <v>1</v>
      </c>
      <c r="F355" s="47">
        <f t="shared" si="15"/>
        <v>98.89</v>
      </c>
      <c r="G355" s="48">
        <f>RANK(F355,$F$8:$F$666,0)</f>
        <v>278</v>
      </c>
      <c r="H355" s="49"/>
      <c r="I355" s="80"/>
    </row>
    <row r="356" spans="1:9" ht="19.05" customHeight="1" x14ac:dyDescent="0.25">
      <c r="A356" s="101">
        <v>349</v>
      </c>
      <c r="B356" s="103" t="s">
        <v>543</v>
      </c>
      <c r="C356" s="103" t="s">
        <v>543</v>
      </c>
      <c r="D356" s="104">
        <v>2469731.5099999998</v>
      </c>
      <c r="E356" s="46">
        <f t="shared" si="14"/>
        <v>1</v>
      </c>
      <c r="F356" s="47">
        <f t="shared" si="15"/>
        <v>99.89</v>
      </c>
      <c r="G356" s="48">
        <f>RANK(F356,$F$8:$F$666,0)</f>
        <v>24</v>
      </c>
      <c r="H356" s="49"/>
      <c r="I356" s="80"/>
    </row>
    <row r="357" spans="1:9" ht="19.05" customHeight="1" x14ac:dyDescent="0.25">
      <c r="A357" s="101">
        <v>350</v>
      </c>
      <c r="B357" s="103" t="s">
        <v>544</v>
      </c>
      <c r="C357" s="103" t="s">
        <v>544</v>
      </c>
      <c r="D357" s="104">
        <v>2449814.5099999998</v>
      </c>
      <c r="E357" s="46">
        <f t="shared" si="14"/>
        <v>1</v>
      </c>
      <c r="F357" s="47">
        <f t="shared" si="15"/>
        <v>99.09</v>
      </c>
      <c r="G357" s="48">
        <f>RANK(F357,$F$8:$F$666,0)</f>
        <v>227</v>
      </c>
      <c r="H357" s="49"/>
      <c r="I357" s="80"/>
    </row>
    <row r="358" spans="1:9" ht="19.05" customHeight="1" x14ac:dyDescent="0.25">
      <c r="A358" s="101">
        <v>351</v>
      </c>
      <c r="B358" s="103" t="s">
        <v>546</v>
      </c>
      <c r="C358" s="103" t="s">
        <v>546</v>
      </c>
      <c r="D358" s="104">
        <v>2440935.63</v>
      </c>
      <c r="E358" s="46">
        <f t="shared" si="14"/>
        <v>1</v>
      </c>
      <c r="F358" s="47">
        <f t="shared" si="15"/>
        <v>98.73</v>
      </c>
      <c r="G358" s="48">
        <f>RANK(F358,$F$8:$F$666,0)</f>
        <v>316</v>
      </c>
      <c r="H358" s="49"/>
      <c r="I358" s="80"/>
    </row>
    <row r="359" spans="1:9" ht="19.05" customHeight="1" x14ac:dyDescent="0.25">
      <c r="A359" s="101">
        <v>352</v>
      </c>
      <c r="B359" s="103" t="s">
        <v>548</v>
      </c>
      <c r="C359" s="103" t="s">
        <v>548</v>
      </c>
      <c r="D359" s="104">
        <v>2427407.63</v>
      </c>
      <c r="E359" s="46">
        <f t="shared" si="14"/>
        <v>1</v>
      </c>
      <c r="F359" s="47">
        <f t="shared" si="15"/>
        <v>98.18</v>
      </c>
      <c r="G359" s="48">
        <f>RANK(F359,$F$8:$F$666,0)</f>
        <v>425</v>
      </c>
      <c r="H359" s="49"/>
      <c r="I359" s="80"/>
    </row>
    <row r="360" spans="1:9" ht="19.05" customHeight="1" x14ac:dyDescent="0.25">
      <c r="A360" s="101">
        <v>353</v>
      </c>
      <c r="B360" s="103" t="s">
        <v>549</v>
      </c>
      <c r="C360" s="103" t="s">
        <v>549</v>
      </c>
      <c r="D360" s="104">
        <v>2469731.5099999998</v>
      </c>
      <c r="E360" s="46">
        <f t="shared" si="14"/>
        <v>1</v>
      </c>
      <c r="F360" s="47">
        <f t="shared" si="15"/>
        <v>99.89</v>
      </c>
      <c r="G360" s="48">
        <f>RANK(F360,$F$8:$F$666,0)</f>
        <v>24</v>
      </c>
      <c r="H360" s="49"/>
      <c r="I360" s="80"/>
    </row>
    <row r="361" spans="1:9" ht="19.05" customHeight="1" x14ac:dyDescent="0.25">
      <c r="A361" s="101">
        <v>354</v>
      </c>
      <c r="B361" s="103" t="s">
        <v>550</v>
      </c>
      <c r="C361" s="103" t="s">
        <v>550</v>
      </c>
      <c r="D361" s="104">
        <v>2414959.25</v>
      </c>
      <c r="E361" s="46">
        <f t="shared" si="14"/>
        <v>1</v>
      </c>
      <c r="F361" s="47">
        <f t="shared" si="15"/>
        <v>97.68</v>
      </c>
      <c r="G361" s="48">
        <f>RANK(F361,$F$8:$F$666,0)</f>
        <v>513</v>
      </c>
      <c r="H361" s="49"/>
      <c r="I361" s="80"/>
    </row>
    <row r="362" spans="1:9" ht="19.05" customHeight="1" x14ac:dyDescent="0.25">
      <c r="A362" s="101">
        <v>355</v>
      </c>
      <c r="B362" s="103" t="s">
        <v>551</v>
      </c>
      <c r="C362" s="103" t="s">
        <v>551</v>
      </c>
      <c r="D362" s="104">
        <v>2432307.7000000002</v>
      </c>
      <c r="E362" s="46">
        <f t="shared" si="14"/>
        <v>1</v>
      </c>
      <c r="F362" s="47">
        <f t="shared" si="15"/>
        <v>98.38</v>
      </c>
      <c r="G362" s="48">
        <f>RANK(F362,$F$8:$F$666,0)</f>
        <v>387</v>
      </c>
      <c r="H362" s="49"/>
      <c r="I362" s="80"/>
    </row>
    <row r="363" spans="1:9" ht="19.05" customHeight="1" x14ac:dyDescent="0.25">
      <c r="A363" s="101">
        <v>356</v>
      </c>
      <c r="B363" s="103" t="s">
        <v>552</v>
      </c>
      <c r="C363" s="103" t="s">
        <v>552</v>
      </c>
      <c r="D363" s="104">
        <v>2452304.38</v>
      </c>
      <c r="E363" s="46">
        <f t="shared" si="14"/>
        <v>1</v>
      </c>
      <c r="F363" s="47">
        <f t="shared" si="15"/>
        <v>99.19</v>
      </c>
      <c r="G363" s="48">
        <f>RANK(F363,$F$8:$F$666,0)</f>
        <v>202</v>
      </c>
      <c r="H363" s="49"/>
      <c r="I363" s="80"/>
    </row>
    <row r="364" spans="1:9" ht="19.05" customHeight="1" x14ac:dyDescent="0.25">
      <c r="A364" s="101">
        <v>357</v>
      </c>
      <c r="B364" s="103" t="s">
        <v>553</v>
      </c>
      <c r="C364" s="103" t="s">
        <v>553</v>
      </c>
      <c r="D364" s="104">
        <v>2222758.86</v>
      </c>
      <c r="E364" s="46">
        <f t="shared" si="14"/>
        <v>1</v>
      </c>
      <c r="F364" s="47">
        <f t="shared" si="15"/>
        <v>89.9</v>
      </c>
      <c r="G364" s="48">
        <f>RANK(F364,$F$8:$F$666,0)</f>
        <v>658</v>
      </c>
      <c r="H364" s="49"/>
      <c r="I364" s="80"/>
    </row>
    <row r="365" spans="1:9" ht="19.05" customHeight="1" x14ac:dyDescent="0.25">
      <c r="A365" s="101">
        <v>358</v>
      </c>
      <c r="B365" s="103" t="s">
        <v>555</v>
      </c>
      <c r="C365" s="103" t="s">
        <v>555</v>
      </c>
      <c r="D365" s="104">
        <v>2429897.5</v>
      </c>
      <c r="E365" s="46">
        <f t="shared" ref="E365:E428" si="16">IF(D365&gt;$G$5,$G$6*3,$G$6)</f>
        <v>1</v>
      </c>
      <c r="F365" s="47">
        <f t="shared" ref="F365:F428" si="17">ROUND(100-ABS(D365-$G$5)*100/$G$5*E365,2)</f>
        <v>98.28</v>
      </c>
      <c r="G365" s="48">
        <f>RANK(F365,$F$8:$F$666,0)</f>
        <v>406</v>
      </c>
      <c r="H365" s="49"/>
      <c r="I365" s="80"/>
    </row>
    <row r="366" spans="1:9" ht="19.05" customHeight="1" x14ac:dyDescent="0.25">
      <c r="A366" s="101">
        <v>359</v>
      </c>
      <c r="B366" s="103" t="s">
        <v>556</v>
      </c>
      <c r="C366" s="103" t="s">
        <v>556</v>
      </c>
      <c r="D366" s="104">
        <v>2452304.38</v>
      </c>
      <c r="E366" s="46">
        <f t="shared" si="16"/>
        <v>1</v>
      </c>
      <c r="F366" s="47">
        <f t="shared" si="17"/>
        <v>99.19</v>
      </c>
      <c r="G366" s="48">
        <f>RANK(F366,$F$8:$F$666,0)</f>
        <v>202</v>
      </c>
      <c r="H366" s="49"/>
      <c r="I366" s="80"/>
    </row>
    <row r="367" spans="1:9" ht="19.05" customHeight="1" x14ac:dyDescent="0.25">
      <c r="A367" s="101">
        <v>360</v>
      </c>
      <c r="B367" s="103" t="s">
        <v>557</v>
      </c>
      <c r="C367" s="103" t="s">
        <v>557</v>
      </c>
      <c r="D367" s="104">
        <v>2360647.7400000002</v>
      </c>
      <c r="E367" s="46">
        <f t="shared" si="16"/>
        <v>1</v>
      </c>
      <c r="F367" s="47">
        <f t="shared" si="17"/>
        <v>95.48</v>
      </c>
      <c r="G367" s="48">
        <f>RANK(F367,$F$8:$F$666,0)</f>
        <v>591</v>
      </c>
      <c r="H367" s="49"/>
      <c r="I367" s="80"/>
    </row>
    <row r="368" spans="1:9" ht="19.05" customHeight="1" x14ac:dyDescent="0.25">
      <c r="A368" s="101">
        <v>361</v>
      </c>
      <c r="B368" s="103" t="s">
        <v>103</v>
      </c>
      <c r="C368" s="103" t="s">
        <v>103</v>
      </c>
      <c r="D368" s="104">
        <v>2419939</v>
      </c>
      <c r="E368" s="46">
        <f t="shared" si="16"/>
        <v>1</v>
      </c>
      <c r="F368" s="47">
        <f t="shared" si="17"/>
        <v>97.88</v>
      </c>
      <c r="G368" s="48">
        <f>RANK(F368,$F$8:$F$666,0)</f>
        <v>480</v>
      </c>
      <c r="H368" s="49"/>
      <c r="I368" s="80"/>
    </row>
    <row r="369" spans="1:9" ht="19.05" customHeight="1" x14ac:dyDescent="0.25">
      <c r="A369" s="101">
        <v>362</v>
      </c>
      <c r="B369" s="103" t="s">
        <v>559</v>
      </c>
      <c r="C369" s="103" t="s">
        <v>559</v>
      </c>
      <c r="D369" s="104">
        <v>2439856.0099999998</v>
      </c>
      <c r="E369" s="46">
        <f t="shared" si="16"/>
        <v>1</v>
      </c>
      <c r="F369" s="47">
        <f t="shared" si="17"/>
        <v>98.69</v>
      </c>
      <c r="G369" s="48">
        <f>RANK(F369,$F$8:$F$666,0)</f>
        <v>323</v>
      </c>
      <c r="H369" s="49"/>
      <c r="I369" s="80"/>
    </row>
    <row r="370" spans="1:9" ht="19.05" customHeight="1" x14ac:dyDescent="0.25">
      <c r="A370" s="101">
        <v>363</v>
      </c>
      <c r="B370" s="103" t="s">
        <v>78</v>
      </c>
      <c r="C370" s="103" t="s">
        <v>78</v>
      </c>
      <c r="D370" s="104">
        <v>2434876.2599999998</v>
      </c>
      <c r="E370" s="46">
        <f t="shared" si="16"/>
        <v>1</v>
      </c>
      <c r="F370" s="47">
        <f t="shared" si="17"/>
        <v>98.48</v>
      </c>
      <c r="G370" s="48">
        <f>RANK(F370,$F$8:$F$666,0)</f>
        <v>371</v>
      </c>
      <c r="H370" s="49"/>
      <c r="I370" s="80"/>
    </row>
    <row r="371" spans="1:9" ht="19.05" customHeight="1" x14ac:dyDescent="0.25">
      <c r="A371" s="101">
        <v>364</v>
      </c>
      <c r="B371" s="103" t="s">
        <v>560</v>
      </c>
      <c r="C371" s="103" t="s">
        <v>560</v>
      </c>
      <c r="D371" s="104">
        <v>2418563.2200000002</v>
      </c>
      <c r="E371" s="46">
        <f t="shared" si="16"/>
        <v>1</v>
      </c>
      <c r="F371" s="47">
        <f t="shared" si="17"/>
        <v>97.82</v>
      </c>
      <c r="G371" s="48">
        <f>RANK(F371,$F$8:$F$666,0)</f>
        <v>493</v>
      </c>
      <c r="H371" s="49"/>
      <c r="I371" s="80"/>
    </row>
    <row r="372" spans="1:9" ht="19.05" customHeight="1" x14ac:dyDescent="0.25">
      <c r="A372" s="101">
        <v>365</v>
      </c>
      <c r="B372" s="103" t="s">
        <v>561</v>
      </c>
      <c r="C372" s="103" t="s">
        <v>561</v>
      </c>
      <c r="D372" s="104">
        <v>2436303.13</v>
      </c>
      <c r="E372" s="46">
        <f t="shared" si="16"/>
        <v>1</v>
      </c>
      <c r="F372" s="47">
        <f t="shared" si="17"/>
        <v>98.54</v>
      </c>
      <c r="G372" s="48">
        <f>RANK(F372,$F$8:$F$666,0)</f>
        <v>360</v>
      </c>
      <c r="H372" s="49"/>
      <c r="I372" s="80"/>
    </row>
    <row r="373" spans="1:9" ht="19.05" customHeight="1" x14ac:dyDescent="0.25">
      <c r="A373" s="101">
        <v>366</v>
      </c>
      <c r="B373" s="103" t="s">
        <v>562</v>
      </c>
      <c r="C373" s="103" t="s">
        <v>562</v>
      </c>
      <c r="D373" s="104">
        <v>2442345.88</v>
      </c>
      <c r="E373" s="46">
        <f t="shared" si="16"/>
        <v>1</v>
      </c>
      <c r="F373" s="47">
        <f t="shared" si="17"/>
        <v>98.79</v>
      </c>
      <c r="G373" s="48">
        <f>RANK(F373,$F$8:$F$666,0)</f>
        <v>299</v>
      </c>
      <c r="H373" s="49"/>
      <c r="I373" s="80"/>
    </row>
    <row r="374" spans="1:9" ht="19.05" customHeight="1" x14ac:dyDescent="0.25">
      <c r="A374" s="101">
        <v>367</v>
      </c>
      <c r="B374" s="103" t="s">
        <v>563</v>
      </c>
      <c r="C374" s="103" t="s">
        <v>563</v>
      </c>
      <c r="D374" s="104">
        <v>2459773.0099999998</v>
      </c>
      <c r="E374" s="46">
        <f t="shared" si="16"/>
        <v>1</v>
      </c>
      <c r="F374" s="47">
        <f t="shared" si="17"/>
        <v>99.49</v>
      </c>
      <c r="G374" s="48">
        <f>RANK(F374,$F$8:$F$666,0)</f>
        <v>132</v>
      </c>
      <c r="H374" s="49"/>
      <c r="I374" s="80"/>
    </row>
    <row r="375" spans="1:9" ht="19.05" customHeight="1" x14ac:dyDescent="0.25">
      <c r="A375" s="101">
        <v>368</v>
      </c>
      <c r="B375" s="103" t="s">
        <v>564</v>
      </c>
      <c r="C375" s="103" t="s">
        <v>564</v>
      </c>
      <c r="D375" s="104">
        <v>2444679.16</v>
      </c>
      <c r="E375" s="46">
        <f t="shared" si="16"/>
        <v>1</v>
      </c>
      <c r="F375" s="47">
        <f t="shared" si="17"/>
        <v>98.88</v>
      </c>
      <c r="G375" s="48">
        <f>RANK(F375,$F$8:$F$666,0)</f>
        <v>291</v>
      </c>
      <c r="H375" s="49"/>
      <c r="I375" s="80"/>
    </row>
    <row r="376" spans="1:9" ht="19.05" customHeight="1" x14ac:dyDescent="0.25">
      <c r="A376" s="101">
        <v>369</v>
      </c>
      <c r="B376" s="103" t="s">
        <v>565</v>
      </c>
      <c r="C376" s="103" t="s">
        <v>565</v>
      </c>
      <c r="D376" s="104">
        <v>2472221.39</v>
      </c>
      <c r="E376" s="46">
        <f t="shared" si="16"/>
        <v>1</v>
      </c>
      <c r="F376" s="47">
        <f t="shared" si="17"/>
        <v>100</v>
      </c>
      <c r="G376" s="48">
        <f>RANK(F376,$F$8:$F$666,0)</f>
        <v>1</v>
      </c>
      <c r="H376" s="50" t="s">
        <v>862</v>
      </c>
      <c r="I376" s="80"/>
    </row>
    <row r="377" spans="1:9" ht="19.05" customHeight="1" x14ac:dyDescent="0.25">
      <c r="A377" s="101">
        <v>370</v>
      </c>
      <c r="B377" s="103" t="s">
        <v>566</v>
      </c>
      <c r="C377" s="103" t="s">
        <v>566</v>
      </c>
      <c r="D377" s="104">
        <v>2467241.64</v>
      </c>
      <c r="E377" s="46">
        <f t="shared" si="16"/>
        <v>1</v>
      </c>
      <c r="F377" s="47">
        <f t="shared" si="17"/>
        <v>99.79</v>
      </c>
      <c r="G377" s="48">
        <f>RANK(F377,$F$8:$F$666,0)</f>
        <v>54</v>
      </c>
      <c r="H377" s="49"/>
      <c r="I377" s="80"/>
    </row>
    <row r="378" spans="1:9" ht="19.05" customHeight="1" x14ac:dyDescent="0.25">
      <c r="A378" s="101">
        <v>371</v>
      </c>
      <c r="B378" s="103" t="s">
        <v>567</v>
      </c>
      <c r="C378" s="103" t="s">
        <v>567</v>
      </c>
      <c r="D378" s="104">
        <v>2439856.0099999998</v>
      </c>
      <c r="E378" s="46">
        <f t="shared" si="16"/>
        <v>1</v>
      </c>
      <c r="F378" s="47">
        <f t="shared" si="17"/>
        <v>98.69</v>
      </c>
      <c r="G378" s="48">
        <f>RANK(F378,$F$8:$F$666,0)</f>
        <v>323</v>
      </c>
      <c r="H378" s="49"/>
      <c r="I378" s="80"/>
    </row>
    <row r="379" spans="1:9" ht="19.05" customHeight="1" x14ac:dyDescent="0.25">
      <c r="A379" s="101">
        <v>372</v>
      </c>
      <c r="B379" s="103" t="s">
        <v>568</v>
      </c>
      <c r="C379" s="103" t="s">
        <v>568</v>
      </c>
      <c r="D379" s="104">
        <v>2449936.8199999998</v>
      </c>
      <c r="E379" s="46">
        <f t="shared" si="16"/>
        <v>1</v>
      </c>
      <c r="F379" s="47">
        <f t="shared" si="17"/>
        <v>99.09</v>
      </c>
      <c r="G379" s="48">
        <f>RANK(F379,$F$8:$F$666,0)</f>
        <v>227</v>
      </c>
      <c r="H379" s="49"/>
      <c r="I379" s="80"/>
    </row>
    <row r="380" spans="1:9" ht="19.05" customHeight="1" x14ac:dyDescent="0.25">
      <c r="A380" s="101">
        <v>373</v>
      </c>
      <c r="B380" s="103" t="s">
        <v>569</v>
      </c>
      <c r="C380" s="103" t="s">
        <v>569</v>
      </c>
      <c r="D380" s="104">
        <v>2371042.7999999998</v>
      </c>
      <c r="E380" s="46">
        <f t="shared" si="16"/>
        <v>1</v>
      </c>
      <c r="F380" s="47">
        <f t="shared" si="17"/>
        <v>95.9</v>
      </c>
      <c r="G380" s="48">
        <f>RANK(F380,$F$8:$F$666,0)</f>
        <v>572</v>
      </c>
      <c r="H380" s="49"/>
      <c r="I380" s="80"/>
    </row>
    <row r="381" spans="1:9" ht="19.05" customHeight="1" x14ac:dyDescent="0.25">
      <c r="A381" s="101">
        <v>374</v>
      </c>
      <c r="B381" s="103" t="s">
        <v>571</v>
      </c>
      <c r="C381" s="103" t="s">
        <v>571</v>
      </c>
      <c r="D381" s="104">
        <v>2432386.38</v>
      </c>
      <c r="E381" s="46">
        <f t="shared" si="16"/>
        <v>1</v>
      </c>
      <c r="F381" s="47">
        <f t="shared" si="17"/>
        <v>98.38</v>
      </c>
      <c r="G381" s="48">
        <f>RANK(F381,$F$8:$F$666,0)</f>
        <v>387</v>
      </c>
      <c r="H381" s="49"/>
      <c r="I381" s="80"/>
    </row>
    <row r="382" spans="1:9" ht="19.05" customHeight="1" x14ac:dyDescent="0.25">
      <c r="A382" s="101">
        <v>375</v>
      </c>
      <c r="B382" s="103" t="s">
        <v>572</v>
      </c>
      <c r="C382" s="103" t="s">
        <v>572</v>
      </c>
      <c r="D382" s="104">
        <v>2424917.75</v>
      </c>
      <c r="E382" s="46">
        <f t="shared" si="16"/>
        <v>1</v>
      </c>
      <c r="F382" s="47">
        <f t="shared" si="17"/>
        <v>98.08</v>
      </c>
      <c r="G382" s="48">
        <f>RANK(F382,$F$8:$F$666,0)</f>
        <v>439</v>
      </c>
      <c r="H382" s="49"/>
      <c r="I382" s="80"/>
    </row>
    <row r="383" spans="1:9" ht="19.05" customHeight="1" x14ac:dyDescent="0.25">
      <c r="A383" s="101">
        <v>376</v>
      </c>
      <c r="B383" s="103" t="s">
        <v>573</v>
      </c>
      <c r="C383" s="103" t="s">
        <v>573</v>
      </c>
      <c r="D383" s="104">
        <v>2457283.13</v>
      </c>
      <c r="E383" s="46">
        <f t="shared" si="16"/>
        <v>1</v>
      </c>
      <c r="F383" s="47">
        <f t="shared" si="17"/>
        <v>99.39</v>
      </c>
      <c r="G383" s="48">
        <f>RANK(F383,$F$8:$F$666,0)</f>
        <v>151</v>
      </c>
      <c r="H383" s="49"/>
      <c r="I383" s="80"/>
    </row>
    <row r="384" spans="1:9" ht="19.05" customHeight="1" x14ac:dyDescent="0.25">
      <c r="A384" s="101">
        <v>377</v>
      </c>
      <c r="B384" s="103" t="s">
        <v>574</v>
      </c>
      <c r="C384" s="103" t="s">
        <v>574</v>
      </c>
      <c r="D384" s="104">
        <v>2419939</v>
      </c>
      <c r="E384" s="46">
        <f t="shared" si="16"/>
        <v>1</v>
      </c>
      <c r="F384" s="47">
        <f t="shared" si="17"/>
        <v>97.88</v>
      </c>
      <c r="G384" s="48">
        <f>RANK(F384,$F$8:$F$666,0)</f>
        <v>480</v>
      </c>
      <c r="H384" s="49"/>
      <c r="I384" s="80"/>
    </row>
    <row r="385" spans="1:9" ht="19.05" customHeight="1" x14ac:dyDescent="0.25">
      <c r="A385" s="101">
        <v>378</v>
      </c>
      <c r="B385" s="103" t="s">
        <v>575</v>
      </c>
      <c r="C385" s="103" t="s">
        <v>575</v>
      </c>
      <c r="D385" s="104">
        <v>2394400.19</v>
      </c>
      <c r="E385" s="46">
        <f t="shared" si="16"/>
        <v>1</v>
      </c>
      <c r="F385" s="47">
        <f t="shared" si="17"/>
        <v>96.85</v>
      </c>
      <c r="G385" s="48">
        <f>RANK(F385,$F$8:$F$666,0)</f>
        <v>540</v>
      </c>
      <c r="H385" s="49"/>
      <c r="I385" s="80"/>
    </row>
    <row r="386" spans="1:9" ht="19.05" customHeight="1" x14ac:dyDescent="0.25">
      <c r="A386" s="101">
        <v>379</v>
      </c>
      <c r="B386" s="103" t="s">
        <v>576</v>
      </c>
      <c r="C386" s="103" t="s">
        <v>576</v>
      </c>
      <c r="D386" s="104">
        <v>2436757.15</v>
      </c>
      <c r="E386" s="46">
        <f t="shared" si="16"/>
        <v>1</v>
      </c>
      <c r="F386" s="47">
        <f t="shared" si="17"/>
        <v>98.56</v>
      </c>
      <c r="G386" s="48">
        <f>RANK(F386,$F$8:$F$666,0)</f>
        <v>358</v>
      </c>
      <c r="H386" s="49"/>
      <c r="I386" s="80"/>
    </row>
    <row r="387" spans="1:9" ht="19.05" customHeight="1" x14ac:dyDescent="0.25">
      <c r="A387" s="101">
        <v>380</v>
      </c>
      <c r="B387" s="103" t="s">
        <v>123</v>
      </c>
      <c r="C387" s="103" t="s">
        <v>123</v>
      </c>
      <c r="D387" s="104">
        <v>2459773.0099999998</v>
      </c>
      <c r="E387" s="46">
        <f t="shared" si="16"/>
        <v>1</v>
      </c>
      <c r="F387" s="47">
        <f t="shared" si="17"/>
        <v>99.49</v>
      </c>
      <c r="G387" s="48">
        <f>RANK(F387,$F$8:$F$666,0)</f>
        <v>132</v>
      </c>
      <c r="H387" s="49"/>
      <c r="I387" s="80"/>
    </row>
    <row r="388" spans="1:9" ht="19.05" customHeight="1" x14ac:dyDescent="0.25">
      <c r="A388" s="101">
        <v>381</v>
      </c>
      <c r="B388" s="103" t="s">
        <v>577</v>
      </c>
      <c r="C388" s="103" t="s">
        <v>577</v>
      </c>
      <c r="D388" s="104">
        <v>2447197.63</v>
      </c>
      <c r="E388" s="46">
        <f t="shared" si="16"/>
        <v>1</v>
      </c>
      <c r="F388" s="47">
        <f t="shared" si="17"/>
        <v>98.98</v>
      </c>
      <c r="G388" s="48">
        <f>RANK(F388,$F$8:$F$666,0)</f>
        <v>264</v>
      </c>
      <c r="H388" s="49"/>
      <c r="I388" s="80"/>
    </row>
    <row r="389" spans="1:9" ht="19.05" customHeight="1" x14ac:dyDescent="0.25">
      <c r="A389" s="101">
        <v>382</v>
      </c>
      <c r="B389" s="103" t="s">
        <v>578</v>
      </c>
      <c r="C389" s="103" t="s">
        <v>578</v>
      </c>
      <c r="D389" s="104">
        <v>2445434.66</v>
      </c>
      <c r="E389" s="46">
        <f t="shared" si="16"/>
        <v>1</v>
      </c>
      <c r="F389" s="47">
        <f t="shared" si="17"/>
        <v>98.91</v>
      </c>
      <c r="G389" s="48">
        <f>RANK(F389,$F$8:$F$666,0)</f>
        <v>275</v>
      </c>
      <c r="H389" s="49"/>
      <c r="I389" s="80"/>
    </row>
    <row r="390" spans="1:9" ht="19.05" customHeight="1" x14ac:dyDescent="0.25">
      <c r="A390" s="101">
        <v>383</v>
      </c>
      <c r="B390" s="103" t="s">
        <v>139</v>
      </c>
      <c r="C390" s="103" t="s">
        <v>139</v>
      </c>
      <c r="D390" s="104">
        <v>2420062.25</v>
      </c>
      <c r="E390" s="46">
        <f t="shared" si="16"/>
        <v>1</v>
      </c>
      <c r="F390" s="47">
        <f t="shared" si="17"/>
        <v>97.89</v>
      </c>
      <c r="G390" s="48">
        <f>RANK(F390,$F$8:$F$666,0)</f>
        <v>478</v>
      </c>
      <c r="H390" s="49"/>
      <c r="I390" s="80"/>
    </row>
    <row r="391" spans="1:9" ht="19.05" customHeight="1" x14ac:dyDescent="0.25">
      <c r="A391" s="101">
        <v>384</v>
      </c>
      <c r="B391" s="103" t="s">
        <v>579</v>
      </c>
      <c r="C391" s="103" t="s">
        <v>579</v>
      </c>
      <c r="D391" s="104">
        <v>2451679.62</v>
      </c>
      <c r="E391" s="46">
        <f t="shared" si="16"/>
        <v>1</v>
      </c>
      <c r="F391" s="47">
        <f t="shared" si="17"/>
        <v>99.16</v>
      </c>
      <c r="G391" s="48">
        <f>RANK(F391,$F$8:$F$666,0)</f>
        <v>220</v>
      </c>
      <c r="H391" s="49"/>
      <c r="I391" s="80"/>
    </row>
    <row r="392" spans="1:9" ht="19.05" customHeight="1" x14ac:dyDescent="0.25">
      <c r="A392" s="101">
        <v>385</v>
      </c>
      <c r="B392" s="103" t="s">
        <v>580</v>
      </c>
      <c r="C392" s="103" t="s">
        <v>580</v>
      </c>
      <c r="D392" s="104">
        <v>2444834.7599999998</v>
      </c>
      <c r="E392" s="46">
        <f t="shared" si="16"/>
        <v>1</v>
      </c>
      <c r="F392" s="47">
        <f t="shared" si="17"/>
        <v>98.89</v>
      </c>
      <c r="G392" s="48">
        <f>RANK(F392,$F$8:$F$666,0)</f>
        <v>278</v>
      </c>
      <c r="H392" s="49"/>
      <c r="I392" s="80"/>
    </row>
    <row r="393" spans="1:9" ht="19.05" customHeight="1" x14ac:dyDescent="0.25">
      <c r="A393" s="101">
        <v>386</v>
      </c>
      <c r="B393" s="103" t="s">
        <v>581</v>
      </c>
      <c r="C393" s="103" t="s">
        <v>581</v>
      </c>
      <c r="D393" s="104">
        <v>2469731.5099999998</v>
      </c>
      <c r="E393" s="46">
        <f t="shared" si="16"/>
        <v>1</v>
      </c>
      <c r="F393" s="47">
        <f t="shared" si="17"/>
        <v>99.89</v>
      </c>
      <c r="G393" s="48">
        <f>RANK(F393,$F$8:$F$666,0)</f>
        <v>24</v>
      </c>
      <c r="H393" s="49"/>
      <c r="I393" s="80"/>
    </row>
    <row r="394" spans="1:9" ht="19.05" customHeight="1" x14ac:dyDescent="0.25">
      <c r="A394" s="101">
        <v>387</v>
      </c>
      <c r="B394" s="103" t="s">
        <v>582</v>
      </c>
      <c r="C394" s="103" t="s">
        <v>582</v>
      </c>
      <c r="D394" s="104">
        <v>2464751.7599999998</v>
      </c>
      <c r="E394" s="46">
        <f t="shared" si="16"/>
        <v>1</v>
      </c>
      <c r="F394" s="47">
        <f t="shared" si="17"/>
        <v>99.69</v>
      </c>
      <c r="G394" s="48">
        <f>RANK(F394,$F$8:$F$666,0)</f>
        <v>78</v>
      </c>
      <c r="H394" s="49"/>
      <c r="I394" s="80"/>
    </row>
    <row r="395" spans="1:9" ht="19.05" customHeight="1" x14ac:dyDescent="0.25">
      <c r="A395" s="101">
        <v>388</v>
      </c>
      <c r="B395" s="103" t="s">
        <v>583</v>
      </c>
      <c r="C395" s="103" t="s">
        <v>583</v>
      </c>
      <c r="D395" s="104">
        <v>2459773.0099999998</v>
      </c>
      <c r="E395" s="46">
        <f t="shared" si="16"/>
        <v>1</v>
      </c>
      <c r="F395" s="47">
        <f t="shared" si="17"/>
        <v>99.49</v>
      </c>
      <c r="G395" s="48">
        <f>RANK(F395,$F$8:$F$666,0)</f>
        <v>132</v>
      </c>
      <c r="H395" s="49"/>
      <c r="I395" s="80"/>
    </row>
    <row r="396" spans="1:9" ht="19.05" customHeight="1" x14ac:dyDescent="0.25">
      <c r="A396" s="101">
        <v>389</v>
      </c>
      <c r="B396" s="103" t="s">
        <v>584</v>
      </c>
      <c r="C396" s="103" t="s">
        <v>584</v>
      </c>
      <c r="D396" s="104">
        <v>2469731.5099999998</v>
      </c>
      <c r="E396" s="46">
        <f t="shared" si="16"/>
        <v>1</v>
      </c>
      <c r="F396" s="47">
        <f t="shared" si="17"/>
        <v>99.89</v>
      </c>
      <c r="G396" s="48">
        <f>RANK(F396,$F$8:$F$666,0)</f>
        <v>24</v>
      </c>
      <c r="H396" s="49"/>
      <c r="I396" s="80"/>
    </row>
    <row r="397" spans="1:9" ht="19.05" customHeight="1" x14ac:dyDescent="0.25">
      <c r="A397" s="101">
        <v>390</v>
      </c>
      <c r="B397" s="103" t="s">
        <v>585</v>
      </c>
      <c r="C397" s="103" t="s">
        <v>585</v>
      </c>
      <c r="D397" s="104">
        <v>2429897.5</v>
      </c>
      <c r="E397" s="46">
        <f t="shared" si="16"/>
        <v>1</v>
      </c>
      <c r="F397" s="47">
        <f t="shared" si="17"/>
        <v>98.28</v>
      </c>
      <c r="G397" s="48">
        <f>RANK(F397,$F$8:$F$666,0)</f>
        <v>406</v>
      </c>
      <c r="H397" s="49"/>
      <c r="I397" s="80"/>
    </row>
    <row r="398" spans="1:9" ht="19.05" customHeight="1" x14ac:dyDescent="0.25">
      <c r="A398" s="101">
        <v>391</v>
      </c>
      <c r="B398" s="103" t="s">
        <v>586</v>
      </c>
      <c r="C398" s="103" t="s">
        <v>586</v>
      </c>
      <c r="D398" s="104">
        <v>2432386.38</v>
      </c>
      <c r="E398" s="46">
        <f t="shared" si="16"/>
        <v>1</v>
      </c>
      <c r="F398" s="47">
        <f t="shared" si="17"/>
        <v>98.38</v>
      </c>
      <c r="G398" s="48">
        <f>RANK(F398,$F$8:$F$666,0)</f>
        <v>387</v>
      </c>
      <c r="H398" s="49"/>
      <c r="I398" s="80"/>
    </row>
    <row r="399" spans="1:9" ht="19.05" customHeight="1" x14ac:dyDescent="0.25">
      <c r="A399" s="101">
        <v>392</v>
      </c>
      <c r="B399" s="103" t="s">
        <v>587</v>
      </c>
      <c r="C399" s="103" t="s">
        <v>587</v>
      </c>
      <c r="D399" s="104">
        <v>2424917.75</v>
      </c>
      <c r="E399" s="46">
        <f t="shared" si="16"/>
        <v>1</v>
      </c>
      <c r="F399" s="47">
        <f t="shared" si="17"/>
        <v>98.08</v>
      </c>
      <c r="G399" s="48">
        <f>RANK(F399,$F$8:$F$666,0)</f>
        <v>439</v>
      </c>
      <c r="H399" s="49"/>
      <c r="I399" s="80"/>
    </row>
    <row r="400" spans="1:9" ht="19.05" customHeight="1" x14ac:dyDescent="0.25">
      <c r="A400" s="101">
        <v>393</v>
      </c>
      <c r="B400" s="103" t="s">
        <v>588</v>
      </c>
      <c r="C400" s="103" t="s">
        <v>588</v>
      </c>
      <c r="D400" s="104">
        <v>2422427.88</v>
      </c>
      <c r="E400" s="46">
        <f t="shared" si="16"/>
        <v>1</v>
      </c>
      <c r="F400" s="47">
        <f t="shared" si="17"/>
        <v>97.98</v>
      </c>
      <c r="G400" s="48">
        <f>RANK(F400,$F$8:$F$666,0)</f>
        <v>457</v>
      </c>
      <c r="H400" s="49"/>
      <c r="I400" s="80"/>
    </row>
    <row r="401" spans="1:9" ht="19.05" customHeight="1" x14ac:dyDescent="0.25">
      <c r="A401" s="101">
        <v>394</v>
      </c>
      <c r="B401" s="103" t="s">
        <v>589</v>
      </c>
      <c r="C401" s="103" t="s">
        <v>589</v>
      </c>
      <c r="D401" s="104">
        <v>2452304.38</v>
      </c>
      <c r="E401" s="46">
        <f t="shared" si="16"/>
        <v>1</v>
      </c>
      <c r="F401" s="47">
        <f t="shared" si="17"/>
        <v>99.19</v>
      </c>
      <c r="G401" s="48">
        <f>RANK(F401,$F$8:$F$666,0)</f>
        <v>202</v>
      </c>
      <c r="H401" s="49"/>
      <c r="I401" s="80"/>
    </row>
    <row r="402" spans="1:9" ht="19.05" customHeight="1" x14ac:dyDescent="0.25">
      <c r="A402" s="101">
        <v>395</v>
      </c>
      <c r="B402" s="103" t="s">
        <v>590</v>
      </c>
      <c r="C402" s="103" t="s">
        <v>590</v>
      </c>
      <c r="D402" s="104">
        <v>2457283.13</v>
      </c>
      <c r="E402" s="46">
        <f t="shared" si="16"/>
        <v>1</v>
      </c>
      <c r="F402" s="47">
        <f t="shared" si="17"/>
        <v>99.39</v>
      </c>
      <c r="G402" s="48">
        <f>RANK(F402,$F$8:$F$666,0)</f>
        <v>151</v>
      </c>
      <c r="H402" s="49"/>
      <c r="I402" s="80"/>
    </row>
    <row r="403" spans="1:9" ht="19.05" customHeight="1" x14ac:dyDescent="0.25">
      <c r="A403" s="101">
        <v>396</v>
      </c>
      <c r="B403" s="103" t="s">
        <v>591</v>
      </c>
      <c r="C403" s="103" t="s">
        <v>591</v>
      </c>
      <c r="D403" s="104">
        <v>2448996.71</v>
      </c>
      <c r="E403" s="46">
        <f t="shared" si="16"/>
        <v>1</v>
      </c>
      <c r="F403" s="47">
        <f t="shared" si="17"/>
        <v>99.06</v>
      </c>
      <c r="G403" s="48">
        <f>RANK(F403,$F$8:$F$666,0)</f>
        <v>240</v>
      </c>
      <c r="H403" s="49"/>
      <c r="I403" s="80"/>
    </row>
    <row r="404" spans="1:9" ht="19.05" customHeight="1" x14ac:dyDescent="0.25">
      <c r="A404" s="101">
        <v>397</v>
      </c>
      <c r="B404" s="103" t="s">
        <v>98</v>
      </c>
      <c r="C404" s="103" t="s">
        <v>98</v>
      </c>
      <c r="D404" s="104">
        <v>2448542.56</v>
      </c>
      <c r="E404" s="46">
        <f t="shared" si="16"/>
        <v>1</v>
      </c>
      <c r="F404" s="47">
        <f t="shared" si="17"/>
        <v>99.04</v>
      </c>
      <c r="G404" s="48">
        <f>RANK(F404,$F$8:$F$666,0)</f>
        <v>244</v>
      </c>
      <c r="H404" s="49"/>
      <c r="I404" s="80"/>
    </row>
    <row r="405" spans="1:9" ht="19.05" customHeight="1" x14ac:dyDescent="0.25">
      <c r="A405" s="101">
        <v>398</v>
      </c>
      <c r="B405" s="103" t="s">
        <v>592</v>
      </c>
      <c r="C405" s="103" t="s">
        <v>592</v>
      </c>
      <c r="D405" s="104">
        <v>2419939</v>
      </c>
      <c r="E405" s="46">
        <f t="shared" si="16"/>
        <v>1</v>
      </c>
      <c r="F405" s="47">
        <f t="shared" si="17"/>
        <v>97.88</v>
      </c>
      <c r="G405" s="48">
        <f>RANK(F405,$F$8:$F$666,0)</f>
        <v>480</v>
      </c>
      <c r="H405" s="49"/>
      <c r="I405" s="80"/>
    </row>
    <row r="406" spans="1:9" ht="19.05" customHeight="1" x14ac:dyDescent="0.25">
      <c r="A406" s="101">
        <v>399</v>
      </c>
      <c r="B406" s="103" t="s">
        <v>593</v>
      </c>
      <c r="C406" s="103" t="s">
        <v>593</v>
      </c>
      <c r="D406" s="104">
        <v>2375031.21</v>
      </c>
      <c r="E406" s="46">
        <f t="shared" si="16"/>
        <v>1</v>
      </c>
      <c r="F406" s="47">
        <f t="shared" si="17"/>
        <v>96.06</v>
      </c>
      <c r="G406" s="48">
        <f>RANK(F406,$F$8:$F$666,0)</f>
        <v>565</v>
      </c>
      <c r="H406" s="49"/>
      <c r="I406" s="80"/>
    </row>
    <row r="407" spans="1:9" ht="19.05" customHeight="1" x14ac:dyDescent="0.25">
      <c r="A407" s="101">
        <v>400</v>
      </c>
      <c r="B407" s="103" t="s">
        <v>594</v>
      </c>
      <c r="C407" s="103" t="s">
        <v>594</v>
      </c>
      <c r="D407" s="104">
        <v>2442344.88</v>
      </c>
      <c r="E407" s="46">
        <f t="shared" si="16"/>
        <v>1</v>
      </c>
      <c r="F407" s="47">
        <f t="shared" si="17"/>
        <v>98.79</v>
      </c>
      <c r="G407" s="48">
        <f>RANK(F407,$F$8:$F$666,0)</f>
        <v>299</v>
      </c>
      <c r="H407" s="49"/>
      <c r="I407" s="80"/>
    </row>
    <row r="408" spans="1:9" ht="19.05" customHeight="1" x14ac:dyDescent="0.25">
      <c r="A408" s="101">
        <v>401</v>
      </c>
      <c r="B408" s="103" t="s">
        <v>595</v>
      </c>
      <c r="C408" s="103" t="s">
        <v>595</v>
      </c>
      <c r="D408" s="104">
        <v>2459205.04</v>
      </c>
      <c r="E408" s="46">
        <f t="shared" si="16"/>
        <v>1</v>
      </c>
      <c r="F408" s="47">
        <f t="shared" si="17"/>
        <v>99.47</v>
      </c>
      <c r="G408" s="48">
        <f>RANK(F408,$F$8:$F$666,0)</f>
        <v>145</v>
      </c>
      <c r="H408" s="49"/>
      <c r="I408" s="80"/>
    </row>
    <row r="409" spans="1:9" ht="19.05" customHeight="1" x14ac:dyDescent="0.25">
      <c r="A409" s="101">
        <v>402</v>
      </c>
      <c r="B409" s="103" t="s">
        <v>150</v>
      </c>
      <c r="C409" s="103" t="s">
        <v>150</v>
      </c>
      <c r="D409" s="104">
        <v>2430376.48</v>
      </c>
      <c r="E409" s="46">
        <f t="shared" si="16"/>
        <v>1</v>
      </c>
      <c r="F409" s="47">
        <f t="shared" si="17"/>
        <v>98.3</v>
      </c>
      <c r="G409" s="48">
        <f>RANK(F409,$F$8:$F$666,0)</f>
        <v>403</v>
      </c>
      <c r="H409" s="49"/>
      <c r="I409" s="80"/>
    </row>
    <row r="410" spans="1:9" ht="19.05" customHeight="1" x14ac:dyDescent="0.25">
      <c r="A410" s="101">
        <v>403</v>
      </c>
      <c r="B410" s="103" t="s">
        <v>598</v>
      </c>
      <c r="C410" s="103" t="s">
        <v>598</v>
      </c>
      <c r="D410" s="104">
        <v>2454793.2599999998</v>
      </c>
      <c r="E410" s="46">
        <f t="shared" si="16"/>
        <v>1</v>
      </c>
      <c r="F410" s="47">
        <f t="shared" si="17"/>
        <v>99.29</v>
      </c>
      <c r="G410" s="48">
        <f>RANK(F410,$F$8:$F$666,0)</f>
        <v>182</v>
      </c>
      <c r="H410" s="49"/>
      <c r="I410" s="80"/>
    </row>
    <row r="411" spans="1:9" ht="19.05" customHeight="1" x14ac:dyDescent="0.25">
      <c r="A411" s="101">
        <v>404</v>
      </c>
      <c r="B411" s="103" t="s">
        <v>599</v>
      </c>
      <c r="C411" s="103" t="s">
        <v>599</v>
      </c>
      <c r="D411" s="104">
        <v>2463182.11</v>
      </c>
      <c r="E411" s="46">
        <f t="shared" si="16"/>
        <v>1</v>
      </c>
      <c r="F411" s="47">
        <f t="shared" si="17"/>
        <v>99.63</v>
      </c>
      <c r="G411" s="48">
        <f>RANK(F411,$F$8:$F$666,0)</f>
        <v>99</v>
      </c>
      <c r="H411" s="49"/>
      <c r="I411" s="80"/>
    </row>
    <row r="412" spans="1:9" ht="19.05" customHeight="1" x14ac:dyDescent="0.25">
      <c r="A412" s="101">
        <v>405</v>
      </c>
      <c r="B412" s="103" t="s">
        <v>79</v>
      </c>
      <c r="C412" s="103" t="s">
        <v>79</v>
      </c>
      <c r="D412" s="104">
        <v>2442846.21</v>
      </c>
      <c r="E412" s="46">
        <f t="shared" si="16"/>
        <v>1</v>
      </c>
      <c r="F412" s="47">
        <f t="shared" si="17"/>
        <v>98.81</v>
      </c>
      <c r="G412" s="48">
        <f>RANK(F412,$F$8:$F$666,0)</f>
        <v>295</v>
      </c>
      <c r="H412" s="49"/>
      <c r="I412" s="80"/>
    </row>
    <row r="413" spans="1:9" ht="19.05" customHeight="1" x14ac:dyDescent="0.25">
      <c r="A413" s="101">
        <v>406</v>
      </c>
      <c r="B413" s="103" t="s">
        <v>601</v>
      </c>
      <c r="C413" s="103" t="s">
        <v>601</v>
      </c>
      <c r="D413" s="104">
        <v>2444834.7599999998</v>
      </c>
      <c r="E413" s="46">
        <f t="shared" si="16"/>
        <v>1</v>
      </c>
      <c r="F413" s="47">
        <f t="shared" si="17"/>
        <v>98.89</v>
      </c>
      <c r="G413" s="48">
        <f>RANK(F413,$F$8:$F$666,0)</f>
        <v>278</v>
      </c>
      <c r="H413" s="49"/>
      <c r="I413" s="80"/>
    </row>
    <row r="414" spans="1:9" ht="19.05" customHeight="1" x14ac:dyDescent="0.25">
      <c r="A414" s="101">
        <v>407</v>
      </c>
      <c r="B414" s="103" t="s">
        <v>602</v>
      </c>
      <c r="C414" s="103" t="s">
        <v>602</v>
      </c>
      <c r="D414" s="104">
        <v>2467365.12</v>
      </c>
      <c r="E414" s="46">
        <f t="shared" si="16"/>
        <v>1</v>
      </c>
      <c r="F414" s="47">
        <f t="shared" si="17"/>
        <v>99.8</v>
      </c>
      <c r="G414" s="48">
        <f>RANK(F414,$F$8:$F$666,0)</f>
        <v>51</v>
      </c>
      <c r="H414" s="49"/>
      <c r="I414" s="80"/>
    </row>
    <row r="415" spans="1:9" ht="19.05" customHeight="1" x14ac:dyDescent="0.25">
      <c r="A415" s="101">
        <v>408</v>
      </c>
      <c r="B415" s="103" t="s">
        <v>603</v>
      </c>
      <c r="C415" s="103" t="s">
        <v>603</v>
      </c>
      <c r="D415" s="104">
        <v>2462262.89</v>
      </c>
      <c r="E415" s="46">
        <f t="shared" si="16"/>
        <v>1</v>
      </c>
      <c r="F415" s="47">
        <f t="shared" si="17"/>
        <v>99.59</v>
      </c>
      <c r="G415" s="48">
        <f>RANK(F415,$F$8:$F$666,0)</f>
        <v>106</v>
      </c>
      <c r="H415" s="49"/>
      <c r="I415" s="80"/>
    </row>
    <row r="416" spans="1:9" ht="19.05" customHeight="1" x14ac:dyDescent="0.25">
      <c r="A416" s="101">
        <v>409</v>
      </c>
      <c r="B416" s="103" t="s">
        <v>605</v>
      </c>
      <c r="C416" s="103" t="s">
        <v>605</v>
      </c>
      <c r="D416" s="104">
        <v>2422427.88</v>
      </c>
      <c r="E416" s="46">
        <f t="shared" si="16"/>
        <v>1</v>
      </c>
      <c r="F416" s="47">
        <f t="shared" si="17"/>
        <v>97.98</v>
      </c>
      <c r="G416" s="48">
        <f>RANK(F416,$F$8:$F$666,0)</f>
        <v>457</v>
      </c>
      <c r="H416" s="49"/>
      <c r="I416" s="80"/>
    </row>
    <row r="417" spans="1:9" ht="19.05" customHeight="1" x14ac:dyDescent="0.25">
      <c r="A417" s="101">
        <v>410</v>
      </c>
      <c r="B417" s="103" t="s">
        <v>606</v>
      </c>
      <c r="C417" s="103" t="s">
        <v>606</v>
      </c>
      <c r="D417" s="104">
        <v>2335096.7200000002</v>
      </c>
      <c r="E417" s="46">
        <f t="shared" si="16"/>
        <v>1</v>
      </c>
      <c r="F417" s="47">
        <f t="shared" si="17"/>
        <v>94.45</v>
      </c>
      <c r="G417" s="48">
        <f>RANK(F417,$F$8:$F$666,0)</f>
        <v>641</v>
      </c>
      <c r="H417" s="49"/>
      <c r="I417" s="80"/>
    </row>
    <row r="418" spans="1:9" ht="19.05" customHeight="1" x14ac:dyDescent="0.25">
      <c r="A418" s="101">
        <v>411</v>
      </c>
      <c r="B418" s="103" t="s">
        <v>607</v>
      </c>
      <c r="C418" s="103" t="s">
        <v>607</v>
      </c>
      <c r="D418" s="104">
        <v>2457283.13</v>
      </c>
      <c r="E418" s="46">
        <f t="shared" si="16"/>
        <v>1</v>
      </c>
      <c r="F418" s="47">
        <f t="shared" si="17"/>
        <v>99.39</v>
      </c>
      <c r="G418" s="48">
        <f>RANK(F418,$F$8:$F$666,0)</f>
        <v>151</v>
      </c>
      <c r="H418" s="49"/>
      <c r="I418" s="80"/>
    </row>
    <row r="419" spans="1:9" ht="19.05" customHeight="1" x14ac:dyDescent="0.25">
      <c r="A419" s="101">
        <v>412</v>
      </c>
      <c r="B419" s="103" t="s">
        <v>608</v>
      </c>
      <c r="C419" s="103" t="s">
        <v>608</v>
      </c>
      <c r="D419" s="104">
        <v>2459733.0099999998</v>
      </c>
      <c r="E419" s="46">
        <f t="shared" si="16"/>
        <v>1</v>
      </c>
      <c r="F419" s="47">
        <f t="shared" si="17"/>
        <v>99.49</v>
      </c>
      <c r="G419" s="48">
        <f>RANK(F419,$F$8:$F$666,0)</f>
        <v>132</v>
      </c>
      <c r="H419" s="49"/>
      <c r="I419" s="80"/>
    </row>
    <row r="420" spans="1:9" ht="19.05" customHeight="1" x14ac:dyDescent="0.25">
      <c r="A420" s="101">
        <v>413</v>
      </c>
      <c r="B420" s="103" t="s">
        <v>609</v>
      </c>
      <c r="C420" s="103" t="s">
        <v>609</v>
      </c>
      <c r="D420" s="104">
        <v>2452304.38</v>
      </c>
      <c r="E420" s="46">
        <f t="shared" si="16"/>
        <v>1</v>
      </c>
      <c r="F420" s="47">
        <f t="shared" si="17"/>
        <v>99.19</v>
      </c>
      <c r="G420" s="48">
        <f>RANK(F420,$F$8:$F$666,0)</f>
        <v>202</v>
      </c>
      <c r="H420" s="49"/>
      <c r="I420" s="80"/>
    </row>
    <row r="421" spans="1:9" ht="19.05" customHeight="1" x14ac:dyDescent="0.25">
      <c r="A421" s="101">
        <v>414</v>
      </c>
      <c r="B421" s="103" t="s">
        <v>610</v>
      </c>
      <c r="C421" s="103" t="s">
        <v>610</v>
      </c>
      <c r="D421" s="104">
        <v>2422427.88</v>
      </c>
      <c r="E421" s="46">
        <f t="shared" si="16"/>
        <v>1</v>
      </c>
      <c r="F421" s="47">
        <f t="shared" si="17"/>
        <v>97.98</v>
      </c>
      <c r="G421" s="48">
        <f>RANK(F421,$F$8:$F$666,0)</f>
        <v>457</v>
      </c>
      <c r="H421" s="49"/>
      <c r="I421" s="80"/>
    </row>
    <row r="422" spans="1:9" ht="19.05" customHeight="1" x14ac:dyDescent="0.25">
      <c r="A422" s="101">
        <v>415</v>
      </c>
      <c r="B422" s="103" t="s">
        <v>611</v>
      </c>
      <c r="C422" s="103" t="s">
        <v>611</v>
      </c>
      <c r="D422" s="104">
        <v>2439903.04</v>
      </c>
      <c r="E422" s="46">
        <f t="shared" si="16"/>
        <v>1</v>
      </c>
      <c r="F422" s="47">
        <f t="shared" si="17"/>
        <v>98.69</v>
      </c>
      <c r="G422" s="48">
        <f>RANK(F422,$F$8:$F$666,0)</f>
        <v>323</v>
      </c>
      <c r="H422" s="49"/>
      <c r="I422" s="80"/>
    </row>
    <row r="423" spans="1:9" ht="19.05" customHeight="1" x14ac:dyDescent="0.25">
      <c r="A423" s="101">
        <v>416</v>
      </c>
      <c r="B423" s="103" t="s">
        <v>612</v>
      </c>
      <c r="C423" s="103" t="s">
        <v>612</v>
      </c>
      <c r="D423" s="104">
        <v>2456110.2200000002</v>
      </c>
      <c r="E423" s="46">
        <f t="shared" si="16"/>
        <v>1</v>
      </c>
      <c r="F423" s="47">
        <f t="shared" si="17"/>
        <v>99.34</v>
      </c>
      <c r="G423" s="48">
        <f>RANK(F423,$F$8:$F$666,0)</f>
        <v>175</v>
      </c>
      <c r="H423" s="49"/>
      <c r="I423" s="80"/>
    </row>
    <row r="424" spans="1:9" ht="19.05" customHeight="1" x14ac:dyDescent="0.25">
      <c r="A424" s="101">
        <v>417</v>
      </c>
      <c r="B424" s="103" t="s">
        <v>614</v>
      </c>
      <c r="C424" s="103" t="s">
        <v>614</v>
      </c>
      <c r="D424" s="104">
        <v>2464138.79</v>
      </c>
      <c r="E424" s="46">
        <f t="shared" si="16"/>
        <v>1</v>
      </c>
      <c r="F424" s="47">
        <f t="shared" si="17"/>
        <v>99.67</v>
      </c>
      <c r="G424" s="48">
        <f>RANK(F424,$F$8:$F$666,0)</f>
        <v>91</v>
      </c>
      <c r="H424" s="49"/>
      <c r="I424" s="80"/>
    </row>
    <row r="425" spans="1:9" ht="19.05" customHeight="1" x14ac:dyDescent="0.25">
      <c r="A425" s="101">
        <v>418</v>
      </c>
      <c r="B425" s="103" t="s">
        <v>615</v>
      </c>
      <c r="C425" s="103" t="s">
        <v>615</v>
      </c>
      <c r="D425" s="104">
        <v>2467261.7799999998</v>
      </c>
      <c r="E425" s="46">
        <f t="shared" si="16"/>
        <v>1</v>
      </c>
      <c r="F425" s="47">
        <f t="shared" si="17"/>
        <v>99.79</v>
      </c>
      <c r="G425" s="48">
        <f>RANK(F425,$F$8:$F$666,0)</f>
        <v>54</v>
      </c>
      <c r="H425" s="49"/>
      <c r="I425" s="80"/>
    </row>
    <row r="426" spans="1:9" ht="19.05" customHeight="1" x14ac:dyDescent="0.25">
      <c r="A426" s="101">
        <v>419</v>
      </c>
      <c r="B426" s="103" t="s">
        <v>616</v>
      </c>
      <c r="C426" s="103" t="s">
        <v>616</v>
      </c>
      <c r="D426" s="104">
        <v>2368649.75</v>
      </c>
      <c r="E426" s="46">
        <f t="shared" si="16"/>
        <v>1</v>
      </c>
      <c r="F426" s="47">
        <f t="shared" si="17"/>
        <v>95.81</v>
      </c>
      <c r="G426" s="48">
        <f>RANK(F426,$F$8:$F$666,0)</f>
        <v>576</v>
      </c>
      <c r="H426" s="49"/>
      <c r="I426" s="80"/>
    </row>
    <row r="427" spans="1:9" ht="19.05" customHeight="1" x14ac:dyDescent="0.25">
      <c r="A427" s="101">
        <v>420</v>
      </c>
      <c r="B427" s="103" t="s">
        <v>154</v>
      </c>
      <c r="C427" s="103" t="s">
        <v>154</v>
      </c>
      <c r="D427" s="104">
        <v>2419936</v>
      </c>
      <c r="E427" s="46">
        <f t="shared" si="16"/>
        <v>1</v>
      </c>
      <c r="F427" s="47">
        <f t="shared" si="17"/>
        <v>97.88</v>
      </c>
      <c r="G427" s="48">
        <f>RANK(F427,$F$8:$F$666,0)</f>
        <v>480</v>
      </c>
      <c r="H427" s="49"/>
      <c r="I427" s="80"/>
    </row>
    <row r="428" spans="1:9" ht="19.05" customHeight="1" x14ac:dyDescent="0.25">
      <c r="A428" s="101">
        <v>421</v>
      </c>
      <c r="B428" s="103" t="s">
        <v>617</v>
      </c>
      <c r="C428" s="103" t="s">
        <v>617</v>
      </c>
      <c r="D428" s="104">
        <v>2460878.9500000002</v>
      </c>
      <c r="E428" s="46">
        <f t="shared" si="16"/>
        <v>1</v>
      </c>
      <c r="F428" s="47">
        <f t="shared" si="17"/>
        <v>99.54</v>
      </c>
      <c r="G428" s="48">
        <f>RANK(F428,$F$8:$F$666,0)</f>
        <v>128</v>
      </c>
      <c r="H428" s="49"/>
      <c r="I428" s="80"/>
    </row>
    <row r="429" spans="1:9" ht="19.05" customHeight="1" x14ac:dyDescent="0.25">
      <c r="A429" s="101">
        <v>422</v>
      </c>
      <c r="B429" s="103" t="s">
        <v>117</v>
      </c>
      <c r="C429" s="103" t="s">
        <v>117</v>
      </c>
      <c r="D429" s="104">
        <v>2356260.4900000002</v>
      </c>
      <c r="E429" s="46">
        <f t="shared" ref="E429:E492" si="18">IF(D429&gt;$G$5,$G$6*3,$G$6)</f>
        <v>1</v>
      </c>
      <c r="F429" s="47">
        <f t="shared" ref="F429:F492" si="19">ROUND(100-ABS(D429-$G$5)*100/$G$5*E429,2)</f>
        <v>95.3</v>
      </c>
      <c r="G429" s="48">
        <f>RANK(F429,$F$8:$F$666,0)</f>
        <v>601</v>
      </c>
      <c r="H429" s="49"/>
      <c r="I429" s="80"/>
    </row>
    <row r="430" spans="1:9" ht="19.05" customHeight="1" x14ac:dyDescent="0.25">
      <c r="A430" s="101">
        <v>423</v>
      </c>
      <c r="B430" s="103" t="s">
        <v>618</v>
      </c>
      <c r="C430" s="103" t="s">
        <v>618</v>
      </c>
      <c r="D430" s="104">
        <v>2443910.33</v>
      </c>
      <c r="E430" s="46">
        <f t="shared" si="18"/>
        <v>1</v>
      </c>
      <c r="F430" s="47">
        <f t="shared" si="19"/>
        <v>98.85</v>
      </c>
      <c r="G430" s="48">
        <f>RANK(F430,$F$8:$F$666,0)</f>
        <v>292</v>
      </c>
      <c r="H430" s="49"/>
      <c r="I430" s="80"/>
    </row>
    <row r="431" spans="1:9" ht="19.05" customHeight="1" x14ac:dyDescent="0.25">
      <c r="A431" s="101">
        <v>424</v>
      </c>
      <c r="B431" s="103" t="s">
        <v>619</v>
      </c>
      <c r="C431" s="103" t="s">
        <v>619</v>
      </c>
      <c r="D431" s="104">
        <v>2439856.0099999998</v>
      </c>
      <c r="E431" s="46">
        <f t="shared" si="18"/>
        <v>1</v>
      </c>
      <c r="F431" s="47">
        <f t="shared" si="19"/>
        <v>98.69</v>
      </c>
      <c r="G431" s="48">
        <f>RANK(F431,$F$8:$F$666,0)</f>
        <v>323</v>
      </c>
      <c r="H431" s="49"/>
      <c r="I431" s="80"/>
    </row>
    <row r="432" spans="1:9" ht="19.05" customHeight="1" x14ac:dyDescent="0.25">
      <c r="A432" s="101">
        <v>425</v>
      </c>
      <c r="B432" s="103" t="s">
        <v>620</v>
      </c>
      <c r="C432" s="103" t="s">
        <v>620</v>
      </c>
      <c r="D432" s="104">
        <v>2425316.73</v>
      </c>
      <c r="E432" s="46">
        <f t="shared" si="18"/>
        <v>1</v>
      </c>
      <c r="F432" s="47">
        <f t="shared" si="19"/>
        <v>98.1</v>
      </c>
      <c r="G432" s="48">
        <f>RANK(F432,$F$8:$F$666,0)</f>
        <v>437</v>
      </c>
      <c r="H432" s="49"/>
      <c r="I432" s="80"/>
    </row>
    <row r="433" spans="1:9" ht="19.05" customHeight="1" x14ac:dyDescent="0.25">
      <c r="A433" s="101">
        <v>426</v>
      </c>
      <c r="B433" s="103" t="s">
        <v>621</v>
      </c>
      <c r="C433" s="103" t="s">
        <v>621</v>
      </c>
      <c r="D433" s="104">
        <v>2461140.62</v>
      </c>
      <c r="E433" s="46">
        <f t="shared" si="18"/>
        <v>1</v>
      </c>
      <c r="F433" s="47">
        <f t="shared" si="19"/>
        <v>99.55</v>
      </c>
      <c r="G433" s="48">
        <f>RANK(F433,$F$8:$F$666,0)</f>
        <v>123</v>
      </c>
      <c r="H433" s="49"/>
      <c r="I433" s="80"/>
    </row>
    <row r="434" spans="1:9" ht="19.05" customHeight="1" x14ac:dyDescent="0.25">
      <c r="A434" s="101">
        <v>427</v>
      </c>
      <c r="B434" s="103" t="s">
        <v>622</v>
      </c>
      <c r="C434" s="103" t="s">
        <v>622</v>
      </c>
      <c r="D434" s="104">
        <v>2414959.25</v>
      </c>
      <c r="E434" s="46">
        <f t="shared" si="18"/>
        <v>1</v>
      </c>
      <c r="F434" s="47">
        <f t="shared" si="19"/>
        <v>97.68</v>
      </c>
      <c r="G434" s="48">
        <f>RANK(F434,$F$8:$F$666,0)</f>
        <v>513</v>
      </c>
      <c r="H434" s="49"/>
      <c r="I434" s="80"/>
    </row>
    <row r="435" spans="1:9" ht="19.05" customHeight="1" x14ac:dyDescent="0.25">
      <c r="A435" s="101">
        <v>428</v>
      </c>
      <c r="B435" s="103" t="s">
        <v>155</v>
      </c>
      <c r="C435" s="103" t="s">
        <v>155</v>
      </c>
      <c r="D435" s="104">
        <v>2457214.8199999998</v>
      </c>
      <c r="E435" s="46">
        <f t="shared" si="18"/>
        <v>1</v>
      </c>
      <c r="F435" s="47">
        <f t="shared" si="19"/>
        <v>99.39</v>
      </c>
      <c r="G435" s="48">
        <f>RANK(F435,$F$8:$F$666,0)</f>
        <v>151</v>
      </c>
      <c r="H435" s="49"/>
      <c r="I435" s="80"/>
    </row>
    <row r="436" spans="1:9" ht="19.05" customHeight="1" x14ac:dyDescent="0.25">
      <c r="A436" s="101">
        <v>429</v>
      </c>
      <c r="B436" s="103" t="s">
        <v>623</v>
      </c>
      <c r="C436" s="103" t="s">
        <v>623</v>
      </c>
      <c r="D436" s="104">
        <v>2447324.63</v>
      </c>
      <c r="E436" s="46">
        <f t="shared" si="18"/>
        <v>1</v>
      </c>
      <c r="F436" s="47">
        <f t="shared" si="19"/>
        <v>98.99</v>
      </c>
      <c r="G436" s="48">
        <f>RANK(F436,$F$8:$F$666,0)</f>
        <v>249</v>
      </c>
      <c r="H436" s="49"/>
      <c r="I436" s="80"/>
    </row>
    <row r="437" spans="1:9" ht="19.05" customHeight="1" x14ac:dyDescent="0.25">
      <c r="A437" s="101">
        <v>430</v>
      </c>
      <c r="B437" s="103" t="s">
        <v>624</v>
      </c>
      <c r="C437" s="103" t="s">
        <v>624</v>
      </c>
      <c r="D437" s="104">
        <v>2456738.16</v>
      </c>
      <c r="E437" s="46">
        <f t="shared" si="18"/>
        <v>1</v>
      </c>
      <c r="F437" s="47">
        <f t="shared" si="19"/>
        <v>99.37</v>
      </c>
      <c r="G437" s="48">
        <f>RANK(F437,$F$8:$F$666,0)</f>
        <v>171</v>
      </c>
      <c r="H437" s="49"/>
      <c r="I437" s="80"/>
    </row>
    <row r="438" spans="1:9" ht="19.05" customHeight="1" x14ac:dyDescent="0.25">
      <c r="A438" s="101">
        <v>431</v>
      </c>
      <c r="B438" s="103" t="s">
        <v>625</v>
      </c>
      <c r="C438" s="103" t="s">
        <v>625</v>
      </c>
      <c r="D438" s="104">
        <v>2350993.23</v>
      </c>
      <c r="E438" s="46">
        <f t="shared" si="18"/>
        <v>1</v>
      </c>
      <c r="F438" s="47">
        <f t="shared" si="19"/>
        <v>95.09</v>
      </c>
      <c r="G438" s="48">
        <f>RANK(F438,$F$8:$F$666,0)</f>
        <v>613</v>
      </c>
      <c r="H438" s="49"/>
      <c r="I438" s="80"/>
    </row>
    <row r="439" spans="1:9" ht="19.05" customHeight="1" x14ac:dyDescent="0.25">
      <c r="A439" s="101">
        <v>432</v>
      </c>
      <c r="B439" s="103" t="s">
        <v>626</v>
      </c>
      <c r="C439" s="103" t="s">
        <v>626</v>
      </c>
      <c r="D439" s="104">
        <v>2427407.63</v>
      </c>
      <c r="E439" s="46">
        <f t="shared" si="18"/>
        <v>1</v>
      </c>
      <c r="F439" s="47">
        <f t="shared" si="19"/>
        <v>98.18</v>
      </c>
      <c r="G439" s="48">
        <f>RANK(F439,$F$8:$F$666,0)</f>
        <v>425</v>
      </c>
      <c r="H439" s="49"/>
      <c r="I439" s="80"/>
    </row>
    <row r="440" spans="1:9" ht="19.05" customHeight="1" x14ac:dyDescent="0.25">
      <c r="A440" s="101">
        <v>433</v>
      </c>
      <c r="B440" s="103" t="s">
        <v>627</v>
      </c>
      <c r="C440" s="103" t="s">
        <v>627</v>
      </c>
      <c r="D440" s="104">
        <v>2295561.08</v>
      </c>
      <c r="E440" s="46">
        <f t="shared" si="18"/>
        <v>1</v>
      </c>
      <c r="F440" s="47">
        <f t="shared" si="19"/>
        <v>92.85</v>
      </c>
      <c r="G440" s="48">
        <f>RANK(F440,$F$8:$F$666,0)</f>
        <v>657</v>
      </c>
      <c r="H440" s="49"/>
      <c r="I440" s="80"/>
    </row>
    <row r="441" spans="1:9" ht="19.05" customHeight="1" x14ac:dyDescent="0.25">
      <c r="A441" s="101">
        <v>434</v>
      </c>
      <c r="B441" s="103" t="s">
        <v>59</v>
      </c>
      <c r="C441" s="103" t="s">
        <v>59</v>
      </c>
      <c r="D441" s="104">
        <v>2469731.5099999998</v>
      </c>
      <c r="E441" s="46">
        <f t="shared" si="18"/>
        <v>1</v>
      </c>
      <c r="F441" s="47">
        <f t="shared" si="19"/>
        <v>99.89</v>
      </c>
      <c r="G441" s="48">
        <f>RANK(F441,$F$8:$F$666,0)</f>
        <v>24</v>
      </c>
      <c r="H441" s="49"/>
      <c r="I441" s="80"/>
    </row>
    <row r="442" spans="1:9" ht="19.05" customHeight="1" x14ac:dyDescent="0.25">
      <c r="A442" s="101">
        <v>435</v>
      </c>
      <c r="B442" s="103" t="s">
        <v>628</v>
      </c>
      <c r="C442" s="103" t="s">
        <v>628</v>
      </c>
      <c r="D442" s="104">
        <v>2427781.61</v>
      </c>
      <c r="E442" s="46">
        <f t="shared" si="18"/>
        <v>1</v>
      </c>
      <c r="F442" s="47">
        <f t="shared" si="19"/>
        <v>98.2</v>
      </c>
      <c r="G442" s="48">
        <f>RANK(F442,$F$8:$F$666,0)</f>
        <v>423</v>
      </c>
      <c r="H442" s="49"/>
      <c r="I442" s="80"/>
    </row>
    <row r="443" spans="1:9" ht="19.05" customHeight="1" x14ac:dyDescent="0.25">
      <c r="A443" s="101">
        <v>436</v>
      </c>
      <c r="B443" s="103" t="s">
        <v>629</v>
      </c>
      <c r="C443" s="103" t="s">
        <v>629</v>
      </c>
      <c r="D443" s="104">
        <v>2466636.86</v>
      </c>
      <c r="E443" s="46">
        <f t="shared" si="18"/>
        <v>1</v>
      </c>
      <c r="F443" s="47">
        <f t="shared" si="19"/>
        <v>99.77</v>
      </c>
      <c r="G443" s="48">
        <f>RANK(F443,$F$8:$F$666,0)</f>
        <v>66</v>
      </c>
      <c r="H443" s="49"/>
      <c r="I443" s="80"/>
    </row>
    <row r="444" spans="1:9" ht="19.05" customHeight="1" x14ac:dyDescent="0.25">
      <c r="A444" s="101">
        <v>437</v>
      </c>
      <c r="B444" s="103" t="s">
        <v>630</v>
      </c>
      <c r="C444" s="103" t="s">
        <v>630</v>
      </c>
      <c r="D444" s="104">
        <v>2471846.84</v>
      </c>
      <c r="E444" s="46">
        <f t="shared" si="18"/>
        <v>1</v>
      </c>
      <c r="F444" s="47">
        <f t="shared" si="19"/>
        <v>99.98</v>
      </c>
      <c r="G444" s="48">
        <f>RANK(F444,$F$8:$F$666,0)</f>
        <v>14</v>
      </c>
      <c r="H444" s="49"/>
      <c r="I444" s="80"/>
    </row>
    <row r="445" spans="1:9" ht="19.05" customHeight="1" x14ac:dyDescent="0.25">
      <c r="A445" s="101">
        <v>438</v>
      </c>
      <c r="B445" s="103" t="s">
        <v>631</v>
      </c>
      <c r="C445" s="103" t="s">
        <v>631</v>
      </c>
      <c r="D445" s="104">
        <v>2424604.1</v>
      </c>
      <c r="E445" s="46">
        <f t="shared" si="18"/>
        <v>1</v>
      </c>
      <c r="F445" s="47">
        <f t="shared" si="19"/>
        <v>98.07</v>
      </c>
      <c r="G445" s="48">
        <f>RANK(F445,$F$8:$F$666,0)</f>
        <v>453</v>
      </c>
      <c r="H445" s="49"/>
      <c r="I445" s="80"/>
    </row>
    <row r="446" spans="1:9" ht="19.05" customHeight="1" x14ac:dyDescent="0.25">
      <c r="A446" s="101">
        <v>439</v>
      </c>
      <c r="B446" s="103" t="s">
        <v>632</v>
      </c>
      <c r="C446" s="103" t="s">
        <v>632</v>
      </c>
      <c r="D446" s="104">
        <v>2462262.89</v>
      </c>
      <c r="E446" s="46">
        <f t="shared" si="18"/>
        <v>1</v>
      </c>
      <c r="F446" s="47">
        <f t="shared" si="19"/>
        <v>99.59</v>
      </c>
      <c r="G446" s="48">
        <f>RANK(F446,$F$8:$F$666,0)</f>
        <v>106</v>
      </c>
      <c r="H446" s="49"/>
      <c r="I446" s="80"/>
    </row>
    <row r="447" spans="1:9" ht="19.05" customHeight="1" x14ac:dyDescent="0.25">
      <c r="A447" s="101">
        <v>440</v>
      </c>
      <c r="B447" s="103" t="s">
        <v>633</v>
      </c>
      <c r="C447" s="103" t="s">
        <v>633</v>
      </c>
      <c r="D447" s="104">
        <v>2432386.38</v>
      </c>
      <c r="E447" s="46">
        <f t="shared" si="18"/>
        <v>1</v>
      </c>
      <c r="F447" s="47">
        <f t="shared" si="19"/>
        <v>98.38</v>
      </c>
      <c r="G447" s="48">
        <f>RANK(F447,$F$8:$F$666,0)</f>
        <v>387</v>
      </c>
      <c r="H447" s="49"/>
      <c r="I447" s="80"/>
    </row>
    <row r="448" spans="1:9" ht="19.05" customHeight="1" x14ac:dyDescent="0.25">
      <c r="A448" s="101">
        <v>441</v>
      </c>
      <c r="B448" s="103" t="s">
        <v>634</v>
      </c>
      <c r="C448" s="103" t="s">
        <v>634</v>
      </c>
      <c r="D448" s="104">
        <v>2447326.66</v>
      </c>
      <c r="E448" s="46">
        <f t="shared" si="18"/>
        <v>1</v>
      </c>
      <c r="F448" s="47">
        <f t="shared" si="19"/>
        <v>98.99</v>
      </c>
      <c r="G448" s="48">
        <f>RANK(F448,$F$8:$F$666,0)</f>
        <v>249</v>
      </c>
      <c r="H448" s="49"/>
      <c r="I448" s="80"/>
    </row>
    <row r="449" spans="1:9" ht="19.05" customHeight="1" x14ac:dyDescent="0.25">
      <c r="A449" s="101">
        <v>442</v>
      </c>
      <c r="B449" s="103" t="s">
        <v>635</v>
      </c>
      <c r="C449" s="103" t="s">
        <v>635</v>
      </c>
      <c r="D449" s="104">
        <v>2417449.13</v>
      </c>
      <c r="E449" s="46">
        <f t="shared" si="18"/>
        <v>1</v>
      </c>
      <c r="F449" s="47">
        <f t="shared" si="19"/>
        <v>97.78</v>
      </c>
      <c r="G449" s="48">
        <f>RANK(F449,$F$8:$F$666,0)</f>
        <v>496</v>
      </c>
      <c r="H449" s="49"/>
      <c r="I449" s="80"/>
    </row>
    <row r="450" spans="1:9" ht="19.05" customHeight="1" x14ac:dyDescent="0.25">
      <c r="A450" s="101">
        <v>443</v>
      </c>
      <c r="B450" s="103" t="s">
        <v>636</v>
      </c>
      <c r="C450" s="103" t="s">
        <v>636</v>
      </c>
      <c r="D450" s="104">
        <v>2447182.9700000002</v>
      </c>
      <c r="E450" s="46">
        <f t="shared" si="18"/>
        <v>1</v>
      </c>
      <c r="F450" s="47">
        <f t="shared" si="19"/>
        <v>98.98</v>
      </c>
      <c r="G450" s="48">
        <f>RANK(F450,$F$8:$F$666,0)</f>
        <v>264</v>
      </c>
      <c r="H450" s="49"/>
      <c r="I450" s="80"/>
    </row>
    <row r="451" spans="1:9" ht="19.05" customHeight="1" x14ac:dyDescent="0.25">
      <c r="A451" s="101">
        <v>444</v>
      </c>
      <c r="B451" s="103" t="s">
        <v>637</v>
      </c>
      <c r="C451" s="103" t="s">
        <v>637</v>
      </c>
      <c r="D451" s="104">
        <v>2472130.4300000002</v>
      </c>
      <c r="E451" s="46">
        <f t="shared" si="18"/>
        <v>1</v>
      </c>
      <c r="F451" s="47">
        <f t="shared" si="19"/>
        <v>99.99</v>
      </c>
      <c r="G451" s="48">
        <f>RANK(F451,$F$8:$F$666,0)</f>
        <v>11</v>
      </c>
      <c r="H451" s="49"/>
      <c r="I451" s="80"/>
    </row>
    <row r="452" spans="1:9" ht="19.05" customHeight="1" x14ac:dyDescent="0.25">
      <c r="A452" s="101">
        <v>445</v>
      </c>
      <c r="B452" s="103" t="s">
        <v>638</v>
      </c>
      <c r="C452" s="103" t="s">
        <v>638</v>
      </c>
      <c r="D452" s="104">
        <v>2462262.89</v>
      </c>
      <c r="E452" s="46">
        <f t="shared" si="18"/>
        <v>1</v>
      </c>
      <c r="F452" s="47">
        <f t="shared" si="19"/>
        <v>99.59</v>
      </c>
      <c r="G452" s="48">
        <f>RANK(F452,$F$8:$F$666,0)</f>
        <v>106</v>
      </c>
      <c r="H452" s="49"/>
      <c r="I452" s="80"/>
    </row>
    <row r="453" spans="1:9" ht="19.05" customHeight="1" x14ac:dyDescent="0.25">
      <c r="A453" s="101">
        <v>446</v>
      </c>
      <c r="B453" s="103" t="s">
        <v>639</v>
      </c>
      <c r="C453" s="103" t="s">
        <v>639</v>
      </c>
      <c r="D453" s="104">
        <v>2434876.2599999998</v>
      </c>
      <c r="E453" s="46">
        <f t="shared" si="18"/>
        <v>1</v>
      </c>
      <c r="F453" s="47">
        <f t="shared" si="19"/>
        <v>98.48</v>
      </c>
      <c r="G453" s="48">
        <f>RANK(F453,$F$8:$F$666,0)</f>
        <v>371</v>
      </c>
      <c r="H453" s="49"/>
      <c r="I453" s="80"/>
    </row>
    <row r="454" spans="1:9" ht="19.05" customHeight="1" x14ac:dyDescent="0.25">
      <c r="A454" s="101">
        <v>447</v>
      </c>
      <c r="B454" s="103" t="s">
        <v>640</v>
      </c>
      <c r="C454" s="103" t="s">
        <v>640</v>
      </c>
      <c r="D454" s="104">
        <v>2441133.2400000002</v>
      </c>
      <c r="E454" s="46">
        <f t="shared" si="18"/>
        <v>1</v>
      </c>
      <c r="F454" s="47">
        <f t="shared" si="19"/>
        <v>98.74</v>
      </c>
      <c r="G454" s="48">
        <f>RANK(F454,$F$8:$F$666,0)</f>
        <v>312</v>
      </c>
      <c r="H454" s="49"/>
      <c r="I454" s="80"/>
    </row>
    <row r="455" spans="1:9" ht="19.05" customHeight="1" x14ac:dyDescent="0.25">
      <c r="A455" s="101">
        <v>448</v>
      </c>
      <c r="B455" s="103" t="s">
        <v>642</v>
      </c>
      <c r="C455" s="103" t="s">
        <v>642</v>
      </c>
      <c r="D455" s="104">
        <v>2443791.81</v>
      </c>
      <c r="E455" s="46">
        <f t="shared" si="18"/>
        <v>1</v>
      </c>
      <c r="F455" s="47">
        <f t="shared" si="19"/>
        <v>98.85</v>
      </c>
      <c r="G455" s="48">
        <f>RANK(F455,$F$8:$F$666,0)</f>
        <v>292</v>
      </c>
      <c r="H455" s="49"/>
      <c r="I455" s="80"/>
    </row>
    <row r="456" spans="1:9" ht="19.05" customHeight="1" x14ac:dyDescent="0.25">
      <c r="A456" s="101">
        <v>449</v>
      </c>
      <c r="B456" s="103" t="s">
        <v>643</v>
      </c>
      <c r="C456" s="103" t="s">
        <v>643</v>
      </c>
      <c r="D456" s="104">
        <v>2456161.63</v>
      </c>
      <c r="E456" s="46">
        <f t="shared" si="18"/>
        <v>1</v>
      </c>
      <c r="F456" s="47">
        <f t="shared" si="19"/>
        <v>99.35</v>
      </c>
      <c r="G456" s="48">
        <f>RANK(F456,$F$8:$F$666,0)</f>
        <v>173</v>
      </c>
      <c r="H456" s="49"/>
      <c r="I456" s="80"/>
    </row>
    <row r="457" spans="1:9" ht="19.05" customHeight="1" x14ac:dyDescent="0.25">
      <c r="A457" s="101">
        <v>450</v>
      </c>
      <c r="B457" s="103" t="s">
        <v>645</v>
      </c>
      <c r="C457" s="103" t="s">
        <v>645</v>
      </c>
      <c r="D457" s="104">
        <v>2462262.89</v>
      </c>
      <c r="E457" s="46">
        <f t="shared" si="18"/>
        <v>1</v>
      </c>
      <c r="F457" s="47">
        <f t="shared" si="19"/>
        <v>99.59</v>
      </c>
      <c r="G457" s="48">
        <f>RANK(F457,$F$8:$F$666,0)</f>
        <v>106</v>
      </c>
      <c r="H457" s="49"/>
      <c r="I457" s="80"/>
    </row>
    <row r="458" spans="1:9" ht="19.05" customHeight="1" x14ac:dyDescent="0.25">
      <c r="A458" s="101">
        <v>451</v>
      </c>
      <c r="B458" s="103" t="s">
        <v>647</v>
      </c>
      <c r="C458" s="103" t="s">
        <v>647</v>
      </c>
      <c r="D458" s="104">
        <v>2440189.7200000002</v>
      </c>
      <c r="E458" s="46">
        <f t="shared" si="18"/>
        <v>1</v>
      </c>
      <c r="F458" s="47">
        <f t="shared" si="19"/>
        <v>98.7</v>
      </c>
      <c r="G458" s="48">
        <f>RANK(F458,$F$8:$F$666,0)</f>
        <v>320</v>
      </c>
      <c r="H458" s="49"/>
      <c r="I458" s="80"/>
    </row>
    <row r="459" spans="1:9" ht="19.05" customHeight="1" x14ac:dyDescent="0.25">
      <c r="A459" s="101">
        <v>452</v>
      </c>
      <c r="B459" s="103" t="s">
        <v>648</v>
      </c>
      <c r="C459" s="103" t="s">
        <v>648</v>
      </c>
      <c r="D459" s="104">
        <v>2429897.5</v>
      </c>
      <c r="E459" s="46">
        <f t="shared" si="18"/>
        <v>1</v>
      </c>
      <c r="F459" s="47">
        <f t="shared" si="19"/>
        <v>98.28</v>
      </c>
      <c r="G459" s="48">
        <f>RANK(F459,$F$8:$F$666,0)</f>
        <v>406</v>
      </c>
      <c r="H459" s="49"/>
      <c r="I459" s="80"/>
    </row>
    <row r="460" spans="1:9" ht="19.05" customHeight="1" x14ac:dyDescent="0.25">
      <c r="A460" s="101">
        <v>453</v>
      </c>
      <c r="B460" s="103" t="s">
        <v>649</v>
      </c>
      <c r="C460" s="103" t="s">
        <v>649</v>
      </c>
      <c r="D460" s="104">
        <v>2431971.61</v>
      </c>
      <c r="E460" s="46">
        <f t="shared" si="18"/>
        <v>1</v>
      </c>
      <c r="F460" s="47">
        <f t="shared" si="19"/>
        <v>98.37</v>
      </c>
      <c r="G460" s="48">
        <f>RANK(F460,$F$8:$F$666,0)</f>
        <v>399</v>
      </c>
      <c r="H460" s="49"/>
      <c r="I460" s="80"/>
    </row>
    <row r="461" spans="1:9" ht="19.05" customHeight="1" x14ac:dyDescent="0.25">
      <c r="A461" s="101">
        <v>454</v>
      </c>
      <c r="B461" s="103" t="s">
        <v>130</v>
      </c>
      <c r="C461" s="103" t="s">
        <v>130</v>
      </c>
      <c r="D461" s="104">
        <v>2458536.5299999998</v>
      </c>
      <c r="E461" s="46">
        <f t="shared" si="18"/>
        <v>1</v>
      </c>
      <c r="F461" s="47">
        <f t="shared" si="19"/>
        <v>99.44</v>
      </c>
      <c r="G461" s="48">
        <f>RANK(F461,$F$8:$F$666,0)</f>
        <v>147</v>
      </c>
      <c r="H461" s="49"/>
      <c r="I461" s="80"/>
    </row>
    <row r="462" spans="1:9" ht="19.05" customHeight="1" x14ac:dyDescent="0.25">
      <c r="A462" s="101">
        <v>455</v>
      </c>
      <c r="B462" s="103" t="s">
        <v>650</v>
      </c>
      <c r="C462" s="103" t="s">
        <v>650</v>
      </c>
      <c r="D462" s="104">
        <v>2417449.13</v>
      </c>
      <c r="E462" s="46">
        <f t="shared" si="18"/>
        <v>1</v>
      </c>
      <c r="F462" s="47">
        <f t="shared" si="19"/>
        <v>97.78</v>
      </c>
      <c r="G462" s="48">
        <f>RANK(F462,$F$8:$F$666,0)</f>
        <v>496</v>
      </c>
      <c r="H462" s="49"/>
      <c r="I462" s="80"/>
    </row>
    <row r="463" spans="1:9" ht="19.05" customHeight="1" x14ac:dyDescent="0.25">
      <c r="A463" s="101">
        <v>456</v>
      </c>
      <c r="B463" s="103" t="s">
        <v>651</v>
      </c>
      <c r="C463" s="103" t="s">
        <v>651</v>
      </c>
      <c r="D463" s="104">
        <v>2457283.13</v>
      </c>
      <c r="E463" s="46">
        <f t="shared" si="18"/>
        <v>1</v>
      </c>
      <c r="F463" s="47">
        <f t="shared" si="19"/>
        <v>99.39</v>
      </c>
      <c r="G463" s="48">
        <f>RANK(F463,$F$8:$F$666,0)</f>
        <v>151</v>
      </c>
      <c r="H463" s="49"/>
      <c r="I463" s="80"/>
    </row>
    <row r="464" spans="1:9" ht="19.05" customHeight="1" x14ac:dyDescent="0.25">
      <c r="A464" s="101">
        <v>457</v>
      </c>
      <c r="B464" s="103" t="s">
        <v>652</v>
      </c>
      <c r="C464" s="103" t="s">
        <v>652</v>
      </c>
      <c r="D464" s="104">
        <v>2469605.8199999998</v>
      </c>
      <c r="E464" s="46">
        <f t="shared" si="18"/>
        <v>1</v>
      </c>
      <c r="F464" s="47">
        <f t="shared" si="19"/>
        <v>99.89</v>
      </c>
      <c r="G464" s="48">
        <f>RANK(F464,$F$8:$F$666,0)</f>
        <v>24</v>
      </c>
      <c r="H464" s="49"/>
      <c r="I464" s="80"/>
    </row>
    <row r="465" spans="1:9" ht="19.05" customHeight="1" x14ac:dyDescent="0.25">
      <c r="A465" s="101">
        <v>458</v>
      </c>
      <c r="B465" s="103" t="s">
        <v>653</v>
      </c>
      <c r="C465" s="103" t="s">
        <v>653</v>
      </c>
      <c r="D465" s="104">
        <v>2342674.7000000002</v>
      </c>
      <c r="E465" s="46">
        <f t="shared" si="18"/>
        <v>1</v>
      </c>
      <c r="F465" s="47">
        <f t="shared" si="19"/>
        <v>94.76</v>
      </c>
      <c r="G465" s="48">
        <f>RANK(F465,$F$8:$F$666,0)</f>
        <v>628</v>
      </c>
      <c r="H465" s="49"/>
      <c r="I465" s="80"/>
    </row>
    <row r="466" spans="1:9" ht="19.05" customHeight="1" x14ac:dyDescent="0.25">
      <c r="A466" s="101">
        <v>459</v>
      </c>
      <c r="B466" s="103" t="s">
        <v>654</v>
      </c>
      <c r="C466" s="103" t="s">
        <v>654</v>
      </c>
      <c r="D466" s="104">
        <v>2449814.5099999998</v>
      </c>
      <c r="E466" s="46">
        <f t="shared" si="18"/>
        <v>1</v>
      </c>
      <c r="F466" s="47">
        <f t="shared" si="19"/>
        <v>99.09</v>
      </c>
      <c r="G466" s="48">
        <f>RANK(F466,$F$8:$F$666,0)</f>
        <v>227</v>
      </c>
      <c r="H466" s="49"/>
      <c r="I466" s="80"/>
    </row>
    <row r="467" spans="1:9" ht="19.05" customHeight="1" x14ac:dyDescent="0.25">
      <c r="A467" s="101">
        <v>460</v>
      </c>
      <c r="B467" s="103" t="s">
        <v>655</v>
      </c>
      <c r="C467" s="103" t="s">
        <v>655</v>
      </c>
      <c r="D467" s="104">
        <v>2455722.9900000002</v>
      </c>
      <c r="E467" s="46">
        <f t="shared" si="18"/>
        <v>1</v>
      </c>
      <c r="F467" s="47">
        <f t="shared" si="19"/>
        <v>99.33</v>
      </c>
      <c r="G467" s="48">
        <f>RANK(F467,$F$8:$F$666,0)</f>
        <v>176</v>
      </c>
      <c r="H467" s="49"/>
      <c r="I467" s="80"/>
    </row>
    <row r="468" spans="1:9" ht="19.05" customHeight="1" x14ac:dyDescent="0.25">
      <c r="A468" s="101">
        <v>461</v>
      </c>
      <c r="B468" s="103" t="s">
        <v>62</v>
      </c>
      <c r="C468" s="103" t="s">
        <v>62</v>
      </c>
      <c r="D468" s="104">
        <v>2447447.04</v>
      </c>
      <c r="E468" s="46">
        <f t="shared" si="18"/>
        <v>1</v>
      </c>
      <c r="F468" s="47">
        <f t="shared" si="19"/>
        <v>98.99</v>
      </c>
      <c r="G468" s="48">
        <f>RANK(F468,$F$8:$F$666,0)</f>
        <v>249</v>
      </c>
      <c r="H468" s="49"/>
      <c r="I468" s="80"/>
    </row>
    <row r="469" spans="1:9" ht="19.05" customHeight="1" x14ac:dyDescent="0.25">
      <c r="A469" s="101">
        <v>462</v>
      </c>
      <c r="B469" s="103" t="s">
        <v>656</v>
      </c>
      <c r="C469" s="103" t="s">
        <v>656</v>
      </c>
      <c r="D469" s="104">
        <v>2457406.13</v>
      </c>
      <c r="E469" s="46">
        <f t="shared" si="18"/>
        <v>1</v>
      </c>
      <c r="F469" s="47">
        <f t="shared" si="19"/>
        <v>99.4</v>
      </c>
      <c r="G469" s="48">
        <f>RANK(F469,$F$8:$F$666,0)</f>
        <v>150</v>
      </c>
      <c r="H469" s="49"/>
      <c r="I469" s="80"/>
    </row>
    <row r="470" spans="1:9" ht="19.05" customHeight="1" x14ac:dyDescent="0.25">
      <c r="A470" s="101">
        <v>463</v>
      </c>
      <c r="B470" s="103" t="s">
        <v>657</v>
      </c>
      <c r="C470" s="103" t="s">
        <v>657</v>
      </c>
      <c r="D470" s="104">
        <v>2419939</v>
      </c>
      <c r="E470" s="46">
        <f t="shared" si="18"/>
        <v>1</v>
      </c>
      <c r="F470" s="47">
        <f t="shared" si="19"/>
        <v>97.88</v>
      </c>
      <c r="G470" s="48">
        <f>RANK(F470,$F$8:$F$666,0)</f>
        <v>480</v>
      </c>
      <c r="H470" s="49"/>
      <c r="I470" s="80"/>
    </row>
    <row r="471" spans="1:9" ht="19.05" customHeight="1" x14ac:dyDescent="0.25">
      <c r="A471" s="101">
        <v>464</v>
      </c>
      <c r="B471" s="103" t="s">
        <v>97</v>
      </c>
      <c r="C471" s="103" t="s">
        <v>97</v>
      </c>
      <c r="D471" s="104">
        <v>2462587.9900000002</v>
      </c>
      <c r="E471" s="46">
        <f t="shared" si="18"/>
        <v>1</v>
      </c>
      <c r="F471" s="47">
        <f t="shared" si="19"/>
        <v>99.61</v>
      </c>
      <c r="G471" s="48">
        <f>RANK(F471,$F$8:$F$666,0)</f>
        <v>102</v>
      </c>
      <c r="H471" s="49"/>
      <c r="I471" s="80"/>
    </row>
    <row r="472" spans="1:9" ht="19.05" customHeight="1" x14ac:dyDescent="0.25">
      <c r="A472" s="101">
        <v>465</v>
      </c>
      <c r="B472" s="103" t="s">
        <v>658</v>
      </c>
      <c r="C472" s="103" t="s">
        <v>658</v>
      </c>
      <c r="D472" s="104">
        <v>2469731.5099999998</v>
      </c>
      <c r="E472" s="46">
        <f t="shared" si="18"/>
        <v>1</v>
      </c>
      <c r="F472" s="47">
        <f t="shared" si="19"/>
        <v>99.89</v>
      </c>
      <c r="G472" s="48">
        <f>RANK(F472,$F$8:$F$666,0)</f>
        <v>24</v>
      </c>
      <c r="H472" s="49"/>
      <c r="I472" s="80"/>
    </row>
    <row r="473" spans="1:9" ht="19.05" customHeight="1" x14ac:dyDescent="0.25">
      <c r="A473" s="101">
        <v>466</v>
      </c>
      <c r="B473" s="103" t="s">
        <v>659</v>
      </c>
      <c r="C473" s="103" t="s">
        <v>659</v>
      </c>
      <c r="D473" s="104">
        <v>2424917.75</v>
      </c>
      <c r="E473" s="46">
        <f t="shared" si="18"/>
        <v>1</v>
      </c>
      <c r="F473" s="47">
        <f t="shared" si="19"/>
        <v>98.08</v>
      </c>
      <c r="G473" s="48">
        <f>RANK(F473,$F$8:$F$666,0)</f>
        <v>439</v>
      </c>
      <c r="H473" s="49"/>
      <c r="I473" s="80"/>
    </row>
    <row r="474" spans="1:9" ht="19.05" customHeight="1" x14ac:dyDescent="0.25">
      <c r="A474" s="101">
        <v>467</v>
      </c>
      <c r="B474" s="103" t="s">
        <v>106</v>
      </c>
      <c r="C474" s="103" t="s">
        <v>106</v>
      </c>
      <c r="D474" s="104">
        <v>2424917.75</v>
      </c>
      <c r="E474" s="46">
        <f t="shared" si="18"/>
        <v>1</v>
      </c>
      <c r="F474" s="47">
        <f t="shared" si="19"/>
        <v>98.08</v>
      </c>
      <c r="G474" s="48">
        <f>RANK(F474,$F$8:$F$666,0)</f>
        <v>439</v>
      </c>
      <c r="H474" s="49"/>
      <c r="I474" s="80"/>
    </row>
    <row r="475" spans="1:9" ht="19.05" customHeight="1" x14ac:dyDescent="0.25">
      <c r="A475" s="101">
        <v>468</v>
      </c>
      <c r="B475" s="103" t="s">
        <v>660</v>
      </c>
      <c r="C475" s="103" t="s">
        <v>660</v>
      </c>
      <c r="D475" s="104">
        <v>2422405.63</v>
      </c>
      <c r="E475" s="46">
        <f t="shared" si="18"/>
        <v>1</v>
      </c>
      <c r="F475" s="47">
        <f t="shared" si="19"/>
        <v>97.98</v>
      </c>
      <c r="G475" s="48">
        <f>RANK(F475,$F$8:$F$666,0)</f>
        <v>457</v>
      </c>
      <c r="H475" s="49"/>
      <c r="I475" s="80"/>
    </row>
    <row r="476" spans="1:9" ht="19.05" customHeight="1" x14ac:dyDescent="0.25">
      <c r="A476" s="101">
        <v>469</v>
      </c>
      <c r="B476" s="103" t="s">
        <v>661</v>
      </c>
      <c r="C476" s="103" t="s">
        <v>661</v>
      </c>
      <c r="D476" s="104">
        <v>2341478.1800000002</v>
      </c>
      <c r="E476" s="46">
        <f t="shared" si="18"/>
        <v>1</v>
      </c>
      <c r="F476" s="47">
        <f t="shared" si="19"/>
        <v>94.71</v>
      </c>
      <c r="G476" s="48">
        <f>RANK(F476,$F$8:$F$666,0)</f>
        <v>630</v>
      </c>
      <c r="H476" s="49"/>
      <c r="I476" s="80"/>
    </row>
    <row r="477" spans="1:9" ht="19.05" customHeight="1" x14ac:dyDescent="0.25">
      <c r="A477" s="101">
        <v>470</v>
      </c>
      <c r="B477" s="103" t="s">
        <v>662</v>
      </c>
      <c r="C477" s="103" t="s">
        <v>662</v>
      </c>
      <c r="D477" s="104">
        <v>2385426.27</v>
      </c>
      <c r="E477" s="46">
        <f t="shared" si="18"/>
        <v>1</v>
      </c>
      <c r="F477" s="47">
        <f t="shared" si="19"/>
        <v>96.48</v>
      </c>
      <c r="G477" s="48">
        <f>RANK(F477,$F$8:$F$666,0)</f>
        <v>548</v>
      </c>
      <c r="H477" s="49"/>
      <c r="I477" s="80"/>
    </row>
    <row r="478" spans="1:9" ht="19.05" customHeight="1" x14ac:dyDescent="0.25">
      <c r="A478" s="101">
        <v>471</v>
      </c>
      <c r="B478" s="103" t="s">
        <v>663</v>
      </c>
      <c r="C478" s="103" t="s">
        <v>663</v>
      </c>
      <c r="D478" s="104">
        <v>2449814.5099999998</v>
      </c>
      <c r="E478" s="46">
        <f t="shared" si="18"/>
        <v>1</v>
      </c>
      <c r="F478" s="47">
        <f t="shared" si="19"/>
        <v>99.09</v>
      </c>
      <c r="G478" s="48">
        <f>RANK(F478,$F$8:$F$666,0)</f>
        <v>227</v>
      </c>
      <c r="H478" s="49"/>
      <c r="I478" s="80"/>
    </row>
    <row r="479" spans="1:9" ht="19.05" customHeight="1" x14ac:dyDescent="0.25">
      <c r="A479" s="101">
        <v>472</v>
      </c>
      <c r="B479" s="103" t="s">
        <v>664</v>
      </c>
      <c r="C479" s="103" t="s">
        <v>664</v>
      </c>
      <c r="D479" s="104">
        <v>2422427.88</v>
      </c>
      <c r="E479" s="46">
        <f t="shared" si="18"/>
        <v>1</v>
      </c>
      <c r="F479" s="47">
        <f t="shared" si="19"/>
        <v>97.98</v>
      </c>
      <c r="G479" s="48">
        <f>RANK(F479,$F$8:$F$666,0)</f>
        <v>457</v>
      </c>
      <c r="H479" s="49"/>
      <c r="I479" s="80"/>
    </row>
    <row r="480" spans="1:9" ht="19.05" customHeight="1" x14ac:dyDescent="0.25">
      <c r="A480" s="101">
        <v>473</v>
      </c>
      <c r="B480" s="103" t="s">
        <v>665</v>
      </c>
      <c r="C480" s="103" t="s">
        <v>665</v>
      </c>
      <c r="D480" s="104">
        <v>2452304.38</v>
      </c>
      <c r="E480" s="46">
        <f t="shared" si="18"/>
        <v>1</v>
      </c>
      <c r="F480" s="47">
        <f t="shared" si="19"/>
        <v>99.19</v>
      </c>
      <c r="G480" s="48">
        <f>RANK(F480,$F$8:$F$666,0)</f>
        <v>202</v>
      </c>
      <c r="H480" s="49"/>
      <c r="I480" s="80"/>
    </row>
    <row r="481" spans="1:9" ht="19.05" customHeight="1" x14ac:dyDescent="0.25">
      <c r="A481" s="101">
        <v>474</v>
      </c>
      <c r="B481" s="103" t="s">
        <v>666</v>
      </c>
      <c r="C481" s="103" t="s">
        <v>666</v>
      </c>
      <c r="D481" s="104">
        <v>2412992.35</v>
      </c>
      <c r="E481" s="46">
        <f t="shared" si="18"/>
        <v>1</v>
      </c>
      <c r="F481" s="47">
        <f t="shared" si="19"/>
        <v>97.6</v>
      </c>
      <c r="G481" s="48">
        <f>RANK(F481,$F$8:$F$666,0)</f>
        <v>525</v>
      </c>
      <c r="H481" s="49"/>
      <c r="I481" s="80"/>
    </row>
    <row r="482" spans="1:9" ht="19.05" customHeight="1" x14ac:dyDescent="0.25">
      <c r="A482" s="101">
        <v>475</v>
      </c>
      <c r="B482" s="103" t="s">
        <v>668</v>
      </c>
      <c r="C482" s="103" t="s">
        <v>668</v>
      </c>
      <c r="D482" s="104">
        <v>2437366.13</v>
      </c>
      <c r="E482" s="46">
        <f t="shared" si="18"/>
        <v>1</v>
      </c>
      <c r="F482" s="47">
        <f t="shared" si="19"/>
        <v>98.59</v>
      </c>
      <c r="G482" s="48">
        <f>RANK(F482,$F$8:$F$666,0)</f>
        <v>349</v>
      </c>
      <c r="H482" s="49"/>
      <c r="I482" s="80"/>
    </row>
    <row r="483" spans="1:9" ht="19.05" customHeight="1" x14ac:dyDescent="0.25">
      <c r="A483" s="101">
        <v>476</v>
      </c>
      <c r="B483" s="103" t="s">
        <v>669</v>
      </c>
      <c r="C483" s="103" t="s">
        <v>669</v>
      </c>
      <c r="D483" s="104">
        <v>2379368.08</v>
      </c>
      <c r="E483" s="46">
        <f t="shared" si="18"/>
        <v>1</v>
      </c>
      <c r="F483" s="47">
        <f t="shared" si="19"/>
        <v>96.24</v>
      </c>
      <c r="G483" s="48">
        <f>RANK(F483,$F$8:$F$666,0)</f>
        <v>556</v>
      </c>
      <c r="H483" s="49"/>
      <c r="I483" s="80"/>
    </row>
    <row r="484" spans="1:9" ht="19.05" customHeight="1" x14ac:dyDescent="0.25">
      <c r="A484" s="101">
        <v>477</v>
      </c>
      <c r="B484" s="103" t="s">
        <v>670</v>
      </c>
      <c r="C484" s="103" t="s">
        <v>670</v>
      </c>
      <c r="D484" s="104">
        <v>2442344.88</v>
      </c>
      <c r="E484" s="46">
        <f t="shared" si="18"/>
        <v>1</v>
      </c>
      <c r="F484" s="47">
        <f t="shared" si="19"/>
        <v>98.79</v>
      </c>
      <c r="G484" s="48">
        <f>RANK(F484,$F$8:$F$666,0)</f>
        <v>299</v>
      </c>
      <c r="H484" s="49"/>
      <c r="I484" s="80"/>
    </row>
    <row r="485" spans="1:9" ht="19.05" customHeight="1" x14ac:dyDescent="0.25">
      <c r="A485" s="101">
        <v>478</v>
      </c>
      <c r="B485" s="103" t="s">
        <v>671</v>
      </c>
      <c r="C485" s="103" t="s">
        <v>671</v>
      </c>
      <c r="D485" s="104">
        <v>2452242.08</v>
      </c>
      <c r="E485" s="46">
        <f t="shared" si="18"/>
        <v>1</v>
      </c>
      <c r="F485" s="47">
        <f t="shared" si="19"/>
        <v>99.19</v>
      </c>
      <c r="G485" s="48">
        <f>RANK(F485,$F$8:$F$666,0)</f>
        <v>202</v>
      </c>
      <c r="H485" s="49"/>
      <c r="I485" s="80"/>
    </row>
    <row r="486" spans="1:9" ht="19.05" customHeight="1" x14ac:dyDescent="0.25">
      <c r="A486" s="101">
        <v>479</v>
      </c>
      <c r="B486" s="103" t="s">
        <v>672</v>
      </c>
      <c r="C486" s="103" t="s">
        <v>672</v>
      </c>
      <c r="D486" s="104">
        <v>2424917.75</v>
      </c>
      <c r="E486" s="46">
        <f t="shared" si="18"/>
        <v>1</v>
      </c>
      <c r="F486" s="47">
        <f t="shared" si="19"/>
        <v>98.08</v>
      </c>
      <c r="G486" s="48">
        <f>RANK(F486,$F$8:$F$666,0)</f>
        <v>439</v>
      </c>
      <c r="H486" s="49"/>
      <c r="I486" s="80"/>
    </row>
    <row r="487" spans="1:9" ht="19.05" customHeight="1" x14ac:dyDescent="0.25">
      <c r="A487" s="101">
        <v>480</v>
      </c>
      <c r="B487" s="103" t="s">
        <v>673</v>
      </c>
      <c r="C487" s="103" t="s">
        <v>673</v>
      </c>
      <c r="D487" s="104">
        <v>2461671.92</v>
      </c>
      <c r="E487" s="46">
        <f t="shared" si="18"/>
        <v>1</v>
      </c>
      <c r="F487" s="47">
        <f t="shared" si="19"/>
        <v>99.57</v>
      </c>
      <c r="G487" s="48">
        <f>RANK(F487,$F$8:$F$666,0)</f>
        <v>120</v>
      </c>
      <c r="H487" s="49"/>
      <c r="I487" s="80"/>
    </row>
    <row r="488" spans="1:9" ht="19.05" customHeight="1" x14ac:dyDescent="0.25">
      <c r="A488" s="101">
        <v>481</v>
      </c>
      <c r="B488" s="103" t="s">
        <v>674</v>
      </c>
      <c r="C488" s="103" t="s">
        <v>674</v>
      </c>
      <c r="D488" s="104">
        <v>2434876.2599999998</v>
      </c>
      <c r="E488" s="46">
        <f t="shared" si="18"/>
        <v>1</v>
      </c>
      <c r="F488" s="47">
        <f t="shared" si="19"/>
        <v>98.48</v>
      </c>
      <c r="G488" s="48">
        <f>RANK(F488,$F$8:$F$666,0)</f>
        <v>371</v>
      </c>
      <c r="H488" s="49"/>
      <c r="I488" s="80"/>
    </row>
    <row r="489" spans="1:9" ht="19.05" customHeight="1" x14ac:dyDescent="0.25">
      <c r="A489" s="101">
        <v>482</v>
      </c>
      <c r="B489" s="103" t="s">
        <v>675</v>
      </c>
      <c r="C489" s="103" t="s">
        <v>675</v>
      </c>
      <c r="D489" s="104">
        <v>2469731.5099999998</v>
      </c>
      <c r="E489" s="46">
        <f t="shared" si="18"/>
        <v>1</v>
      </c>
      <c r="F489" s="47">
        <f t="shared" si="19"/>
        <v>99.89</v>
      </c>
      <c r="G489" s="48">
        <f>RANK(F489,$F$8:$F$666,0)</f>
        <v>24</v>
      </c>
      <c r="H489" s="49"/>
      <c r="I489" s="80"/>
    </row>
    <row r="490" spans="1:9" ht="19.05" customHeight="1" x14ac:dyDescent="0.25">
      <c r="A490" s="101">
        <v>483</v>
      </c>
      <c r="B490" s="103" t="s">
        <v>676</v>
      </c>
      <c r="C490" s="103" t="s">
        <v>676</v>
      </c>
      <c r="D490" s="104">
        <v>2419939</v>
      </c>
      <c r="E490" s="46">
        <f t="shared" si="18"/>
        <v>1</v>
      </c>
      <c r="F490" s="47">
        <f t="shared" si="19"/>
        <v>97.88</v>
      </c>
      <c r="G490" s="48">
        <f>RANK(F490,$F$8:$F$666,0)</f>
        <v>480</v>
      </c>
      <c r="H490" s="49"/>
      <c r="I490" s="80"/>
    </row>
    <row r="491" spans="1:9" ht="19.05" customHeight="1" x14ac:dyDescent="0.25">
      <c r="A491" s="101">
        <v>484</v>
      </c>
      <c r="B491" s="103" t="s">
        <v>677</v>
      </c>
      <c r="C491" s="103" t="s">
        <v>677</v>
      </c>
      <c r="D491" s="104">
        <v>2445097.0299999998</v>
      </c>
      <c r="E491" s="46">
        <f t="shared" si="18"/>
        <v>1</v>
      </c>
      <c r="F491" s="47">
        <f t="shared" si="19"/>
        <v>98.9</v>
      </c>
      <c r="G491" s="48">
        <f>RANK(F491,$F$8:$F$666,0)</f>
        <v>277</v>
      </c>
      <c r="H491" s="49"/>
      <c r="I491" s="80"/>
    </row>
    <row r="492" spans="1:9" ht="19.05" customHeight="1" x14ac:dyDescent="0.25">
      <c r="A492" s="101">
        <v>485</v>
      </c>
      <c r="B492" s="103" t="s">
        <v>678</v>
      </c>
      <c r="C492" s="103" t="s">
        <v>678</v>
      </c>
      <c r="D492" s="104">
        <v>2341469.15</v>
      </c>
      <c r="E492" s="46">
        <f t="shared" si="18"/>
        <v>1</v>
      </c>
      <c r="F492" s="47">
        <f t="shared" si="19"/>
        <v>94.71</v>
      </c>
      <c r="G492" s="48">
        <f>RANK(F492,$F$8:$F$666,0)</f>
        <v>630</v>
      </c>
      <c r="H492" s="49"/>
      <c r="I492" s="80"/>
    </row>
    <row r="493" spans="1:9" ht="19.05" customHeight="1" x14ac:dyDescent="0.25">
      <c r="A493" s="101">
        <v>486</v>
      </c>
      <c r="B493" s="103" t="s">
        <v>679</v>
      </c>
      <c r="C493" s="103" t="s">
        <v>679</v>
      </c>
      <c r="D493" s="104">
        <v>2349879.0299999998</v>
      </c>
      <c r="E493" s="46">
        <f t="shared" ref="E493:E556" si="20">IF(D493&gt;$G$5,$G$6*3,$G$6)</f>
        <v>1</v>
      </c>
      <c r="F493" s="47">
        <f t="shared" ref="F493:F556" si="21">ROUND(100-ABS(D493-$G$5)*100/$G$5*E493,2)</f>
        <v>95.05</v>
      </c>
      <c r="G493" s="48">
        <f>RANK(F493,$F$8:$F$666,0)</f>
        <v>615</v>
      </c>
      <c r="H493" s="49"/>
      <c r="I493" s="80"/>
    </row>
    <row r="494" spans="1:9" ht="19.05" customHeight="1" x14ac:dyDescent="0.25">
      <c r="A494" s="101">
        <v>487</v>
      </c>
      <c r="B494" s="103" t="s">
        <v>680</v>
      </c>
      <c r="C494" s="103" t="s">
        <v>680</v>
      </c>
      <c r="D494" s="104">
        <v>2454793.2599999998</v>
      </c>
      <c r="E494" s="46">
        <f t="shared" si="20"/>
        <v>1</v>
      </c>
      <c r="F494" s="47">
        <f t="shared" si="21"/>
        <v>99.29</v>
      </c>
      <c r="G494" s="48">
        <f>RANK(F494,$F$8:$F$666,0)</f>
        <v>182</v>
      </c>
      <c r="H494" s="49"/>
      <c r="I494" s="80"/>
    </row>
    <row r="495" spans="1:9" ht="19.05" customHeight="1" x14ac:dyDescent="0.25">
      <c r="A495" s="101">
        <v>488</v>
      </c>
      <c r="B495" s="103" t="s">
        <v>681</v>
      </c>
      <c r="C495" s="103" t="s">
        <v>681</v>
      </c>
      <c r="D495" s="104">
        <v>2369048.59</v>
      </c>
      <c r="E495" s="46">
        <f t="shared" si="20"/>
        <v>1</v>
      </c>
      <c r="F495" s="47">
        <f t="shared" si="21"/>
        <v>95.82</v>
      </c>
      <c r="G495" s="48">
        <f>RANK(F495,$F$8:$F$666,0)</f>
        <v>575</v>
      </c>
      <c r="H495" s="49"/>
      <c r="I495" s="80"/>
    </row>
    <row r="496" spans="1:9" ht="19.05" customHeight="1" x14ac:dyDescent="0.25">
      <c r="A496" s="101">
        <v>489</v>
      </c>
      <c r="B496" s="103" t="s">
        <v>683</v>
      </c>
      <c r="C496" s="103" t="s">
        <v>683</v>
      </c>
      <c r="D496" s="104">
        <v>2417449.13</v>
      </c>
      <c r="E496" s="46">
        <f t="shared" si="20"/>
        <v>1</v>
      </c>
      <c r="F496" s="47">
        <f t="shared" si="21"/>
        <v>97.78</v>
      </c>
      <c r="G496" s="48">
        <f>RANK(F496,$F$8:$F$666,0)</f>
        <v>496</v>
      </c>
      <c r="H496" s="49"/>
      <c r="I496" s="80"/>
    </row>
    <row r="497" spans="1:9" ht="19.05" customHeight="1" x14ac:dyDescent="0.25">
      <c r="A497" s="101">
        <v>490</v>
      </c>
      <c r="B497" s="103" t="s">
        <v>684</v>
      </c>
      <c r="C497" s="103" t="s">
        <v>684</v>
      </c>
      <c r="D497" s="104">
        <v>2417449.13</v>
      </c>
      <c r="E497" s="46">
        <f t="shared" si="20"/>
        <v>1</v>
      </c>
      <c r="F497" s="47">
        <f t="shared" si="21"/>
        <v>97.78</v>
      </c>
      <c r="G497" s="48">
        <f>RANK(F497,$F$8:$F$666,0)</f>
        <v>496</v>
      </c>
      <c r="H497" s="49"/>
      <c r="I497" s="80"/>
    </row>
    <row r="498" spans="1:9" ht="19.05" customHeight="1" x14ac:dyDescent="0.25">
      <c r="A498" s="101">
        <v>491</v>
      </c>
      <c r="B498" s="103" t="s">
        <v>685</v>
      </c>
      <c r="C498" s="103" t="s">
        <v>685</v>
      </c>
      <c r="D498" s="104">
        <v>2439010.0499999998</v>
      </c>
      <c r="E498" s="46">
        <f t="shared" si="20"/>
        <v>1</v>
      </c>
      <c r="F498" s="47">
        <f t="shared" si="21"/>
        <v>98.65</v>
      </c>
      <c r="G498" s="48">
        <f>RANK(F498,$F$8:$F$666,0)</f>
        <v>341</v>
      </c>
      <c r="H498" s="49"/>
      <c r="I498" s="80"/>
    </row>
    <row r="499" spans="1:9" ht="19.05" customHeight="1" x14ac:dyDescent="0.25">
      <c r="A499" s="101">
        <v>492</v>
      </c>
      <c r="B499" s="103" t="s">
        <v>687</v>
      </c>
      <c r="C499" s="103" t="s">
        <v>687</v>
      </c>
      <c r="D499" s="104">
        <v>2405598.7200000002</v>
      </c>
      <c r="E499" s="46">
        <f t="shared" si="20"/>
        <v>1</v>
      </c>
      <c r="F499" s="47">
        <f t="shared" si="21"/>
        <v>97.3</v>
      </c>
      <c r="G499" s="48">
        <f>RANK(F499,$F$8:$F$666,0)</f>
        <v>533</v>
      </c>
      <c r="H499" s="49"/>
      <c r="I499" s="80"/>
    </row>
    <row r="500" spans="1:9" ht="19.05" customHeight="1" x14ac:dyDescent="0.25">
      <c r="A500" s="101">
        <v>493</v>
      </c>
      <c r="B500" s="103" t="s">
        <v>688</v>
      </c>
      <c r="C500" s="103" t="s">
        <v>688</v>
      </c>
      <c r="D500" s="104">
        <v>2454634.9300000002</v>
      </c>
      <c r="E500" s="46">
        <f t="shared" si="20"/>
        <v>1</v>
      </c>
      <c r="F500" s="47">
        <f t="shared" si="21"/>
        <v>99.28</v>
      </c>
      <c r="G500" s="48">
        <f>RANK(F500,$F$8:$F$666,0)</f>
        <v>194</v>
      </c>
      <c r="H500" s="49"/>
      <c r="I500" s="80"/>
    </row>
    <row r="501" spans="1:9" ht="19.05" customHeight="1" x14ac:dyDescent="0.25">
      <c r="A501" s="101">
        <v>494</v>
      </c>
      <c r="B501" s="103" t="s">
        <v>689</v>
      </c>
      <c r="C501" s="103" t="s">
        <v>689</v>
      </c>
      <c r="D501" s="104">
        <v>2441244.2200000002</v>
      </c>
      <c r="E501" s="46">
        <f t="shared" si="20"/>
        <v>1</v>
      </c>
      <c r="F501" s="47">
        <f t="shared" si="21"/>
        <v>98.74</v>
      </c>
      <c r="G501" s="48">
        <f>RANK(F501,$F$8:$F$666,0)</f>
        <v>312</v>
      </c>
      <c r="H501" s="49"/>
      <c r="I501" s="80"/>
    </row>
    <row r="502" spans="1:9" ht="19.05" customHeight="1" x14ac:dyDescent="0.25">
      <c r="A502" s="101">
        <v>495</v>
      </c>
      <c r="B502" s="103" t="s">
        <v>690</v>
      </c>
      <c r="C502" s="103" t="s">
        <v>690</v>
      </c>
      <c r="D502" s="104">
        <v>2425196.4300000002</v>
      </c>
      <c r="E502" s="46">
        <f t="shared" si="20"/>
        <v>1</v>
      </c>
      <c r="F502" s="47">
        <f t="shared" si="21"/>
        <v>98.09</v>
      </c>
      <c r="G502" s="48">
        <f>RANK(F502,$F$8:$F$666,0)</f>
        <v>438</v>
      </c>
      <c r="H502" s="49"/>
      <c r="I502" s="80"/>
    </row>
    <row r="503" spans="1:9" ht="19.05" customHeight="1" x14ac:dyDescent="0.25">
      <c r="A503" s="101">
        <v>496</v>
      </c>
      <c r="B503" s="103" t="s">
        <v>691</v>
      </c>
      <c r="C503" s="103" t="s">
        <v>691</v>
      </c>
      <c r="D503" s="104">
        <v>2444910.75</v>
      </c>
      <c r="E503" s="46">
        <f t="shared" si="20"/>
        <v>1</v>
      </c>
      <c r="F503" s="47">
        <f t="shared" si="21"/>
        <v>98.89</v>
      </c>
      <c r="G503" s="48">
        <f>RANK(F503,$F$8:$F$666,0)</f>
        <v>278</v>
      </c>
      <c r="H503" s="49"/>
      <c r="I503" s="80"/>
    </row>
    <row r="504" spans="1:9" ht="19.05" customHeight="1" x14ac:dyDescent="0.25">
      <c r="A504" s="101">
        <v>497</v>
      </c>
      <c r="B504" s="103" t="s">
        <v>692</v>
      </c>
      <c r="C504" s="103" t="s">
        <v>692</v>
      </c>
      <c r="D504" s="104">
        <v>2462262.89</v>
      </c>
      <c r="E504" s="46">
        <f t="shared" si="20"/>
        <v>1</v>
      </c>
      <c r="F504" s="47">
        <f t="shared" si="21"/>
        <v>99.59</v>
      </c>
      <c r="G504" s="48">
        <f>RANK(F504,$F$8:$F$666,0)</f>
        <v>106</v>
      </c>
      <c r="H504" s="49"/>
      <c r="I504" s="80"/>
    </row>
    <row r="505" spans="1:9" ht="19.05" customHeight="1" x14ac:dyDescent="0.25">
      <c r="A505" s="101">
        <v>498</v>
      </c>
      <c r="B505" s="103" t="s">
        <v>693</v>
      </c>
      <c r="C505" s="103" t="s">
        <v>693</v>
      </c>
      <c r="D505" s="104">
        <v>2373435.84</v>
      </c>
      <c r="E505" s="46">
        <f t="shared" si="20"/>
        <v>1</v>
      </c>
      <c r="F505" s="47">
        <f t="shared" si="21"/>
        <v>96</v>
      </c>
      <c r="G505" s="48">
        <f>RANK(F505,$F$8:$F$666,0)</f>
        <v>567</v>
      </c>
      <c r="H505" s="49"/>
      <c r="I505" s="80"/>
    </row>
    <row r="506" spans="1:9" ht="19.05" customHeight="1" x14ac:dyDescent="0.25">
      <c r="A506" s="101">
        <v>499</v>
      </c>
      <c r="B506" s="103" t="s">
        <v>694</v>
      </c>
      <c r="C506" s="103" t="s">
        <v>694</v>
      </c>
      <c r="D506" s="104">
        <v>2472221.39</v>
      </c>
      <c r="E506" s="46">
        <f t="shared" si="20"/>
        <v>1</v>
      </c>
      <c r="F506" s="47">
        <f t="shared" si="21"/>
        <v>100</v>
      </c>
      <c r="G506" s="48">
        <f>RANK(F506,$F$8:$F$666,0)</f>
        <v>1</v>
      </c>
      <c r="H506" s="50" t="s">
        <v>863</v>
      </c>
      <c r="I506" s="80"/>
    </row>
    <row r="507" spans="1:9" ht="19.05" customHeight="1" x14ac:dyDescent="0.25">
      <c r="A507" s="101">
        <v>500</v>
      </c>
      <c r="B507" s="103" t="s">
        <v>695</v>
      </c>
      <c r="C507" s="103" t="s">
        <v>695</v>
      </c>
      <c r="D507" s="104">
        <v>2437366.13</v>
      </c>
      <c r="E507" s="46">
        <f t="shared" si="20"/>
        <v>1</v>
      </c>
      <c r="F507" s="47">
        <f t="shared" si="21"/>
        <v>98.59</v>
      </c>
      <c r="G507" s="48">
        <f>RANK(F507,$F$8:$F$666,0)</f>
        <v>349</v>
      </c>
      <c r="H507" s="49"/>
      <c r="I507" s="80"/>
    </row>
    <row r="508" spans="1:9" ht="19.05" customHeight="1" x14ac:dyDescent="0.25">
      <c r="A508" s="101">
        <v>501</v>
      </c>
      <c r="B508" s="103" t="s">
        <v>696</v>
      </c>
      <c r="C508" s="103" t="s">
        <v>696</v>
      </c>
      <c r="D508" s="104">
        <v>2414959.25</v>
      </c>
      <c r="E508" s="46">
        <f t="shared" si="20"/>
        <v>1</v>
      </c>
      <c r="F508" s="47">
        <f t="shared" si="21"/>
        <v>97.68</v>
      </c>
      <c r="G508" s="48">
        <f>RANK(F508,$F$8:$F$666,0)</f>
        <v>513</v>
      </c>
      <c r="H508" s="49"/>
      <c r="I508" s="80"/>
    </row>
    <row r="509" spans="1:9" ht="19.05" customHeight="1" x14ac:dyDescent="0.25">
      <c r="A509" s="101">
        <v>502</v>
      </c>
      <c r="B509" s="103" t="s">
        <v>697</v>
      </c>
      <c r="C509" s="103" t="s">
        <v>697</v>
      </c>
      <c r="D509" s="104">
        <v>2452096.87</v>
      </c>
      <c r="E509" s="46">
        <f t="shared" si="20"/>
        <v>1</v>
      </c>
      <c r="F509" s="47">
        <f t="shared" si="21"/>
        <v>99.18</v>
      </c>
      <c r="G509" s="48">
        <f>RANK(F509,$F$8:$F$666,0)</f>
        <v>219</v>
      </c>
      <c r="H509" s="49"/>
      <c r="I509" s="80"/>
    </row>
    <row r="510" spans="1:9" ht="19.05" customHeight="1" x14ac:dyDescent="0.25">
      <c r="A510" s="101">
        <v>503</v>
      </c>
      <c r="B510" s="103" t="s">
        <v>101</v>
      </c>
      <c r="C510" s="103" t="s">
        <v>101</v>
      </c>
      <c r="D510" s="104">
        <v>2436364.1800000002</v>
      </c>
      <c r="E510" s="46">
        <f t="shared" si="20"/>
        <v>1</v>
      </c>
      <c r="F510" s="47">
        <f t="shared" si="21"/>
        <v>98.54</v>
      </c>
      <c r="G510" s="48">
        <f>RANK(F510,$F$8:$F$666,0)</f>
        <v>360</v>
      </c>
      <c r="H510" s="49"/>
      <c r="I510" s="80"/>
    </row>
    <row r="511" spans="1:9" ht="19.05" customHeight="1" x14ac:dyDescent="0.25">
      <c r="A511" s="101">
        <v>504</v>
      </c>
      <c r="B511" s="103" t="s">
        <v>699</v>
      </c>
      <c r="C511" s="103" t="s">
        <v>699</v>
      </c>
      <c r="D511" s="104">
        <v>2455238.81</v>
      </c>
      <c r="E511" s="46">
        <f t="shared" si="20"/>
        <v>1</v>
      </c>
      <c r="F511" s="47">
        <f t="shared" si="21"/>
        <v>99.31</v>
      </c>
      <c r="G511" s="48">
        <f>RANK(F511,$F$8:$F$666,0)</f>
        <v>179</v>
      </c>
      <c r="H511" s="49"/>
      <c r="I511" s="80"/>
    </row>
    <row r="512" spans="1:9" ht="19.05" customHeight="1" x14ac:dyDescent="0.25">
      <c r="A512" s="101">
        <v>505</v>
      </c>
      <c r="B512" s="103" t="s">
        <v>700</v>
      </c>
      <c r="C512" s="103" t="s">
        <v>700</v>
      </c>
      <c r="D512" s="104">
        <v>2467639.12</v>
      </c>
      <c r="E512" s="46">
        <f t="shared" si="20"/>
        <v>1</v>
      </c>
      <c r="F512" s="47">
        <f t="shared" si="21"/>
        <v>99.81</v>
      </c>
      <c r="G512" s="48">
        <f>RANK(F512,$F$8:$F$666,0)</f>
        <v>50</v>
      </c>
      <c r="H512" s="49"/>
      <c r="I512" s="80"/>
    </row>
    <row r="513" spans="1:9" ht="19.05" customHeight="1" x14ac:dyDescent="0.25">
      <c r="A513" s="101">
        <v>506</v>
      </c>
      <c r="B513" s="103" t="s">
        <v>124</v>
      </c>
      <c r="C513" s="103" t="s">
        <v>124</v>
      </c>
      <c r="D513" s="104">
        <v>2436023.2000000002</v>
      </c>
      <c r="E513" s="46">
        <f t="shared" si="20"/>
        <v>1</v>
      </c>
      <c r="F513" s="47">
        <f t="shared" si="21"/>
        <v>98.53</v>
      </c>
      <c r="G513" s="48">
        <f>RANK(F513,$F$8:$F$666,0)</f>
        <v>362</v>
      </c>
      <c r="H513" s="49"/>
      <c r="I513" s="80"/>
    </row>
    <row r="514" spans="1:9" ht="19.05" customHeight="1" x14ac:dyDescent="0.25">
      <c r="A514" s="101">
        <v>507</v>
      </c>
      <c r="B514" s="103" t="s">
        <v>701</v>
      </c>
      <c r="C514" s="103" t="s">
        <v>701</v>
      </c>
      <c r="D514" s="104">
        <v>2361483.21</v>
      </c>
      <c r="E514" s="46">
        <f t="shared" si="20"/>
        <v>1</v>
      </c>
      <c r="F514" s="47">
        <f t="shared" si="21"/>
        <v>95.52</v>
      </c>
      <c r="G514" s="48">
        <f>RANK(F514,$F$8:$F$666,0)</f>
        <v>587</v>
      </c>
      <c r="H514" s="49"/>
      <c r="I514" s="80"/>
    </row>
    <row r="515" spans="1:9" ht="19.05" customHeight="1" x14ac:dyDescent="0.25">
      <c r="A515" s="101">
        <v>508</v>
      </c>
      <c r="B515" s="103" t="s">
        <v>703</v>
      </c>
      <c r="C515" s="103" t="s">
        <v>703</v>
      </c>
      <c r="D515" s="104">
        <v>2463574.7000000002</v>
      </c>
      <c r="E515" s="46">
        <f t="shared" si="20"/>
        <v>1</v>
      </c>
      <c r="F515" s="47">
        <f t="shared" si="21"/>
        <v>99.65</v>
      </c>
      <c r="G515" s="48">
        <f>RANK(F515,$F$8:$F$666,0)</f>
        <v>96</v>
      </c>
      <c r="H515" s="49"/>
      <c r="I515" s="80"/>
    </row>
    <row r="516" spans="1:9" ht="19.05" customHeight="1" x14ac:dyDescent="0.25">
      <c r="A516" s="101">
        <v>509</v>
      </c>
      <c r="B516" s="103" t="s">
        <v>704</v>
      </c>
      <c r="C516" s="103" t="s">
        <v>704</v>
      </c>
      <c r="D516" s="104">
        <v>2462262.89</v>
      </c>
      <c r="E516" s="46">
        <f t="shared" si="20"/>
        <v>1</v>
      </c>
      <c r="F516" s="47">
        <f t="shared" si="21"/>
        <v>99.59</v>
      </c>
      <c r="G516" s="48">
        <f>RANK(F516,$F$8:$F$666,0)</f>
        <v>106</v>
      </c>
      <c r="H516" s="49"/>
      <c r="I516" s="80"/>
    </row>
    <row r="517" spans="1:9" ht="19.05" customHeight="1" x14ac:dyDescent="0.25">
      <c r="A517" s="101">
        <v>510</v>
      </c>
      <c r="B517" s="103" t="s">
        <v>167</v>
      </c>
      <c r="C517" s="103" t="s">
        <v>167</v>
      </c>
      <c r="D517" s="104">
        <v>2444834.7599999998</v>
      </c>
      <c r="E517" s="46">
        <f t="shared" si="20"/>
        <v>1</v>
      </c>
      <c r="F517" s="47">
        <f t="shared" si="21"/>
        <v>98.89</v>
      </c>
      <c r="G517" s="48">
        <f>RANK(F517,$F$8:$F$666,0)</f>
        <v>278</v>
      </c>
      <c r="H517" s="49"/>
      <c r="I517" s="80"/>
    </row>
    <row r="518" spans="1:9" ht="19.05" customHeight="1" x14ac:dyDescent="0.25">
      <c r="A518" s="101">
        <v>511</v>
      </c>
      <c r="B518" s="103" t="s">
        <v>705</v>
      </c>
      <c r="C518" s="103" t="s">
        <v>705</v>
      </c>
      <c r="D518" s="104">
        <v>2444834.7599999998</v>
      </c>
      <c r="E518" s="46">
        <f t="shared" si="20"/>
        <v>1</v>
      </c>
      <c r="F518" s="47">
        <f t="shared" si="21"/>
        <v>98.89</v>
      </c>
      <c r="G518" s="48">
        <f>RANK(F518,$F$8:$F$666,0)</f>
        <v>278</v>
      </c>
      <c r="H518" s="49"/>
      <c r="I518" s="80"/>
    </row>
    <row r="519" spans="1:9" ht="19.05" customHeight="1" x14ac:dyDescent="0.25">
      <c r="A519" s="101">
        <v>512</v>
      </c>
      <c r="B519" s="103" t="s">
        <v>116</v>
      </c>
      <c r="C519" s="103" t="s">
        <v>116</v>
      </c>
      <c r="D519" s="104">
        <v>2403013.66</v>
      </c>
      <c r="E519" s="46">
        <f t="shared" si="20"/>
        <v>1</v>
      </c>
      <c r="F519" s="47">
        <f t="shared" si="21"/>
        <v>97.2</v>
      </c>
      <c r="G519" s="48">
        <f>RANK(F519,$F$8:$F$666,0)</f>
        <v>537</v>
      </c>
      <c r="H519" s="49"/>
      <c r="I519" s="80"/>
    </row>
    <row r="520" spans="1:9" ht="19.05" customHeight="1" x14ac:dyDescent="0.25">
      <c r="A520" s="101">
        <v>513</v>
      </c>
      <c r="B520" s="103" t="s">
        <v>706</v>
      </c>
      <c r="C520" s="103" t="s">
        <v>706</v>
      </c>
      <c r="D520" s="104">
        <v>2432399.09</v>
      </c>
      <c r="E520" s="46">
        <f t="shared" si="20"/>
        <v>1</v>
      </c>
      <c r="F520" s="47">
        <f t="shared" si="21"/>
        <v>98.38</v>
      </c>
      <c r="G520" s="48">
        <f>RANK(F520,$F$8:$F$666,0)</f>
        <v>387</v>
      </c>
      <c r="H520" s="50"/>
      <c r="I520" s="80"/>
    </row>
    <row r="521" spans="1:9" ht="19.05" customHeight="1" x14ac:dyDescent="0.25">
      <c r="A521" s="101">
        <v>514</v>
      </c>
      <c r="B521" s="103" t="s">
        <v>707</v>
      </c>
      <c r="C521" s="103" t="s">
        <v>707</v>
      </c>
      <c r="D521" s="104">
        <v>2323106.2999999998</v>
      </c>
      <c r="E521" s="46">
        <f t="shared" si="20"/>
        <v>1</v>
      </c>
      <c r="F521" s="47">
        <f t="shared" si="21"/>
        <v>93.96</v>
      </c>
      <c r="G521" s="48">
        <f>RANK(F521,$F$8:$F$666,0)</f>
        <v>653</v>
      </c>
      <c r="H521" s="49"/>
      <c r="I521" s="80"/>
    </row>
    <row r="522" spans="1:9" ht="19.05" customHeight="1" x14ac:dyDescent="0.25">
      <c r="A522" s="101">
        <v>515</v>
      </c>
      <c r="B522" s="103" t="s">
        <v>708</v>
      </c>
      <c r="C522" s="103" t="s">
        <v>708</v>
      </c>
      <c r="D522" s="104">
        <v>2351873.2400000002</v>
      </c>
      <c r="E522" s="46">
        <f t="shared" si="20"/>
        <v>1</v>
      </c>
      <c r="F522" s="47">
        <f t="shared" si="21"/>
        <v>95.13</v>
      </c>
      <c r="G522" s="48">
        <f>RANK(F522,$F$8:$F$666,0)</f>
        <v>610</v>
      </c>
      <c r="H522" s="49"/>
      <c r="I522" s="80"/>
    </row>
    <row r="523" spans="1:9" ht="19.05" customHeight="1" x14ac:dyDescent="0.25">
      <c r="A523" s="101">
        <v>516</v>
      </c>
      <c r="B523" s="103" t="s">
        <v>709</v>
      </c>
      <c r="C523" s="103" t="s">
        <v>709</v>
      </c>
      <c r="D523" s="104">
        <v>2434157</v>
      </c>
      <c r="E523" s="46">
        <f t="shared" si="20"/>
        <v>1</v>
      </c>
      <c r="F523" s="47">
        <f t="shared" si="21"/>
        <v>98.46</v>
      </c>
      <c r="G523" s="48">
        <f>RANK(F523,$F$8:$F$666,0)</f>
        <v>381</v>
      </c>
      <c r="H523" s="50"/>
      <c r="I523" s="80"/>
    </row>
    <row r="524" spans="1:9" ht="19.05" customHeight="1" x14ac:dyDescent="0.25">
      <c r="A524" s="101">
        <v>517</v>
      </c>
      <c r="B524" s="103" t="s">
        <v>121</v>
      </c>
      <c r="C524" s="103" t="s">
        <v>121</v>
      </c>
      <c r="D524" s="104">
        <v>2433035.35</v>
      </c>
      <c r="E524" s="46">
        <f t="shared" si="20"/>
        <v>1</v>
      </c>
      <c r="F524" s="47">
        <f t="shared" si="21"/>
        <v>98.41</v>
      </c>
      <c r="G524" s="48">
        <f>RANK(F524,$F$8:$F$666,0)</f>
        <v>385</v>
      </c>
      <c r="H524" s="49"/>
      <c r="I524" s="80"/>
    </row>
    <row r="525" spans="1:9" ht="19.05" customHeight="1" x14ac:dyDescent="0.25">
      <c r="A525" s="101">
        <v>518</v>
      </c>
      <c r="B525" s="103" t="s">
        <v>710</v>
      </c>
      <c r="C525" s="103" t="s">
        <v>710</v>
      </c>
      <c r="D525" s="104">
        <v>2464751.7599999998</v>
      </c>
      <c r="E525" s="46">
        <f t="shared" si="20"/>
        <v>1</v>
      </c>
      <c r="F525" s="47">
        <f t="shared" si="21"/>
        <v>99.69</v>
      </c>
      <c r="G525" s="48">
        <f>RANK(F525,$F$8:$F$666,0)</f>
        <v>78</v>
      </c>
      <c r="H525" s="49"/>
      <c r="I525" s="80"/>
    </row>
    <row r="526" spans="1:9" ht="19.05" customHeight="1" x14ac:dyDescent="0.25">
      <c r="A526" s="101">
        <v>519</v>
      </c>
      <c r="B526" s="103" t="s">
        <v>711</v>
      </c>
      <c r="C526" s="103" t="s">
        <v>711</v>
      </c>
      <c r="D526" s="104">
        <v>2404176.79</v>
      </c>
      <c r="E526" s="46">
        <f t="shared" si="20"/>
        <v>1</v>
      </c>
      <c r="F526" s="47">
        <f t="shared" si="21"/>
        <v>97.24</v>
      </c>
      <c r="G526" s="48">
        <f>RANK(F526,$F$8:$F$666,0)</f>
        <v>536</v>
      </c>
      <c r="H526" s="49"/>
      <c r="I526" s="80"/>
    </row>
    <row r="527" spans="1:9" ht="19.05" customHeight="1" x14ac:dyDescent="0.25">
      <c r="A527" s="101">
        <v>520</v>
      </c>
      <c r="B527" s="103" t="s">
        <v>712</v>
      </c>
      <c r="C527" s="103" t="s">
        <v>712</v>
      </c>
      <c r="D527" s="104">
        <v>2333102.52</v>
      </c>
      <c r="E527" s="46">
        <f t="shared" si="20"/>
        <v>1</v>
      </c>
      <c r="F527" s="47">
        <f t="shared" si="21"/>
        <v>94.37</v>
      </c>
      <c r="G527" s="48">
        <f>RANK(F527,$F$8:$F$666,0)</f>
        <v>643</v>
      </c>
      <c r="H527" s="49"/>
      <c r="I527" s="80"/>
    </row>
    <row r="528" spans="1:9" ht="19.05" customHeight="1" x14ac:dyDescent="0.25">
      <c r="A528" s="101">
        <v>521</v>
      </c>
      <c r="B528" s="103" t="s">
        <v>109</v>
      </c>
      <c r="C528" s="103" t="s">
        <v>109</v>
      </c>
      <c r="D528" s="104">
        <v>2457110.13</v>
      </c>
      <c r="E528" s="46">
        <f t="shared" si="20"/>
        <v>1</v>
      </c>
      <c r="F528" s="47">
        <f t="shared" si="21"/>
        <v>99.38</v>
      </c>
      <c r="G528" s="48">
        <f>RANK(F528,$F$8:$F$666,0)</f>
        <v>168</v>
      </c>
      <c r="H528" s="49"/>
      <c r="I528" s="80"/>
    </row>
    <row r="529" spans="1:9" ht="19.05" customHeight="1" x14ac:dyDescent="0.25">
      <c r="A529" s="101">
        <v>522</v>
      </c>
      <c r="B529" s="103" t="s">
        <v>713</v>
      </c>
      <c r="C529" s="103" t="s">
        <v>713</v>
      </c>
      <c r="D529" s="104">
        <v>2335894.41</v>
      </c>
      <c r="E529" s="46">
        <f t="shared" si="20"/>
        <v>1</v>
      </c>
      <c r="F529" s="47">
        <f t="shared" si="21"/>
        <v>94.48</v>
      </c>
      <c r="G529" s="48">
        <f>RANK(F529,$F$8:$F$666,0)</f>
        <v>640</v>
      </c>
      <c r="H529" s="49"/>
      <c r="I529" s="80"/>
    </row>
    <row r="530" spans="1:9" ht="19.05" customHeight="1" x14ac:dyDescent="0.25">
      <c r="A530" s="101">
        <v>523</v>
      </c>
      <c r="B530" s="103" t="s">
        <v>714</v>
      </c>
      <c r="C530" s="103" t="s">
        <v>714</v>
      </c>
      <c r="D530" s="104">
        <v>2392605.4</v>
      </c>
      <c r="E530" s="46">
        <f t="shared" si="20"/>
        <v>1</v>
      </c>
      <c r="F530" s="47">
        <f t="shared" si="21"/>
        <v>96.77</v>
      </c>
      <c r="G530" s="48">
        <f>RANK(F530,$F$8:$F$666,0)</f>
        <v>541</v>
      </c>
      <c r="H530" s="49"/>
      <c r="I530" s="80"/>
    </row>
    <row r="531" spans="1:9" ht="19.05" customHeight="1" x14ac:dyDescent="0.25">
      <c r="A531" s="101">
        <v>524</v>
      </c>
      <c r="B531" s="103" t="s">
        <v>716</v>
      </c>
      <c r="C531" s="103" t="s">
        <v>716</v>
      </c>
      <c r="D531" s="104">
        <v>2447364.5099999998</v>
      </c>
      <c r="E531" s="46">
        <f t="shared" si="20"/>
        <v>1</v>
      </c>
      <c r="F531" s="47">
        <f t="shared" si="21"/>
        <v>98.99</v>
      </c>
      <c r="G531" s="48">
        <f>RANK(F531,$F$8:$F$666,0)</f>
        <v>249</v>
      </c>
      <c r="H531" s="49"/>
      <c r="I531" s="80"/>
    </row>
    <row r="532" spans="1:9" ht="19.05" customHeight="1" x14ac:dyDescent="0.25">
      <c r="A532" s="101">
        <v>525</v>
      </c>
      <c r="B532" s="103" t="s">
        <v>717</v>
      </c>
      <c r="C532" s="103" t="s">
        <v>717</v>
      </c>
      <c r="D532" s="104">
        <v>2417232.6800000002</v>
      </c>
      <c r="E532" s="46">
        <f t="shared" si="20"/>
        <v>1</v>
      </c>
      <c r="F532" s="47">
        <f t="shared" si="21"/>
        <v>97.77</v>
      </c>
      <c r="G532" s="48">
        <f>RANK(F532,$F$8:$F$666,0)</f>
        <v>505</v>
      </c>
      <c r="H532" s="49"/>
      <c r="I532" s="80"/>
    </row>
    <row r="533" spans="1:9" ht="19.05" customHeight="1" x14ac:dyDescent="0.25">
      <c r="A533" s="101">
        <v>526</v>
      </c>
      <c r="B533" s="103" t="s">
        <v>719</v>
      </c>
      <c r="C533" s="103" t="s">
        <v>719</v>
      </c>
      <c r="D533" s="104">
        <v>2469731.5099999998</v>
      </c>
      <c r="E533" s="46">
        <f t="shared" si="20"/>
        <v>1</v>
      </c>
      <c r="F533" s="47">
        <f t="shared" si="21"/>
        <v>99.89</v>
      </c>
      <c r="G533" s="48">
        <f>RANK(F533,$F$8:$F$666,0)</f>
        <v>24</v>
      </c>
      <c r="H533" s="49"/>
      <c r="I533" s="80"/>
    </row>
    <row r="534" spans="1:9" ht="19.05" customHeight="1" x14ac:dyDescent="0.25">
      <c r="A534" s="101">
        <v>527</v>
      </c>
      <c r="B534" s="103" t="s">
        <v>720</v>
      </c>
      <c r="C534" s="103" t="s">
        <v>720</v>
      </c>
      <c r="D534" s="104">
        <v>2448931.2799999998</v>
      </c>
      <c r="E534" s="46">
        <f t="shared" si="20"/>
        <v>1</v>
      </c>
      <c r="F534" s="47">
        <f t="shared" si="21"/>
        <v>99.05</v>
      </c>
      <c r="G534" s="48">
        <f>RANK(F534,$F$8:$F$666,0)</f>
        <v>242</v>
      </c>
      <c r="H534" s="49"/>
      <c r="I534" s="80"/>
    </row>
    <row r="535" spans="1:9" ht="19.05" customHeight="1" x14ac:dyDescent="0.25">
      <c r="A535" s="101">
        <v>528</v>
      </c>
      <c r="B535" s="103" t="s">
        <v>721</v>
      </c>
      <c r="C535" s="103" t="s">
        <v>721</v>
      </c>
      <c r="D535" s="104">
        <v>2414959.25</v>
      </c>
      <c r="E535" s="46">
        <f t="shared" si="20"/>
        <v>1</v>
      </c>
      <c r="F535" s="47">
        <f t="shared" si="21"/>
        <v>97.68</v>
      </c>
      <c r="G535" s="48">
        <f>RANK(F535,$F$8:$F$666,0)</f>
        <v>513</v>
      </c>
      <c r="H535" s="49"/>
      <c r="I535" s="80"/>
    </row>
    <row r="536" spans="1:9" ht="19.05" customHeight="1" x14ac:dyDescent="0.25">
      <c r="A536" s="101">
        <v>529</v>
      </c>
      <c r="B536" s="103" t="s">
        <v>722</v>
      </c>
      <c r="C536" s="103" t="s">
        <v>722</v>
      </c>
      <c r="D536" s="104">
        <v>2434998.1800000002</v>
      </c>
      <c r="E536" s="46">
        <f t="shared" si="20"/>
        <v>1</v>
      </c>
      <c r="F536" s="47">
        <f t="shared" si="21"/>
        <v>98.49</v>
      </c>
      <c r="G536" s="48">
        <f>RANK(F536,$F$8:$F$666,0)</f>
        <v>366</v>
      </c>
      <c r="H536" s="49"/>
      <c r="I536" s="80"/>
    </row>
    <row r="537" spans="1:9" ht="19.05" customHeight="1" x14ac:dyDescent="0.25">
      <c r="A537" s="101">
        <v>530</v>
      </c>
      <c r="B537" s="103" t="s">
        <v>723</v>
      </c>
      <c r="C537" s="103" t="s">
        <v>723</v>
      </c>
      <c r="D537" s="104">
        <v>2452304.38</v>
      </c>
      <c r="E537" s="46">
        <f t="shared" si="20"/>
        <v>1</v>
      </c>
      <c r="F537" s="47">
        <f t="shared" si="21"/>
        <v>99.19</v>
      </c>
      <c r="G537" s="48">
        <f>RANK(F537,$F$8:$F$666,0)</f>
        <v>202</v>
      </c>
      <c r="H537" s="49"/>
      <c r="I537" s="80"/>
    </row>
    <row r="538" spans="1:9" ht="19.05" customHeight="1" x14ac:dyDescent="0.25">
      <c r="A538" s="101">
        <v>531</v>
      </c>
      <c r="B538" s="103" t="s">
        <v>725</v>
      </c>
      <c r="C538" s="103" t="s">
        <v>725</v>
      </c>
      <c r="D538" s="104">
        <v>2432386.38</v>
      </c>
      <c r="E538" s="46">
        <f t="shared" si="20"/>
        <v>1</v>
      </c>
      <c r="F538" s="47">
        <f t="shared" si="21"/>
        <v>98.38</v>
      </c>
      <c r="G538" s="48">
        <f>RANK(F538,$F$8:$F$666,0)</f>
        <v>387</v>
      </c>
      <c r="H538" s="49"/>
      <c r="I538" s="80"/>
    </row>
    <row r="539" spans="1:9" ht="19.05" customHeight="1" x14ac:dyDescent="0.25">
      <c r="A539" s="101">
        <v>532</v>
      </c>
      <c r="B539" s="103" t="s">
        <v>726</v>
      </c>
      <c r="C539" s="103" t="s">
        <v>726</v>
      </c>
      <c r="D539" s="104">
        <v>2347087.15</v>
      </c>
      <c r="E539" s="46">
        <f t="shared" si="20"/>
        <v>1</v>
      </c>
      <c r="F539" s="47">
        <f t="shared" si="21"/>
        <v>94.93</v>
      </c>
      <c r="G539" s="48">
        <f>RANK(F539,$F$8:$F$666,0)</f>
        <v>620</v>
      </c>
      <c r="H539" s="49"/>
      <c r="I539" s="80"/>
    </row>
    <row r="540" spans="1:9" ht="19.05" customHeight="1" x14ac:dyDescent="0.25">
      <c r="A540" s="101">
        <v>533</v>
      </c>
      <c r="B540" s="103" t="s">
        <v>727</v>
      </c>
      <c r="C540" s="103" t="s">
        <v>727</v>
      </c>
      <c r="D540" s="104">
        <v>2459893.89</v>
      </c>
      <c r="E540" s="46">
        <f t="shared" si="20"/>
        <v>1</v>
      </c>
      <c r="F540" s="47">
        <f t="shared" si="21"/>
        <v>99.5</v>
      </c>
      <c r="G540" s="48">
        <f>RANK(F540,$F$8:$F$666,0)</f>
        <v>131</v>
      </c>
      <c r="H540" s="49"/>
      <c r="I540" s="80"/>
    </row>
    <row r="541" spans="1:9" ht="19.05" customHeight="1" x14ac:dyDescent="0.25">
      <c r="A541" s="101">
        <v>534</v>
      </c>
      <c r="B541" s="103" t="s">
        <v>728</v>
      </c>
      <c r="C541" s="103" t="s">
        <v>728</v>
      </c>
      <c r="D541" s="104">
        <v>2434876.2599999998</v>
      </c>
      <c r="E541" s="46">
        <f t="shared" si="20"/>
        <v>1</v>
      </c>
      <c r="F541" s="47">
        <f t="shared" si="21"/>
        <v>98.48</v>
      </c>
      <c r="G541" s="48">
        <f>RANK(F541,$F$8:$F$666,0)</f>
        <v>371</v>
      </c>
      <c r="H541" s="49"/>
      <c r="I541" s="80"/>
    </row>
    <row r="542" spans="1:9" ht="19.05" customHeight="1" x14ac:dyDescent="0.25">
      <c r="A542" s="101">
        <v>535</v>
      </c>
      <c r="B542" s="103" t="s">
        <v>729</v>
      </c>
      <c r="C542" s="103" t="s">
        <v>729</v>
      </c>
      <c r="D542" s="104">
        <v>2449814.5099999998</v>
      </c>
      <c r="E542" s="46">
        <f t="shared" si="20"/>
        <v>1</v>
      </c>
      <c r="F542" s="47">
        <f t="shared" si="21"/>
        <v>99.09</v>
      </c>
      <c r="G542" s="48">
        <f>RANK(F542,$F$8:$F$666,0)</f>
        <v>227</v>
      </c>
      <c r="H542" s="49"/>
      <c r="I542" s="80"/>
    </row>
    <row r="543" spans="1:9" ht="19.05" customHeight="1" x14ac:dyDescent="0.25">
      <c r="A543" s="101">
        <v>536</v>
      </c>
      <c r="B543" s="103" t="s">
        <v>730</v>
      </c>
      <c r="C543" s="103" t="s">
        <v>730</v>
      </c>
      <c r="D543" s="104">
        <v>2457833.06</v>
      </c>
      <c r="E543" s="46">
        <f t="shared" si="20"/>
        <v>1</v>
      </c>
      <c r="F543" s="47">
        <f t="shared" si="21"/>
        <v>99.41</v>
      </c>
      <c r="G543" s="48">
        <f>RANK(F543,$F$8:$F$666,0)</f>
        <v>149</v>
      </c>
      <c r="H543" s="49"/>
      <c r="I543" s="80"/>
    </row>
    <row r="544" spans="1:9" ht="19.05" customHeight="1" x14ac:dyDescent="0.25">
      <c r="A544" s="101">
        <v>537</v>
      </c>
      <c r="B544" s="103" t="s">
        <v>731</v>
      </c>
      <c r="C544" s="103" t="s">
        <v>731</v>
      </c>
      <c r="D544" s="104">
        <v>2343896.42</v>
      </c>
      <c r="E544" s="46">
        <f t="shared" si="20"/>
        <v>1</v>
      </c>
      <c r="F544" s="47">
        <f t="shared" si="21"/>
        <v>94.8</v>
      </c>
      <c r="G544" s="48">
        <f>RANK(F544,$F$8:$F$666,0)</f>
        <v>627</v>
      </c>
      <c r="H544" s="49"/>
      <c r="I544" s="80"/>
    </row>
    <row r="545" spans="1:9" ht="19.05" customHeight="1" x14ac:dyDescent="0.25">
      <c r="A545" s="101">
        <v>538</v>
      </c>
      <c r="B545" s="103" t="s">
        <v>732</v>
      </c>
      <c r="C545" s="103" t="s">
        <v>732</v>
      </c>
      <c r="D545" s="104">
        <v>2426211.21</v>
      </c>
      <c r="E545" s="46">
        <f t="shared" si="20"/>
        <v>1</v>
      </c>
      <c r="F545" s="47">
        <f t="shared" si="21"/>
        <v>98.13</v>
      </c>
      <c r="G545" s="48">
        <f>RANK(F545,$F$8:$F$666,0)</f>
        <v>434</v>
      </c>
      <c r="H545" s="49"/>
      <c r="I545" s="80"/>
    </row>
    <row r="546" spans="1:9" ht="19.05" customHeight="1" x14ac:dyDescent="0.25">
      <c r="A546" s="101">
        <v>539</v>
      </c>
      <c r="B546" s="103" t="s">
        <v>734</v>
      </c>
      <c r="C546" s="103" t="s">
        <v>734</v>
      </c>
      <c r="D546" s="104">
        <v>2469731.5099999998</v>
      </c>
      <c r="E546" s="46">
        <f t="shared" si="20"/>
        <v>1</v>
      </c>
      <c r="F546" s="47">
        <f t="shared" si="21"/>
        <v>99.89</v>
      </c>
      <c r="G546" s="48">
        <f>RANK(F546,$F$8:$F$666,0)</f>
        <v>24</v>
      </c>
      <c r="H546" s="49"/>
      <c r="I546" s="80"/>
    </row>
    <row r="547" spans="1:9" ht="19.05" customHeight="1" x14ac:dyDescent="0.25">
      <c r="A547" s="101">
        <v>540</v>
      </c>
      <c r="B547" s="103" t="s">
        <v>735</v>
      </c>
      <c r="C547" s="103" t="s">
        <v>735</v>
      </c>
      <c r="D547" s="104">
        <v>2453696.31</v>
      </c>
      <c r="E547" s="46">
        <f t="shared" si="20"/>
        <v>1</v>
      </c>
      <c r="F547" s="47">
        <f t="shared" si="21"/>
        <v>99.25</v>
      </c>
      <c r="G547" s="48">
        <f>RANK(F547,$F$8:$F$666,0)</f>
        <v>198</v>
      </c>
      <c r="H547" s="49"/>
      <c r="I547" s="80"/>
    </row>
    <row r="548" spans="1:9" ht="19.05" customHeight="1" x14ac:dyDescent="0.25">
      <c r="A548" s="101">
        <v>541</v>
      </c>
      <c r="B548" s="103" t="s">
        <v>736</v>
      </c>
      <c r="C548" s="103" t="s">
        <v>736</v>
      </c>
      <c r="D548" s="104">
        <v>2429897.5</v>
      </c>
      <c r="E548" s="46">
        <f t="shared" si="20"/>
        <v>1</v>
      </c>
      <c r="F548" s="47">
        <f t="shared" si="21"/>
        <v>98.28</v>
      </c>
      <c r="G548" s="48">
        <f>RANK(F548,$F$8:$F$666,0)</f>
        <v>406</v>
      </c>
      <c r="H548" s="49"/>
      <c r="I548" s="80"/>
    </row>
    <row r="549" spans="1:9" ht="19.05" customHeight="1" x14ac:dyDescent="0.25">
      <c r="A549" s="101">
        <v>542</v>
      </c>
      <c r="B549" s="103" t="s">
        <v>737</v>
      </c>
      <c r="C549" s="103" t="s">
        <v>737</v>
      </c>
      <c r="D549" s="104">
        <v>2452304.38</v>
      </c>
      <c r="E549" s="46">
        <f t="shared" si="20"/>
        <v>1</v>
      </c>
      <c r="F549" s="47">
        <f t="shared" si="21"/>
        <v>99.19</v>
      </c>
      <c r="G549" s="48">
        <f>RANK(F549,$F$8:$F$666,0)</f>
        <v>202</v>
      </c>
      <c r="H549" s="49"/>
      <c r="I549" s="80"/>
    </row>
    <row r="550" spans="1:9" ht="19.05" customHeight="1" x14ac:dyDescent="0.25">
      <c r="A550" s="101">
        <v>543</v>
      </c>
      <c r="B550" s="103" t="s">
        <v>738</v>
      </c>
      <c r="C550" s="103" t="s">
        <v>738</v>
      </c>
      <c r="D550" s="104">
        <v>2451053.16</v>
      </c>
      <c r="E550" s="46">
        <f t="shared" si="20"/>
        <v>1</v>
      </c>
      <c r="F550" s="47">
        <f t="shared" si="21"/>
        <v>99.14</v>
      </c>
      <c r="G550" s="48">
        <f>RANK(F550,$F$8:$F$666,0)</f>
        <v>222</v>
      </c>
      <c r="H550" s="49"/>
      <c r="I550" s="80"/>
    </row>
    <row r="551" spans="1:9" ht="19.05" customHeight="1" x14ac:dyDescent="0.25">
      <c r="A551" s="101">
        <v>544</v>
      </c>
      <c r="B551" s="103" t="s">
        <v>739</v>
      </c>
      <c r="C551" s="103" t="s">
        <v>739</v>
      </c>
      <c r="D551" s="104">
        <v>2457283.13</v>
      </c>
      <c r="E551" s="46">
        <f t="shared" si="20"/>
        <v>1</v>
      </c>
      <c r="F551" s="47">
        <f t="shared" si="21"/>
        <v>99.39</v>
      </c>
      <c r="G551" s="48">
        <f>RANK(F551,$F$8:$F$666,0)</f>
        <v>151</v>
      </c>
      <c r="H551" s="49"/>
      <c r="I551" s="80"/>
    </row>
    <row r="552" spans="1:9" ht="19.05" customHeight="1" x14ac:dyDescent="0.25">
      <c r="A552" s="101">
        <v>545</v>
      </c>
      <c r="B552" s="103" t="s">
        <v>740</v>
      </c>
      <c r="C552" s="103" t="s">
        <v>740</v>
      </c>
      <c r="D552" s="104">
        <v>2401699.91</v>
      </c>
      <c r="E552" s="46">
        <f t="shared" si="20"/>
        <v>1</v>
      </c>
      <c r="F552" s="47">
        <f t="shared" si="21"/>
        <v>97.14</v>
      </c>
      <c r="G552" s="48">
        <f>RANK(F552,$F$8:$F$666,0)</f>
        <v>538</v>
      </c>
      <c r="H552" s="49"/>
      <c r="I552" s="80"/>
    </row>
    <row r="553" spans="1:9" ht="19.05" customHeight="1" x14ac:dyDescent="0.25">
      <c r="A553" s="101">
        <v>546</v>
      </c>
      <c r="B553" s="103" t="s">
        <v>741</v>
      </c>
      <c r="C553" s="103" t="s">
        <v>741</v>
      </c>
      <c r="D553" s="104">
        <v>2354266.2799999998</v>
      </c>
      <c r="E553" s="46">
        <f t="shared" si="20"/>
        <v>1</v>
      </c>
      <c r="F553" s="47">
        <f t="shared" si="21"/>
        <v>95.22</v>
      </c>
      <c r="G553" s="48">
        <f>RANK(F553,$F$8:$F$666,0)</f>
        <v>605</v>
      </c>
      <c r="H553" s="49"/>
      <c r="I553" s="80"/>
    </row>
    <row r="554" spans="1:9" ht="19.05" customHeight="1" x14ac:dyDescent="0.25">
      <c r="A554" s="101">
        <v>547</v>
      </c>
      <c r="B554" s="103" t="s">
        <v>82</v>
      </c>
      <c r="C554" s="103" t="s">
        <v>82</v>
      </c>
      <c r="D554" s="104">
        <v>2417449.13</v>
      </c>
      <c r="E554" s="46">
        <f t="shared" si="20"/>
        <v>1</v>
      </c>
      <c r="F554" s="47">
        <f t="shared" si="21"/>
        <v>97.78</v>
      </c>
      <c r="G554" s="48">
        <f>RANK(F554,$F$8:$F$666,0)</f>
        <v>496</v>
      </c>
      <c r="H554" s="49"/>
      <c r="I554" s="80"/>
    </row>
    <row r="555" spans="1:9" ht="19.05" customHeight="1" x14ac:dyDescent="0.25">
      <c r="A555" s="101">
        <v>548</v>
      </c>
      <c r="B555" s="103" t="s">
        <v>742</v>
      </c>
      <c r="C555" s="103" t="s">
        <v>742</v>
      </c>
      <c r="D555" s="104">
        <v>2457283.13</v>
      </c>
      <c r="E555" s="46">
        <f t="shared" si="20"/>
        <v>1</v>
      </c>
      <c r="F555" s="47">
        <f t="shared" si="21"/>
        <v>99.39</v>
      </c>
      <c r="G555" s="48">
        <f>RANK(F555,$F$8:$F$666,0)</f>
        <v>151</v>
      </c>
      <c r="H555" s="49"/>
      <c r="I555" s="80"/>
    </row>
    <row r="556" spans="1:9" ht="19.05" customHeight="1" x14ac:dyDescent="0.25">
      <c r="A556" s="101">
        <v>549</v>
      </c>
      <c r="B556" s="103" t="s">
        <v>743</v>
      </c>
      <c r="C556" s="103" t="s">
        <v>743</v>
      </c>
      <c r="D556" s="104">
        <v>2449128.85</v>
      </c>
      <c r="E556" s="46">
        <f t="shared" si="20"/>
        <v>1</v>
      </c>
      <c r="F556" s="47">
        <f t="shared" si="21"/>
        <v>99.06</v>
      </c>
      <c r="G556" s="48">
        <f>RANK(F556,$F$8:$F$666,0)</f>
        <v>240</v>
      </c>
      <c r="H556" s="49"/>
      <c r="I556" s="80"/>
    </row>
    <row r="557" spans="1:9" ht="19.05" customHeight="1" x14ac:dyDescent="0.25">
      <c r="A557" s="101">
        <v>550</v>
      </c>
      <c r="B557" s="103" t="s">
        <v>171</v>
      </c>
      <c r="C557" s="103" t="s">
        <v>171</v>
      </c>
      <c r="D557" s="104">
        <v>2468992.37</v>
      </c>
      <c r="E557" s="46">
        <f t="shared" ref="E557:E606" si="22">IF(D557&gt;$G$5,$G$6*3,$G$6)</f>
        <v>1</v>
      </c>
      <c r="F557" s="47">
        <f t="shared" ref="F557:F606" si="23">ROUND(100-ABS(D557-$G$5)*100/$G$5*E557,2)</f>
        <v>99.86</v>
      </c>
      <c r="G557" s="48">
        <f>RANK(F557,$F$8:$F$666,0)</f>
        <v>43</v>
      </c>
      <c r="H557" s="49"/>
      <c r="I557" s="80"/>
    </row>
    <row r="558" spans="1:9" ht="19.05" customHeight="1" x14ac:dyDescent="0.25">
      <c r="A558" s="101">
        <v>551</v>
      </c>
      <c r="B558" s="103" t="s">
        <v>744</v>
      </c>
      <c r="C558" s="103" t="s">
        <v>744</v>
      </c>
      <c r="D558" s="104">
        <v>2446976.81</v>
      </c>
      <c r="E558" s="46">
        <f t="shared" si="22"/>
        <v>1</v>
      </c>
      <c r="F558" s="47">
        <f t="shared" si="23"/>
        <v>98.97</v>
      </c>
      <c r="G558" s="48">
        <f>RANK(F558,$F$8:$F$666,0)</f>
        <v>266</v>
      </c>
      <c r="H558" s="49"/>
      <c r="I558" s="80"/>
    </row>
    <row r="559" spans="1:9" ht="19.05" customHeight="1" x14ac:dyDescent="0.25">
      <c r="A559" s="101">
        <v>552</v>
      </c>
      <c r="B559" s="103" t="s">
        <v>745</v>
      </c>
      <c r="C559" s="103" t="s">
        <v>745</v>
      </c>
      <c r="D559" s="104">
        <v>2452304.38</v>
      </c>
      <c r="E559" s="46">
        <f t="shared" si="22"/>
        <v>1</v>
      </c>
      <c r="F559" s="47">
        <f t="shared" si="23"/>
        <v>99.19</v>
      </c>
      <c r="G559" s="48">
        <f>RANK(F559,$F$8:$F$666,0)</f>
        <v>202</v>
      </c>
      <c r="H559" s="49"/>
      <c r="I559" s="80"/>
    </row>
    <row r="560" spans="1:9" ht="19.05" customHeight="1" x14ac:dyDescent="0.25">
      <c r="A560" s="101">
        <v>553</v>
      </c>
      <c r="B560" s="103" t="s">
        <v>746</v>
      </c>
      <c r="C560" s="103" t="s">
        <v>746</v>
      </c>
      <c r="D560" s="104">
        <v>2457283.13</v>
      </c>
      <c r="E560" s="46">
        <f t="shared" si="22"/>
        <v>1</v>
      </c>
      <c r="F560" s="47">
        <f t="shared" si="23"/>
        <v>99.39</v>
      </c>
      <c r="G560" s="48">
        <f>RANK(F560,$F$8:$F$666,0)</f>
        <v>151</v>
      </c>
      <c r="H560" s="49"/>
      <c r="I560" s="80"/>
    </row>
    <row r="561" spans="1:9" ht="19.05" customHeight="1" x14ac:dyDescent="0.25">
      <c r="A561" s="101">
        <v>554</v>
      </c>
      <c r="B561" s="103" t="s">
        <v>749</v>
      </c>
      <c r="C561" s="103" t="s">
        <v>749</v>
      </c>
      <c r="D561" s="104">
        <v>2457283.13</v>
      </c>
      <c r="E561" s="46">
        <f t="shared" si="22"/>
        <v>1</v>
      </c>
      <c r="F561" s="47">
        <f t="shared" si="23"/>
        <v>99.39</v>
      </c>
      <c r="G561" s="48">
        <f>RANK(F561,$F$8:$F$666,0)</f>
        <v>151</v>
      </c>
      <c r="H561" s="50"/>
      <c r="I561" s="80"/>
    </row>
    <row r="562" spans="1:9" ht="19.05" customHeight="1" x14ac:dyDescent="0.25">
      <c r="A562" s="101">
        <v>555</v>
      </c>
      <c r="B562" s="103" t="s">
        <v>750</v>
      </c>
      <c r="C562" s="103" t="s">
        <v>750</v>
      </c>
      <c r="D562" s="104">
        <v>2334299.04</v>
      </c>
      <c r="E562" s="46">
        <f t="shared" si="22"/>
        <v>1</v>
      </c>
      <c r="F562" s="47">
        <f t="shared" si="23"/>
        <v>94.42</v>
      </c>
      <c r="G562" s="48">
        <f>RANK(F562,$F$8:$F$666,0)</f>
        <v>642</v>
      </c>
      <c r="H562" s="49"/>
      <c r="I562" s="80"/>
    </row>
    <row r="563" spans="1:9" ht="19.05" customHeight="1" x14ac:dyDescent="0.25">
      <c r="A563" s="101">
        <v>556</v>
      </c>
      <c r="B563" s="103" t="s">
        <v>751</v>
      </c>
      <c r="C563" s="103" t="s">
        <v>751</v>
      </c>
      <c r="D563" s="104">
        <v>2454272.29</v>
      </c>
      <c r="E563" s="46">
        <f t="shared" si="22"/>
        <v>1</v>
      </c>
      <c r="F563" s="47">
        <f t="shared" si="23"/>
        <v>99.27</v>
      </c>
      <c r="G563" s="48">
        <f>RANK(F563,$F$8:$F$666,0)</f>
        <v>195</v>
      </c>
      <c r="H563" s="49"/>
      <c r="I563" s="80"/>
    </row>
    <row r="564" spans="1:9" ht="19.05" customHeight="1" x14ac:dyDescent="0.25">
      <c r="A564" s="101">
        <v>557</v>
      </c>
      <c r="B564" s="103" t="s">
        <v>752</v>
      </c>
      <c r="C564" s="103" t="s">
        <v>752</v>
      </c>
      <c r="D564" s="104">
        <v>2464117.7000000002</v>
      </c>
      <c r="E564" s="46">
        <f t="shared" si="22"/>
        <v>1</v>
      </c>
      <c r="F564" s="47">
        <f t="shared" si="23"/>
        <v>99.67</v>
      </c>
      <c r="G564" s="48">
        <f>RANK(F564,$F$8:$F$666,0)</f>
        <v>91</v>
      </c>
      <c r="H564" s="49"/>
      <c r="I564" s="80"/>
    </row>
    <row r="565" spans="1:9" ht="19.05" customHeight="1" x14ac:dyDescent="0.25">
      <c r="A565" s="101">
        <v>558</v>
      </c>
      <c r="B565" s="103" t="s">
        <v>753</v>
      </c>
      <c r="C565" s="103" t="s">
        <v>753</v>
      </c>
      <c r="D565" s="104">
        <v>2455670.65</v>
      </c>
      <c r="E565" s="46">
        <f t="shared" si="22"/>
        <v>1</v>
      </c>
      <c r="F565" s="47">
        <f t="shared" si="23"/>
        <v>99.33</v>
      </c>
      <c r="G565" s="48">
        <f>RANK(F565,$F$8:$F$666,0)</f>
        <v>176</v>
      </c>
      <c r="H565" s="49"/>
      <c r="I565" s="80"/>
    </row>
    <row r="566" spans="1:9" ht="19.05" customHeight="1" x14ac:dyDescent="0.25">
      <c r="A566" s="101">
        <v>559</v>
      </c>
      <c r="B566" s="103" t="s">
        <v>754</v>
      </c>
      <c r="C566" s="103" t="s">
        <v>754</v>
      </c>
      <c r="D566" s="104">
        <v>2390810.62</v>
      </c>
      <c r="E566" s="46">
        <f t="shared" si="22"/>
        <v>1</v>
      </c>
      <c r="F566" s="47">
        <f t="shared" si="23"/>
        <v>96.7</v>
      </c>
      <c r="G566" s="48">
        <f>RANK(F566,$F$8:$F$666,0)</f>
        <v>543</v>
      </c>
      <c r="H566" s="49"/>
      <c r="I566" s="80"/>
    </row>
    <row r="567" spans="1:9" ht="19.05" customHeight="1" x14ac:dyDescent="0.25">
      <c r="A567" s="101">
        <v>560</v>
      </c>
      <c r="B567" s="103" t="s">
        <v>755</v>
      </c>
      <c r="C567" s="103" t="s">
        <v>755</v>
      </c>
      <c r="D567" s="104">
        <v>2353867.44</v>
      </c>
      <c r="E567" s="46">
        <f t="shared" si="22"/>
        <v>1</v>
      </c>
      <c r="F567" s="47">
        <f t="shared" si="23"/>
        <v>95.21</v>
      </c>
      <c r="G567" s="48">
        <f>RANK(F567,$F$8:$F$666,0)</f>
        <v>606</v>
      </c>
      <c r="H567" s="49"/>
      <c r="I567" s="80"/>
    </row>
    <row r="568" spans="1:9" ht="19.05" customHeight="1" x14ac:dyDescent="0.25">
      <c r="A568" s="101">
        <v>561</v>
      </c>
      <c r="B568" s="103" t="s">
        <v>756</v>
      </c>
      <c r="C568" s="103" t="s">
        <v>756</v>
      </c>
      <c r="D568" s="104">
        <v>2447324.63</v>
      </c>
      <c r="E568" s="46">
        <f t="shared" si="22"/>
        <v>1</v>
      </c>
      <c r="F568" s="47">
        <f t="shared" si="23"/>
        <v>98.99</v>
      </c>
      <c r="G568" s="48">
        <f>RANK(F568,$F$8:$F$666,0)</f>
        <v>249</v>
      </c>
      <c r="H568" s="50"/>
      <c r="I568" s="80"/>
    </row>
    <row r="569" spans="1:9" ht="19.05" customHeight="1" x14ac:dyDescent="0.25">
      <c r="A569" s="101">
        <v>562</v>
      </c>
      <c r="B569" s="103" t="s">
        <v>757</v>
      </c>
      <c r="C569" s="103" t="s">
        <v>757</v>
      </c>
      <c r="D569" s="104">
        <v>2420266.9300000002</v>
      </c>
      <c r="E569" s="46">
        <f t="shared" si="22"/>
        <v>1</v>
      </c>
      <c r="F569" s="47">
        <f t="shared" si="23"/>
        <v>97.89</v>
      </c>
      <c r="G569" s="48">
        <f>RANK(F569,$F$8:$F$666,0)</f>
        <v>478</v>
      </c>
      <c r="H569" s="49"/>
      <c r="I569" s="80"/>
    </row>
    <row r="570" spans="1:9" ht="19.05" customHeight="1" x14ac:dyDescent="0.25">
      <c r="A570" s="101">
        <v>563</v>
      </c>
      <c r="B570" s="103" t="s">
        <v>759</v>
      </c>
      <c r="C570" s="103" t="s">
        <v>759</v>
      </c>
      <c r="D570" s="104">
        <v>2471845.15</v>
      </c>
      <c r="E570" s="46">
        <f t="shared" si="22"/>
        <v>1</v>
      </c>
      <c r="F570" s="47">
        <f t="shared" si="23"/>
        <v>99.98</v>
      </c>
      <c r="G570" s="48">
        <f>RANK(F570,$F$8:$F$666,0)</f>
        <v>14</v>
      </c>
      <c r="H570" s="49"/>
      <c r="I570" s="80"/>
    </row>
    <row r="571" spans="1:9" ht="19.05" customHeight="1" x14ac:dyDescent="0.25">
      <c r="A571" s="101">
        <v>564</v>
      </c>
      <c r="B571" s="103" t="s">
        <v>134</v>
      </c>
      <c r="C571" s="103" t="s">
        <v>134</v>
      </c>
      <c r="D571" s="104">
        <v>2434876.2599999998</v>
      </c>
      <c r="E571" s="46">
        <f t="shared" si="22"/>
        <v>1</v>
      </c>
      <c r="F571" s="47">
        <f t="shared" si="23"/>
        <v>98.48</v>
      </c>
      <c r="G571" s="48">
        <f>RANK(F571,$F$8:$F$666,0)</f>
        <v>371</v>
      </c>
      <c r="H571" s="49"/>
      <c r="I571" s="80"/>
    </row>
    <row r="572" spans="1:9" ht="19.05" customHeight="1" x14ac:dyDescent="0.25">
      <c r="A572" s="101">
        <v>565</v>
      </c>
      <c r="B572" s="103" t="s">
        <v>762</v>
      </c>
      <c r="C572" s="103" t="s">
        <v>762</v>
      </c>
      <c r="D572" s="104">
        <v>2414959.25</v>
      </c>
      <c r="E572" s="46">
        <f t="shared" si="22"/>
        <v>1</v>
      </c>
      <c r="F572" s="47">
        <f t="shared" si="23"/>
        <v>97.68</v>
      </c>
      <c r="G572" s="48">
        <f>RANK(F572,$F$8:$F$666,0)</f>
        <v>513</v>
      </c>
      <c r="H572" s="49"/>
      <c r="I572" s="80"/>
    </row>
    <row r="573" spans="1:9" ht="19.05" customHeight="1" x14ac:dyDescent="0.25">
      <c r="A573" s="101">
        <v>566</v>
      </c>
      <c r="B573" s="103" t="s">
        <v>763</v>
      </c>
      <c r="C573" s="103" t="s">
        <v>763</v>
      </c>
      <c r="D573" s="104">
        <v>2442344.88</v>
      </c>
      <c r="E573" s="46">
        <f t="shared" si="22"/>
        <v>1</v>
      </c>
      <c r="F573" s="47">
        <f t="shared" si="23"/>
        <v>98.79</v>
      </c>
      <c r="G573" s="48">
        <f>RANK(F573,$F$8:$F$666,0)</f>
        <v>299</v>
      </c>
      <c r="H573" s="49"/>
      <c r="I573" s="80"/>
    </row>
    <row r="574" spans="1:9" ht="19.05" customHeight="1" x14ac:dyDescent="0.25">
      <c r="A574" s="101">
        <v>567</v>
      </c>
      <c r="B574" s="103" t="s">
        <v>764</v>
      </c>
      <c r="C574" s="103" t="s">
        <v>764</v>
      </c>
      <c r="D574" s="104">
        <v>2462262.88</v>
      </c>
      <c r="E574" s="46">
        <f t="shared" si="22"/>
        <v>1</v>
      </c>
      <c r="F574" s="47">
        <f t="shared" si="23"/>
        <v>99.59</v>
      </c>
      <c r="G574" s="48">
        <f>RANK(F574,$F$8:$F$666,0)</f>
        <v>106</v>
      </c>
      <c r="H574" s="49"/>
      <c r="I574" s="80"/>
    </row>
    <row r="575" spans="1:9" ht="19.05" customHeight="1" x14ac:dyDescent="0.25">
      <c r="A575" s="101">
        <v>568</v>
      </c>
      <c r="B575" s="103" t="s">
        <v>765</v>
      </c>
      <c r="C575" s="103" t="s">
        <v>765</v>
      </c>
      <c r="D575" s="104">
        <v>2426331.48</v>
      </c>
      <c r="E575" s="46">
        <f t="shared" si="22"/>
        <v>1</v>
      </c>
      <c r="F575" s="47">
        <f t="shared" si="23"/>
        <v>98.14</v>
      </c>
      <c r="G575" s="48">
        <f>RANK(F575,$F$8:$F$666,0)</f>
        <v>432</v>
      </c>
      <c r="H575" s="49"/>
      <c r="I575" s="80"/>
    </row>
    <row r="576" spans="1:9" ht="19.05" customHeight="1" x14ac:dyDescent="0.25">
      <c r="A576" s="101">
        <v>569</v>
      </c>
      <c r="B576" s="103" t="s">
        <v>766</v>
      </c>
      <c r="C576" s="103" t="s">
        <v>766</v>
      </c>
      <c r="D576" s="104">
        <v>2422427.88</v>
      </c>
      <c r="E576" s="46">
        <f t="shared" si="22"/>
        <v>1</v>
      </c>
      <c r="F576" s="47">
        <f t="shared" si="23"/>
        <v>97.98</v>
      </c>
      <c r="G576" s="48">
        <f>RANK(F576,$F$8:$F$666,0)</f>
        <v>457</v>
      </c>
      <c r="H576" s="49"/>
      <c r="I576" s="80"/>
    </row>
    <row r="577" spans="1:9" ht="19.05" customHeight="1" x14ac:dyDescent="0.25">
      <c r="A577" s="101">
        <v>570</v>
      </c>
      <c r="B577" s="103" t="s">
        <v>767</v>
      </c>
      <c r="C577" s="103" t="s">
        <v>767</v>
      </c>
      <c r="D577" s="104">
        <v>2357058.17</v>
      </c>
      <c r="E577" s="46">
        <f t="shared" si="22"/>
        <v>1</v>
      </c>
      <c r="F577" s="47">
        <f t="shared" si="23"/>
        <v>95.34</v>
      </c>
      <c r="G577" s="48">
        <f>RANK(F577,$F$8:$F$666,0)</f>
        <v>598</v>
      </c>
      <c r="H577" s="49"/>
      <c r="I577" s="80"/>
    </row>
    <row r="578" spans="1:9" ht="19.05" customHeight="1" x14ac:dyDescent="0.25">
      <c r="A578" s="101">
        <v>571</v>
      </c>
      <c r="B578" s="103" t="s">
        <v>768</v>
      </c>
      <c r="C578" s="103" t="s">
        <v>768</v>
      </c>
      <c r="D578" s="104">
        <v>2462385.6800000002</v>
      </c>
      <c r="E578" s="46">
        <f t="shared" si="22"/>
        <v>1</v>
      </c>
      <c r="F578" s="47">
        <f t="shared" si="23"/>
        <v>99.6</v>
      </c>
      <c r="G578" s="48">
        <f>RANK(F578,$F$8:$F$666,0)</f>
        <v>103</v>
      </c>
      <c r="H578" s="49"/>
      <c r="I578" s="80"/>
    </row>
    <row r="579" spans="1:9" ht="19.05" customHeight="1" x14ac:dyDescent="0.25">
      <c r="A579" s="101">
        <v>572</v>
      </c>
      <c r="B579" s="103" t="s">
        <v>769</v>
      </c>
      <c r="C579" s="103" t="s">
        <v>769</v>
      </c>
      <c r="D579" s="104">
        <v>2446300.96</v>
      </c>
      <c r="E579" s="46">
        <f t="shared" si="22"/>
        <v>1</v>
      </c>
      <c r="F579" s="47">
        <f t="shared" si="23"/>
        <v>98.95</v>
      </c>
      <c r="G579" s="48">
        <f>RANK(F579,$F$8:$F$666,0)</f>
        <v>268</v>
      </c>
      <c r="H579" s="49"/>
      <c r="I579" s="80"/>
    </row>
    <row r="580" spans="1:9" ht="19.05" customHeight="1" x14ac:dyDescent="0.25">
      <c r="A580" s="101">
        <v>573</v>
      </c>
      <c r="B580" s="103" t="s">
        <v>770</v>
      </c>
      <c r="C580" s="103" t="s">
        <v>770</v>
      </c>
      <c r="D580" s="104">
        <v>2452304.38</v>
      </c>
      <c r="E580" s="46">
        <f t="shared" si="22"/>
        <v>1</v>
      </c>
      <c r="F580" s="47">
        <f t="shared" si="23"/>
        <v>99.19</v>
      </c>
      <c r="G580" s="48">
        <f>RANK(F580,$F$8:$F$666,0)</f>
        <v>202</v>
      </c>
      <c r="H580" s="49"/>
      <c r="I580" s="80"/>
    </row>
    <row r="581" spans="1:9" ht="19.05" customHeight="1" x14ac:dyDescent="0.25">
      <c r="A581" s="101">
        <v>574</v>
      </c>
      <c r="B581" s="103" t="s">
        <v>772</v>
      </c>
      <c r="C581" s="103" t="s">
        <v>772</v>
      </c>
      <c r="D581" s="104">
        <v>2433888.2999999998</v>
      </c>
      <c r="E581" s="46">
        <f t="shared" si="22"/>
        <v>1</v>
      </c>
      <c r="F581" s="47">
        <f t="shared" si="23"/>
        <v>98.44</v>
      </c>
      <c r="G581" s="48">
        <f>RANK(F581,$F$8:$F$666,0)</f>
        <v>382</v>
      </c>
      <c r="H581" s="49"/>
      <c r="I581" s="80"/>
    </row>
    <row r="582" spans="1:9" ht="19.05" customHeight="1" x14ac:dyDescent="0.25">
      <c r="A582" s="101">
        <v>575</v>
      </c>
      <c r="B582" s="103" t="s">
        <v>773</v>
      </c>
      <c r="C582" s="103" t="s">
        <v>773</v>
      </c>
      <c r="D582" s="104">
        <v>2454793.2599999998</v>
      </c>
      <c r="E582" s="46">
        <f t="shared" si="22"/>
        <v>1</v>
      </c>
      <c r="F582" s="47">
        <f t="shared" si="23"/>
        <v>99.29</v>
      </c>
      <c r="G582" s="48">
        <f>RANK(F582,$F$8:$F$666,0)</f>
        <v>182</v>
      </c>
      <c r="H582" s="49"/>
      <c r="I582" s="80"/>
    </row>
    <row r="583" spans="1:9" ht="19.05" customHeight="1" x14ac:dyDescent="0.25">
      <c r="A583" s="101">
        <v>576</v>
      </c>
      <c r="B583" s="103" t="s">
        <v>774</v>
      </c>
      <c r="C583" s="103" t="s">
        <v>774</v>
      </c>
      <c r="D583" s="104">
        <v>2458648.0699999998</v>
      </c>
      <c r="E583" s="46">
        <f t="shared" si="22"/>
        <v>1</v>
      </c>
      <c r="F583" s="47">
        <f t="shared" si="23"/>
        <v>99.45</v>
      </c>
      <c r="G583" s="48">
        <f>RANK(F583,$F$8:$F$666,0)</f>
        <v>146</v>
      </c>
      <c r="H583" s="49"/>
      <c r="I583" s="80"/>
    </row>
    <row r="584" spans="1:9" ht="19.05" customHeight="1" x14ac:dyDescent="0.25">
      <c r="A584" s="101">
        <v>577</v>
      </c>
      <c r="B584" s="103" t="s">
        <v>775</v>
      </c>
      <c r="C584" s="103" t="s">
        <v>775</v>
      </c>
      <c r="D584" s="104">
        <v>2469731.5099999998</v>
      </c>
      <c r="E584" s="46">
        <f t="shared" si="22"/>
        <v>1</v>
      </c>
      <c r="F584" s="47">
        <f t="shared" si="23"/>
        <v>99.89</v>
      </c>
      <c r="G584" s="48">
        <f>RANK(F584,$F$8:$F$666,0)</f>
        <v>24</v>
      </c>
      <c r="H584" s="49"/>
      <c r="I584" s="80"/>
    </row>
    <row r="585" spans="1:9" ht="19.05" customHeight="1" x14ac:dyDescent="0.25">
      <c r="A585" s="101">
        <v>578</v>
      </c>
      <c r="B585" s="103" t="s">
        <v>776</v>
      </c>
      <c r="C585" s="103" t="s">
        <v>776</v>
      </c>
      <c r="D585" s="104">
        <v>2438203.2400000002</v>
      </c>
      <c r="E585" s="46">
        <f t="shared" si="22"/>
        <v>1</v>
      </c>
      <c r="F585" s="47">
        <f t="shared" si="23"/>
        <v>98.62</v>
      </c>
      <c r="G585" s="48">
        <f>RANK(F585,$F$8:$F$666,0)</f>
        <v>346</v>
      </c>
      <c r="H585" s="49"/>
      <c r="I585" s="80"/>
    </row>
    <row r="586" spans="1:9" ht="19.05" customHeight="1" x14ac:dyDescent="0.25">
      <c r="A586" s="101">
        <v>579</v>
      </c>
      <c r="B586" s="103" t="s">
        <v>777</v>
      </c>
      <c r="C586" s="103" t="s">
        <v>777</v>
      </c>
      <c r="D586" s="104">
        <v>2414959.25</v>
      </c>
      <c r="E586" s="46">
        <f t="shared" si="22"/>
        <v>1</v>
      </c>
      <c r="F586" s="47">
        <f t="shared" si="23"/>
        <v>97.68</v>
      </c>
      <c r="G586" s="48">
        <f>RANK(F586,$F$8:$F$666,0)</f>
        <v>513</v>
      </c>
      <c r="H586" s="49"/>
      <c r="I586" s="80"/>
    </row>
    <row r="587" spans="1:9" ht="19.05" customHeight="1" x14ac:dyDescent="0.25">
      <c r="A587" s="101">
        <v>580</v>
      </c>
      <c r="B587" s="103" t="s">
        <v>778</v>
      </c>
      <c r="C587" s="103" t="s">
        <v>778</v>
      </c>
      <c r="D587" s="104">
        <v>2447324.63</v>
      </c>
      <c r="E587" s="46">
        <f t="shared" si="22"/>
        <v>1</v>
      </c>
      <c r="F587" s="47">
        <f t="shared" si="23"/>
        <v>98.99</v>
      </c>
      <c r="G587" s="48">
        <f>RANK(F587,$F$8:$F$666,0)</f>
        <v>249</v>
      </c>
      <c r="H587" s="49"/>
      <c r="I587" s="80"/>
    </row>
    <row r="588" spans="1:9" ht="19.05" customHeight="1" x14ac:dyDescent="0.25">
      <c r="A588" s="101">
        <v>581</v>
      </c>
      <c r="B588" s="103" t="s">
        <v>779</v>
      </c>
      <c r="C588" s="103" t="s">
        <v>779</v>
      </c>
      <c r="D588" s="104">
        <v>2370245.12</v>
      </c>
      <c r="E588" s="46">
        <f t="shared" si="22"/>
        <v>1</v>
      </c>
      <c r="F588" s="47">
        <f t="shared" si="23"/>
        <v>95.87</v>
      </c>
      <c r="G588" s="48">
        <f>RANK(F588,$F$8:$F$666,0)</f>
        <v>573</v>
      </c>
      <c r="H588" s="49"/>
      <c r="I588" s="80"/>
    </row>
    <row r="589" spans="1:9" ht="19.05" customHeight="1" x14ac:dyDescent="0.25">
      <c r="A589" s="101">
        <v>582</v>
      </c>
      <c r="B589" s="103" t="s">
        <v>780</v>
      </c>
      <c r="C589" s="103" t="s">
        <v>780</v>
      </c>
      <c r="D589" s="104">
        <v>2341877.02</v>
      </c>
      <c r="E589" s="46">
        <f t="shared" si="22"/>
        <v>1</v>
      </c>
      <c r="F589" s="47">
        <f t="shared" si="23"/>
        <v>94.72</v>
      </c>
      <c r="G589" s="48">
        <f>RANK(F589,$F$8:$F$666,0)</f>
        <v>629</v>
      </c>
      <c r="H589" s="49"/>
      <c r="I589" s="80"/>
    </row>
    <row r="590" spans="1:9" ht="19.05" customHeight="1" x14ac:dyDescent="0.25">
      <c r="A590" s="101">
        <v>583</v>
      </c>
      <c r="B590" s="103" t="s">
        <v>782</v>
      </c>
      <c r="C590" s="103" t="s">
        <v>782</v>
      </c>
      <c r="D590" s="104">
        <v>2459773.0099999998</v>
      </c>
      <c r="E590" s="46">
        <f t="shared" si="22"/>
        <v>1</v>
      </c>
      <c r="F590" s="47">
        <f t="shared" si="23"/>
        <v>99.49</v>
      </c>
      <c r="G590" s="48">
        <f>RANK(F590,$F$8:$F$666,0)</f>
        <v>132</v>
      </c>
      <c r="H590" s="50"/>
      <c r="I590" s="80"/>
    </row>
    <row r="591" spans="1:9" ht="19.05" customHeight="1" x14ac:dyDescent="0.25">
      <c r="A591" s="101">
        <v>584</v>
      </c>
      <c r="B591" s="103" t="s">
        <v>783</v>
      </c>
      <c r="C591" s="103" t="s">
        <v>783</v>
      </c>
      <c r="D591" s="104">
        <v>2324756.25</v>
      </c>
      <c r="E591" s="46">
        <f t="shared" si="22"/>
        <v>1</v>
      </c>
      <c r="F591" s="47">
        <f t="shared" si="23"/>
        <v>94.03</v>
      </c>
      <c r="G591" s="48">
        <f>RANK(F591,$F$8:$F$666,0)</f>
        <v>652</v>
      </c>
      <c r="H591" s="49"/>
      <c r="I591" s="80"/>
    </row>
    <row r="592" spans="1:9" ht="19.05" customHeight="1" x14ac:dyDescent="0.25">
      <c r="A592" s="101">
        <v>585</v>
      </c>
      <c r="B592" s="103" t="s">
        <v>158</v>
      </c>
      <c r="C592" s="103" t="s">
        <v>158</v>
      </c>
      <c r="D592" s="104">
        <v>2209301.71</v>
      </c>
      <c r="E592" s="46">
        <f t="shared" si="22"/>
        <v>1</v>
      </c>
      <c r="F592" s="47">
        <f t="shared" si="23"/>
        <v>89.36</v>
      </c>
      <c r="G592" s="48">
        <f>RANK(F592,$F$8:$F$666,0)</f>
        <v>659</v>
      </c>
      <c r="H592" s="49"/>
      <c r="I592" s="80"/>
    </row>
    <row r="593" spans="1:9" ht="19.05" customHeight="1" x14ac:dyDescent="0.25">
      <c r="A593" s="101">
        <v>586</v>
      </c>
      <c r="B593" s="103" t="s">
        <v>785</v>
      </c>
      <c r="C593" s="103" t="s">
        <v>785</v>
      </c>
      <c r="D593" s="104">
        <v>2353209.13</v>
      </c>
      <c r="E593" s="46">
        <f t="shared" si="22"/>
        <v>1</v>
      </c>
      <c r="F593" s="47">
        <f t="shared" si="23"/>
        <v>95.18</v>
      </c>
      <c r="G593" s="48">
        <f>RANK(F593,$F$8:$F$666,0)</f>
        <v>608</v>
      </c>
      <c r="H593" s="49"/>
      <c r="I593" s="80"/>
    </row>
    <row r="594" spans="1:9" ht="19.05" customHeight="1" x14ac:dyDescent="0.25">
      <c r="A594" s="101">
        <v>587</v>
      </c>
      <c r="B594" s="103" t="s">
        <v>786</v>
      </c>
      <c r="C594" s="103" t="s">
        <v>786</v>
      </c>
      <c r="D594" s="104">
        <v>2437366.13</v>
      </c>
      <c r="E594" s="46">
        <f t="shared" si="22"/>
        <v>1</v>
      </c>
      <c r="F594" s="47">
        <f t="shared" si="23"/>
        <v>98.59</v>
      </c>
      <c r="G594" s="48">
        <f>RANK(F594,$F$8:$F$666,0)</f>
        <v>349</v>
      </c>
      <c r="H594" s="49"/>
      <c r="I594" s="80"/>
    </row>
    <row r="595" spans="1:9" ht="19.05" customHeight="1" x14ac:dyDescent="0.25">
      <c r="A595" s="101">
        <v>588</v>
      </c>
      <c r="B595" s="103" t="s">
        <v>787</v>
      </c>
      <c r="C595" s="103" t="s">
        <v>787</v>
      </c>
      <c r="D595" s="104">
        <v>2449843.96</v>
      </c>
      <c r="E595" s="46">
        <f t="shared" si="22"/>
        <v>1</v>
      </c>
      <c r="F595" s="47">
        <f t="shared" si="23"/>
        <v>99.09</v>
      </c>
      <c r="G595" s="48">
        <f>RANK(F595,$F$8:$F$666,0)</f>
        <v>227</v>
      </c>
      <c r="H595" s="49"/>
      <c r="I595" s="80"/>
    </row>
    <row r="596" spans="1:9" ht="19.05" customHeight="1" x14ac:dyDescent="0.25">
      <c r="A596" s="101">
        <v>589</v>
      </c>
      <c r="B596" s="103" t="s">
        <v>788</v>
      </c>
      <c r="C596" s="103" t="s">
        <v>788</v>
      </c>
      <c r="D596" s="104">
        <v>2424917.75</v>
      </c>
      <c r="E596" s="46">
        <f t="shared" si="22"/>
        <v>1</v>
      </c>
      <c r="F596" s="47">
        <f t="shared" si="23"/>
        <v>98.08</v>
      </c>
      <c r="G596" s="48">
        <f>RANK(F596,$F$8:$F$666,0)</f>
        <v>439</v>
      </c>
      <c r="H596" s="49"/>
      <c r="I596" s="80"/>
    </row>
    <row r="597" spans="1:9" ht="19.05" customHeight="1" x14ac:dyDescent="0.25">
      <c r="A597" s="101">
        <v>590</v>
      </c>
      <c r="B597" s="103" t="s">
        <v>127</v>
      </c>
      <c r="C597" s="103" t="s">
        <v>127</v>
      </c>
      <c r="D597" s="104">
        <v>2439856.0099999998</v>
      </c>
      <c r="E597" s="46">
        <f t="shared" si="22"/>
        <v>1</v>
      </c>
      <c r="F597" s="47">
        <f t="shared" si="23"/>
        <v>98.69</v>
      </c>
      <c r="G597" s="48">
        <f>RANK(F597,$F$8:$F$666,0)</f>
        <v>323</v>
      </c>
      <c r="H597" s="49"/>
      <c r="I597" s="80"/>
    </row>
    <row r="598" spans="1:9" ht="19.05" customHeight="1" x14ac:dyDescent="0.25">
      <c r="A598" s="101">
        <v>591</v>
      </c>
      <c r="B598" s="103" t="s">
        <v>789</v>
      </c>
      <c r="C598" s="103" t="s">
        <v>789</v>
      </c>
      <c r="D598" s="104">
        <v>2421231.86</v>
      </c>
      <c r="E598" s="46">
        <f t="shared" si="22"/>
        <v>1</v>
      </c>
      <c r="F598" s="47">
        <f t="shared" si="23"/>
        <v>97.93</v>
      </c>
      <c r="G598" s="48">
        <f>RANK(F598,$F$8:$F$666,0)</f>
        <v>476</v>
      </c>
      <c r="H598" s="49"/>
      <c r="I598" s="80"/>
    </row>
    <row r="599" spans="1:9" ht="19.05" customHeight="1" x14ac:dyDescent="0.25">
      <c r="A599" s="101">
        <v>592</v>
      </c>
      <c r="B599" s="103" t="s">
        <v>68</v>
      </c>
      <c r="C599" s="103" t="s">
        <v>68</v>
      </c>
      <c r="D599" s="104">
        <v>2456586.69</v>
      </c>
      <c r="E599" s="46">
        <f t="shared" si="22"/>
        <v>1</v>
      </c>
      <c r="F599" s="47">
        <f t="shared" si="23"/>
        <v>99.36</v>
      </c>
      <c r="G599" s="48">
        <f>RANK(F599,$F$8:$F$666,0)</f>
        <v>172</v>
      </c>
      <c r="H599" s="49"/>
      <c r="I599" s="80"/>
    </row>
    <row r="600" spans="1:9" ht="19.05" customHeight="1" x14ac:dyDescent="0.25">
      <c r="A600" s="101">
        <v>593</v>
      </c>
      <c r="B600" s="103" t="s">
        <v>791</v>
      </c>
      <c r="C600" s="103" t="s">
        <v>791</v>
      </c>
      <c r="D600" s="104">
        <v>2467241.64</v>
      </c>
      <c r="E600" s="46">
        <f t="shared" si="22"/>
        <v>1</v>
      </c>
      <c r="F600" s="47">
        <f t="shared" si="23"/>
        <v>99.79</v>
      </c>
      <c r="G600" s="48">
        <f>RANK(F600,$F$8:$F$666,0)</f>
        <v>54</v>
      </c>
      <c r="H600" s="49"/>
      <c r="I600" s="80"/>
    </row>
    <row r="601" spans="1:9" ht="19.05" customHeight="1" x14ac:dyDescent="0.25">
      <c r="A601" s="101">
        <v>594</v>
      </c>
      <c r="B601" s="103" t="s">
        <v>99</v>
      </c>
      <c r="C601" s="103" t="s">
        <v>99</v>
      </c>
      <c r="D601" s="104">
        <v>2439856.0099999998</v>
      </c>
      <c r="E601" s="46">
        <f t="shared" si="22"/>
        <v>1</v>
      </c>
      <c r="F601" s="47">
        <f t="shared" si="23"/>
        <v>98.69</v>
      </c>
      <c r="G601" s="48">
        <f>RANK(F601,$F$8:$F$666,0)</f>
        <v>323</v>
      </c>
      <c r="H601" s="49"/>
      <c r="I601" s="80"/>
    </row>
    <row r="602" spans="1:9" ht="19.05" customHeight="1" x14ac:dyDescent="0.25">
      <c r="A602" s="101">
        <v>595</v>
      </c>
      <c r="B602" s="103" t="s">
        <v>793</v>
      </c>
      <c r="C602" s="103" t="s">
        <v>793</v>
      </c>
      <c r="D602" s="104">
        <v>2417449.13</v>
      </c>
      <c r="E602" s="46">
        <f t="shared" si="22"/>
        <v>1</v>
      </c>
      <c r="F602" s="47">
        <f t="shared" si="23"/>
        <v>97.78</v>
      </c>
      <c r="G602" s="48">
        <f>RANK(F602,$F$8:$F$666,0)</f>
        <v>496</v>
      </c>
      <c r="H602" s="49"/>
      <c r="I602" s="80"/>
    </row>
    <row r="603" spans="1:9" ht="19.05" customHeight="1" x14ac:dyDescent="0.25">
      <c r="A603" s="101">
        <v>596</v>
      </c>
      <c r="B603" s="103" t="s">
        <v>794</v>
      </c>
      <c r="C603" s="103" t="s">
        <v>794</v>
      </c>
      <c r="D603" s="104">
        <v>2439471.04</v>
      </c>
      <c r="E603" s="46">
        <f t="shared" si="22"/>
        <v>1</v>
      </c>
      <c r="F603" s="47">
        <f t="shared" si="23"/>
        <v>98.67</v>
      </c>
      <c r="G603" s="48">
        <f>RANK(F603,$F$8:$F$666,0)</f>
        <v>340</v>
      </c>
      <c r="H603" s="49"/>
      <c r="I603" s="80"/>
    </row>
    <row r="604" spans="1:9" ht="19.05" customHeight="1" x14ac:dyDescent="0.25">
      <c r="A604" s="101">
        <v>597</v>
      </c>
      <c r="B604" s="103" t="s">
        <v>795</v>
      </c>
      <c r="C604" s="103" t="s">
        <v>795</v>
      </c>
      <c r="D604" s="104">
        <v>2417802.17</v>
      </c>
      <c r="E604" s="46">
        <f t="shared" si="22"/>
        <v>1</v>
      </c>
      <c r="F604" s="47">
        <f t="shared" si="23"/>
        <v>97.79</v>
      </c>
      <c r="G604" s="48">
        <f>RANK(F604,$F$8:$F$666,0)</f>
        <v>495</v>
      </c>
      <c r="H604" s="49"/>
      <c r="I604" s="80"/>
    </row>
    <row r="605" spans="1:9" ht="19.05" customHeight="1" x14ac:dyDescent="0.25">
      <c r="A605" s="101">
        <v>598</v>
      </c>
      <c r="B605" s="103" t="s">
        <v>128</v>
      </c>
      <c r="C605" s="103" t="s">
        <v>128</v>
      </c>
      <c r="D605" s="104">
        <v>2422466.2599999998</v>
      </c>
      <c r="E605" s="46">
        <f t="shared" si="22"/>
        <v>1</v>
      </c>
      <c r="F605" s="47">
        <f t="shared" si="23"/>
        <v>97.98</v>
      </c>
      <c r="G605" s="48">
        <f>RANK(F605,$F$8:$F$666,0)</f>
        <v>457</v>
      </c>
      <c r="H605" s="49"/>
      <c r="I605" s="80"/>
    </row>
    <row r="606" spans="1:9" ht="19.05" customHeight="1" x14ac:dyDescent="0.25">
      <c r="A606" s="101">
        <v>599</v>
      </c>
      <c r="B606" s="103" t="s">
        <v>163</v>
      </c>
      <c r="C606" s="103" t="s">
        <v>163</v>
      </c>
      <c r="D606" s="104">
        <v>2461876.9</v>
      </c>
      <c r="E606" s="46">
        <f t="shared" si="22"/>
        <v>1</v>
      </c>
      <c r="F606" s="47">
        <f t="shared" si="23"/>
        <v>99.58</v>
      </c>
      <c r="G606" s="48">
        <f>RANK(F606,$F$8:$F$666,0)</f>
        <v>118</v>
      </c>
      <c r="H606" s="49"/>
      <c r="I606" s="80"/>
    </row>
    <row r="607" spans="1:9" ht="19.05" customHeight="1" x14ac:dyDescent="0.25">
      <c r="A607" s="101">
        <v>600</v>
      </c>
      <c r="B607" s="103" t="s">
        <v>796</v>
      </c>
      <c r="C607" s="103" t="s">
        <v>796</v>
      </c>
      <c r="D607" s="104">
        <v>2414959.25</v>
      </c>
      <c r="E607" s="46">
        <f t="shared" ref="E607:E625" si="24">IF(D607&gt;$G$5,$G$6*3,$G$6)</f>
        <v>1</v>
      </c>
      <c r="F607" s="47">
        <f t="shared" ref="F607:F625" si="25">ROUND(100-ABS(D607-$G$5)*100/$G$5*E607,2)</f>
        <v>97.68</v>
      </c>
      <c r="G607" s="48">
        <f>RANK(F607,$F$8:$F$666,0)</f>
        <v>513</v>
      </c>
      <c r="H607" s="49"/>
      <c r="I607" s="80"/>
    </row>
    <row r="608" spans="1:9" ht="19.05" customHeight="1" x14ac:dyDescent="0.25">
      <c r="A608" s="101">
        <v>601</v>
      </c>
      <c r="B608" s="103" t="s">
        <v>115</v>
      </c>
      <c r="C608" s="103" t="s">
        <v>115</v>
      </c>
      <c r="D608" s="104">
        <v>2435065.25</v>
      </c>
      <c r="E608" s="46">
        <f t="shared" si="24"/>
        <v>1</v>
      </c>
      <c r="F608" s="47">
        <f t="shared" si="25"/>
        <v>98.49</v>
      </c>
      <c r="G608" s="48">
        <f>RANK(F608,$F$8:$F$666,0)</f>
        <v>366</v>
      </c>
      <c r="H608" s="49"/>
      <c r="I608" s="80"/>
    </row>
    <row r="609" spans="1:9" ht="19.05" customHeight="1" x14ac:dyDescent="0.25">
      <c r="A609" s="101">
        <v>602</v>
      </c>
      <c r="B609" s="103" t="s">
        <v>798</v>
      </c>
      <c r="C609" s="103" t="s">
        <v>798</v>
      </c>
      <c r="D609" s="104">
        <v>2469731.5099999998</v>
      </c>
      <c r="E609" s="46">
        <f t="shared" si="24"/>
        <v>1</v>
      </c>
      <c r="F609" s="47">
        <f t="shared" si="25"/>
        <v>99.89</v>
      </c>
      <c r="G609" s="48">
        <f>RANK(F609,$F$8:$F$666,0)</f>
        <v>24</v>
      </c>
      <c r="H609" s="49"/>
      <c r="I609" s="80"/>
    </row>
    <row r="610" spans="1:9" ht="19.05" customHeight="1" x14ac:dyDescent="0.25">
      <c r="A610" s="101">
        <v>603</v>
      </c>
      <c r="B610" s="103" t="s">
        <v>799</v>
      </c>
      <c r="C610" s="103" t="s">
        <v>799</v>
      </c>
      <c r="D610" s="104">
        <v>2336234.6</v>
      </c>
      <c r="E610" s="46">
        <f t="shared" si="24"/>
        <v>1</v>
      </c>
      <c r="F610" s="47">
        <f t="shared" si="25"/>
        <v>94.49</v>
      </c>
      <c r="G610" s="48">
        <f>RANK(F610,$F$8:$F$666,0)</f>
        <v>639</v>
      </c>
      <c r="H610" s="49"/>
      <c r="I610" s="80"/>
    </row>
    <row r="611" spans="1:9" ht="19.05" customHeight="1" x14ac:dyDescent="0.25">
      <c r="A611" s="101">
        <v>604</v>
      </c>
      <c r="B611" s="103" t="s">
        <v>800</v>
      </c>
      <c r="C611" s="103" t="s">
        <v>800</v>
      </c>
      <c r="D611" s="104">
        <v>2325125.7000000002</v>
      </c>
      <c r="E611" s="46">
        <f t="shared" si="24"/>
        <v>1</v>
      </c>
      <c r="F611" s="47">
        <f t="shared" si="25"/>
        <v>94.05</v>
      </c>
      <c r="G611" s="48">
        <f>RANK(F611,$F$8:$F$666,0)</f>
        <v>651</v>
      </c>
      <c r="H611" s="49"/>
      <c r="I611" s="80"/>
    </row>
    <row r="612" spans="1:9" ht="19.05" customHeight="1" x14ac:dyDescent="0.25">
      <c r="A612" s="101">
        <v>605</v>
      </c>
      <c r="B612" s="103" t="s">
        <v>801</v>
      </c>
      <c r="C612" s="103" t="s">
        <v>801</v>
      </c>
      <c r="D612" s="104">
        <v>2369447.4300000002</v>
      </c>
      <c r="E612" s="46">
        <f t="shared" si="24"/>
        <v>1</v>
      </c>
      <c r="F612" s="47">
        <f t="shared" si="25"/>
        <v>95.84</v>
      </c>
      <c r="G612" s="48">
        <f>RANK(F612,$F$8:$F$666,0)</f>
        <v>574</v>
      </c>
      <c r="H612" s="49"/>
      <c r="I612" s="80"/>
    </row>
    <row r="613" spans="1:9" ht="19.05" customHeight="1" x14ac:dyDescent="0.25">
      <c r="A613" s="101">
        <v>606</v>
      </c>
      <c r="B613" s="103" t="s">
        <v>802</v>
      </c>
      <c r="C613" s="103" t="s">
        <v>802</v>
      </c>
      <c r="D613" s="104">
        <v>2471100.11</v>
      </c>
      <c r="E613" s="46">
        <f t="shared" si="24"/>
        <v>1</v>
      </c>
      <c r="F613" s="47">
        <f t="shared" si="25"/>
        <v>99.95</v>
      </c>
      <c r="G613" s="48">
        <f>RANK(F613,$F$8:$F$666,0)</f>
        <v>17</v>
      </c>
      <c r="H613" s="49"/>
      <c r="I613" s="80"/>
    </row>
    <row r="614" spans="1:9" ht="19.05" customHeight="1" x14ac:dyDescent="0.25">
      <c r="A614" s="101">
        <v>607</v>
      </c>
      <c r="B614" s="103" t="s">
        <v>803</v>
      </c>
      <c r="C614" s="103" t="s">
        <v>803</v>
      </c>
      <c r="D614" s="104">
        <v>2432575.37</v>
      </c>
      <c r="E614" s="46">
        <f t="shared" si="24"/>
        <v>1</v>
      </c>
      <c r="F614" s="47">
        <f t="shared" si="25"/>
        <v>98.39</v>
      </c>
      <c r="G614" s="48">
        <f>RANK(F614,$F$8:$F$666,0)</f>
        <v>386</v>
      </c>
      <c r="H614" s="49"/>
      <c r="I614" s="80"/>
    </row>
    <row r="615" spans="1:9" ht="19.05" customHeight="1" x14ac:dyDescent="0.25">
      <c r="A615" s="101">
        <v>608</v>
      </c>
      <c r="B615" s="103" t="s">
        <v>804</v>
      </c>
      <c r="C615" s="103" t="s">
        <v>804</v>
      </c>
      <c r="D615" s="104">
        <v>2464774.62</v>
      </c>
      <c r="E615" s="46">
        <f t="shared" si="24"/>
        <v>1</v>
      </c>
      <c r="F615" s="47">
        <f t="shared" si="25"/>
        <v>99.69</v>
      </c>
      <c r="G615" s="48">
        <f>RANK(F615,$F$8:$F$666,0)</f>
        <v>78</v>
      </c>
      <c r="H615" s="49"/>
      <c r="I615" s="80"/>
    </row>
    <row r="616" spans="1:9" ht="19.05" customHeight="1" x14ac:dyDescent="0.25">
      <c r="A616" s="101">
        <v>609</v>
      </c>
      <c r="B616" s="103" t="s">
        <v>805</v>
      </c>
      <c r="C616" s="103" t="s">
        <v>805</v>
      </c>
      <c r="D616" s="104">
        <v>2358254.69</v>
      </c>
      <c r="E616" s="46">
        <f t="shared" si="24"/>
        <v>1</v>
      </c>
      <c r="F616" s="47">
        <f t="shared" si="25"/>
        <v>95.39</v>
      </c>
      <c r="G616" s="48">
        <f>RANK(F616,$F$8:$F$666,0)</f>
        <v>596</v>
      </c>
      <c r="H616" s="49"/>
      <c r="I616" s="80"/>
    </row>
    <row r="617" spans="1:9" ht="19.05" customHeight="1" x14ac:dyDescent="0.25">
      <c r="A617" s="101">
        <v>610</v>
      </c>
      <c r="B617" s="103" t="s">
        <v>806</v>
      </c>
      <c r="C617" s="103" t="s">
        <v>806</v>
      </c>
      <c r="D617" s="104">
        <v>2368250.91</v>
      </c>
      <c r="E617" s="46">
        <f t="shared" si="24"/>
        <v>1</v>
      </c>
      <c r="F617" s="47">
        <f t="shared" si="25"/>
        <v>95.79</v>
      </c>
      <c r="G617" s="48">
        <f>RANK(F617,$F$8:$F$666,0)</f>
        <v>578</v>
      </c>
      <c r="H617" s="49"/>
      <c r="I617" s="80"/>
    </row>
    <row r="618" spans="1:9" ht="19.05" customHeight="1" x14ac:dyDescent="0.25">
      <c r="A618" s="101">
        <v>611</v>
      </c>
      <c r="B618" s="103" t="s">
        <v>136</v>
      </c>
      <c r="C618" s="103" t="s">
        <v>136</v>
      </c>
      <c r="D618" s="104">
        <v>2442918.85</v>
      </c>
      <c r="E618" s="46">
        <f t="shared" si="24"/>
        <v>1</v>
      </c>
      <c r="F618" s="47">
        <f t="shared" si="25"/>
        <v>98.81</v>
      </c>
      <c r="G618" s="48">
        <f>RANK(F618,$F$8:$F$666,0)</f>
        <v>295</v>
      </c>
      <c r="H618" s="49"/>
      <c r="I618" s="80"/>
    </row>
    <row r="619" spans="1:9" ht="19.05" customHeight="1" x14ac:dyDescent="0.25">
      <c r="A619" s="101">
        <v>612</v>
      </c>
      <c r="B619" s="103" t="s">
        <v>807</v>
      </c>
      <c r="C619" s="103" t="s">
        <v>807</v>
      </c>
      <c r="D619" s="104">
        <v>2439679.36</v>
      </c>
      <c r="E619" s="46">
        <f t="shared" si="24"/>
        <v>1</v>
      </c>
      <c r="F619" s="47">
        <f t="shared" si="25"/>
        <v>98.68</v>
      </c>
      <c r="G619" s="48">
        <f>RANK(F619,$F$8:$F$666,0)</f>
        <v>339</v>
      </c>
      <c r="H619" s="49"/>
      <c r="I619" s="80"/>
    </row>
    <row r="620" spans="1:9" ht="19.05" customHeight="1" x14ac:dyDescent="0.25">
      <c r="A620" s="101">
        <v>613</v>
      </c>
      <c r="B620" s="103" t="s">
        <v>809</v>
      </c>
      <c r="C620" s="103" t="s">
        <v>809</v>
      </c>
      <c r="D620" s="104">
        <v>2471028.4500000002</v>
      </c>
      <c r="E620" s="46">
        <f t="shared" si="24"/>
        <v>1</v>
      </c>
      <c r="F620" s="47">
        <f t="shared" si="25"/>
        <v>99.95</v>
      </c>
      <c r="G620" s="48">
        <f>RANK(F620,$F$8:$F$666,0)</f>
        <v>17</v>
      </c>
      <c r="H620" s="49"/>
      <c r="I620" s="80"/>
    </row>
    <row r="621" spans="1:9" ht="19.05" customHeight="1" x14ac:dyDescent="0.25">
      <c r="A621" s="101">
        <v>614</v>
      </c>
      <c r="B621" s="103" t="s">
        <v>810</v>
      </c>
      <c r="C621" s="103" t="s">
        <v>810</v>
      </c>
      <c r="D621" s="104">
        <v>2451220.44</v>
      </c>
      <c r="E621" s="46">
        <f t="shared" si="24"/>
        <v>1</v>
      </c>
      <c r="F621" s="47">
        <f t="shared" si="25"/>
        <v>99.15</v>
      </c>
      <c r="G621" s="48">
        <f>RANK(F621,$F$8:$F$666,0)</f>
        <v>221</v>
      </c>
      <c r="H621" s="49"/>
      <c r="I621" s="80"/>
    </row>
    <row r="622" spans="1:9" ht="19.05" customHeight="1" x14ac:dyDescent="0.25">
      <c r="A622" s="101">
        <v>615</v>
      </c>
      <c r="B622" s="103" t="s">
        <v>811</v>
      </c>
      <c r="C622" s="103" t="s">
        <v>811</v>
      </c>
      <c r="D622" s="104">
        <v>2359850.06</v>
      </c>
      <c r="E622" s="46">
        <f t="shared" si="24"/>
        <v>1</v>
      </c>
      <c r="F622" s="47">
        <f t="shared" si="25"/>
        <v>95.45</v>
      </c>
      <c r="G622" s="48">
        <f>RANK(F622,$F$8:$F$666,0)</f>
        <v>592</v>
      </c>
      <c r="H622" s="49"/>
      <c r="I622" s="80"/>
    </row>
    <row r="623" spans="1:9" ht="19.05" customHeight="1" x14ac:dyDescent="0.25">
      <c r="A623" s="101">
        <v>616</v>
      </c>
      <c r="B623" s="103" t="s">
        <v>812</v>
      </c>
      <c r="C623" s="103" t="s">
        <v>812</v>
      </c>
      <c r="D623" s="104">
        <v>2452427.9</v>
      </c>
      <c r="E623" s="46">
        <f t="shared" si="24"/>
        <v>1</v>
      </c>
      <c r="F623" s="47">
        <f t="shared" si="25"/>
        <v>99.19</v>
      </c>
      <c r="G623" s="48">
        <f>RANK(F623,$F$8:$F$666,0)</f>
        <v>202</v>
      </c>
      <c r="H623" s="49"/>
      <c r="I623" s="80"/>
    </row>
    <row r="624" spans="1:9" ht="19.05" customHeight="1" x14ac:dyDescent="0.25">
      <c r="A624" s="101">
        <v>617</v>
      </c>
      <c r="B624" s="103" t="s">
        <v>813</v>
      </c>
      <c r="C624" s="103" t="s">
        <v>813</v>
      </c>
      <c r="D624" s="104">
        <v>2448607.5699999998</v>
      </c>
      <c r="E624" s="46">
        <f t="shared" si="24"/>
        <v>1</v>
      </c>
      <c r="F624" s="47">
        <f t="shared" si="25"/>
        <v>99.04</v>
      </c>
      <c r="G624" s="48">
        <f>RANK(F624,$F$8:$F$666,0)</f>
        <v>244</v>
      </c>
      <c r="H624" s="49"/>
      <c r="I624" s="80"/>
    </row>
    <row r="625" spans="1:9" ht="19.05" customHeight="1" x14ac:dyDescent="0.25">
      <c r="A625" s="101">
        <v>618</v>
      </c>
      <c r="B625" s="103" t="s">
        <v>80</v>
      </c>
      <c r="C625" s="103" t="s">
        <v>80</v>
      </c>
      <c r="D625" s="104">
        <v>2470536.5299999998</v>
      </c>
      <c r="E625" s="46">
        <f t="shared" si="24"/>
        <v>1</v>
      </c>
      <c r="F625" s="47">
        <f t="shared" si="25"/>
        <v>99.93</v>
      </c>
      <c r="G625" s="48">
        <f>RANK(F625,$F$8:$F$666,0)</f>
        <v>20</v>
      </c>
      <c r="H625" s="49"/>
      <c r="I625" s="80"/>
    </row>
    <row r="626" spans="1:9" ht="19.05" customHeight="1" x14ac:dyDescent="0.25">
      <c r="A626" s="101">
        <v>619</v>
      </c>
      <c r="B626" s="103" t="s">
        <v>815</v>
      </c>
      <c r="C626" s="103" t="s">
        <v>815</v>
      </c>
      <c r="D626" s="104">
        <v>2429897.5</v>
      </c>
      <c r="E626" s="46">
        <f t="shared" ref="E626:E636" si="26">IF(D626&gt;$G$5,$G$6*3,$G$6)</f>
        <v>1</v>
      </c>
      <c r="F626" s="47">
        <f t="shared" ref="F626:F636" si="27">ROUND(100-ABS(D626-$G$5)*100/$G$5*E626,2)</f>
        <v>98.28</v>
      </c>
      <c r="G626" s="48">
        <f>RANK(F626,$F$8:$F$666,0)</f>
        <v>406</v>
      </c>
      <c r="H626" s="49"/>
      <c r="I626" s="80"/>
    </row>
    <row r="627" spans="1:9" ht="19.05" customHeight="1" x14ac:dyDescent="0.25">
      <c r="A627" s="101">
        <v>620</v>
      </c>
      <c r="B627" s="103" t="s">
        <v>816</v>
      </c>
      <c r="C627" s="103" t="s">
        <v>816</v>
      </c>
      <c r="D627" s="104">
        <v>2340680.5</v>
      </c>
      <c r="E627" s="46">
        <f t="shared" si="26"/>
        <v>1</v>
      </c>
      <c r="F627" s="47">
        <f t="shared" si="27"/>
        <v>94.67</v>
      </c>
      <c r="G627" s="48">
        <f>RANK(F627,$F$8:$F$666,0)</f>
        <v>632</v>
      </c>
      <c r="H627" s="49"/>
      <c r="I627" s="80"/>
    </row>
    <row r="628" spans="1:9" ht="19.05" customHeight="1" x14ac:dyDescent="0.25">
      <c r="A628" s="101">
        <v>621</v>
      </c>
      <c r="B628" s="103" t="s">
        <v>160</v>
      </c>
      <c r="C628" s="103" t="s">
        <v>160</v>
      </c>
      <c r="D628" s="104">
        <v>2419939</v>
      </c>
      <c r="E628" s="46">
        <f t="shared" si="26"/>
        <v>1</v>
      </c>
      <c r="F628" s="47">
        <f t="shared" si="27"/>
        <v>97.88</v>
      </c>
      <c r="G628" s="48">
        <f>RANK(F628,$F$8:$F$666,0)</f>
        <v>480</v>
      </c>
      <c r="H628" s="49"/>
      <c r="I628" s="80"/>
    </row>
    <row r="629" spans="1:9" ht="19.05" customHeight="1" x14ac:dyDescent="0.25">
      <c r="A629" s="101">
        <v>622</v>
      </c>
      <c r="B629" s="103" t="s">
        <v>818</v>
      </c>
      <c r="C629" s="103" t="s">
        <v>818</v>
      </c>
      <c r="D629" s="104">
        <v>2332304.84</v>
      </c>
      <c r="E629" s="46">
        <f t="shared" si="26"/>
        <v>1</v>
      </c>
      <c r="F629" s="47">
        <f t="shared" si="27"/>
        <v>94.34</v>
      </c>
      <c r="G629" s="48">
        <f>RANK(F629,$F$8:$F$666,0)</f>
        <v>645</v>
      </c>
      <c r="H629" s="49"/>
      <c r="I629" s="80"/>
    </row>
    <row r="630" spans="1:9" ht="19.05" customHeight="1" x14ac:dyDescent="0.25">
      <c r="A630" s="101">
        <v>623</v>
      </c>
      <c r="B630" s="103" t="s">
        <v>819</v>
      </c>
      <c r="C630" s="103" t="s">
        <v>819</v>
      </c>
      <c r="D630" s="104">
        <v>2467241.64</v>
      </c>
      <c r="E630" s="46">
        <f t="shared" si="26"/>
        <v>1</v>
      </c>
      <c r="F630" s="47">
        <f t="shared" si="27"/>
        <v>99.79</v>
      </c>
      <c r="G630" s="48">
        <f>RANK(F630,$F$8:$F$666,0)</f>
        <v>54</v>
      </c>
      <c r="H630" s="49"/>
      <c r="I630" s="80"/>
    </row>
    <row r="631" spans="1:9" ht="19.05" customHeight="1" x14ac:dyDescent="0.25">
      <c r="A631" s="101">
        <v>624</v>
      </c>
      <c r="B631" s="103" t="s">
        <v>820</v>
      </c>
      <c r="C631" s="103" t="s">
        <v>820</v>
      </c>
      <c r="D631" s="104">
        <v>2428088.58</v>
      </c>
      <c r="E631" s="46">
        <f t="shared" si="26"/>
        <v>1</v>
      </c>
      <c r="F631" s="47">
        <f t="shared" si="27"/>
        <v>98.21</v>
      </c>
      <c r="G631" s="48">
        <f>RANK(F631,$F$8:$F$666,0)</f>
        <v>421</v>
      </c>
      <c r="H631" s="49"/>
      <c r="I631" s="80"/>
    </row>
    <row r="632" spans="1:9" ht="19.05" customHeight="1" x14ac:dyDescent="0.25">
      <c r="A632" s="101">
        <v>625</v>
      </c>
      <c r="B632" s="103" t="s">
        <v>821</v>
      </c>
      <c r="C632" s="103" t="s">
        <v>821</v>
      </c>
      <c r="D632" s="104">
        <v>2466964.02</v>
      </c>
      <c r="E632" s="46">
        <f t="shared" si="26"/>
        <v>1</v>
      </c>
      <c r="F632" s="47">
        <f t="shared" si="27"/>
        <v>99.78</v>
      </c>
      <c r="G632" s="48">
        <f>RANK(F632,$F$8:$F$666,0)</f>
        <v>65</v>
      </c>
      <c r="H632" s="49"/>
      <c r="I632" s="80"/>
    </row>
    <row r="633" spans="1:9" ht="19.05" customHeight="1" x14ac:dyDescent="0.25">
      <c r="A633" s="101">
        <v>626</v>
      </c>
      <c r="B633" s="103" t="s">
        <v>822</v>
      </c>
      <c r="C633" s="103" t="s">
        <v>822</v>
      </c>
      <c r="D633" s="104">
        <v>2418888.88</v>
      </c>
      <c r="E633" s="46">
        <f t="shared" si="26"/>
        <v>1</v>
      </c>
      <c r="F633" s="47">
        <f t="shared" si="27"/>
        <v>97.84</v>
      </c>
      <c r="G633" s="48">
        <f>RANK(F633,$F$8:$F$666,0)</f>
        <v>490</v>
      </c>
      <c r="H633" s="49"/>
      <c r="I633" s="80"/>
    </row>
    <row r="634" spans="1:9" ht="19.05" customHeight="1" x14ac:dyDescent="0.25">
      <c r="A634" s="101">
        <v>627</v>
      </c>
      <c r="B634" s="103" t="s">
        <v>823</v>
      </c>
      <c r="C634" s="103" t="s">
        <v>823</v>
      </c>
      <c r="D634" s="104">
        <v>2422427.88</v>
      </c>
      <c r="E634" s="46">
        <f t="shared" si="26"/>
        <v>1</v>
      </c>
      <c r="F634" s="47">
        <f t="shared" si="27"/>
        <v>97.98</v>
      </c>
      <c r="G634" s="48">
        <f>RANK(F634,$F$8:$F$666,0)</f>
        <v>457</v>
      </c>
      <c r="H634" s="49"/>
      <c r="I634" s="80"/>
    </row>
    <row r="635" spans="1:9" ht="19.05" customHeight="1" x14ac:dyDescent="0.25">
      <c r="A635" s="101">
        <v>628</v>
      </c>
      <c r="B635" s="103" t="s">
        <v>824</v>
      </c>
      <c r="C635" s="103" t="s">
        <v>824</v>
      </c>
      <c r="D635" s="104">
        <v>2426460.6800000002</v>
      </c>
      <c r="E635" s="46">
        <f t="shared" si="26"/>
        <v>1</v>
      </c>
      <c r="F635" s="47">
        <f t="shared" si="27"/>
        <v>98.14</v>
      </c>
      <c r="G635" s="48">
        <f>RANK(F635,$F$8:$F$666,0)</f>
        <v>432</v>
      </c>
      <c r="H635" s="49"/>
      <c r="I635" s="80"/>
    </row>
    <row r="636" spans="1:9" ht="19.05" customHeight="1" x14ac:dyDescent="0.25">
      <c r="A636" s="101">
        <v>629</v>
      </c>
      <c r="B636" s="103" t="s">
        <v>826</v>
      </c>
      <c r="C636" s="103" t="s">
        <v>826</v>
      </c>
      <c r="D636" s="104">
        <v>2431190.56</v>
      </c>
      <c r="E636" s="46">
        <f t="shared" si="26"/>
        <v>1</v>
      </c>
      <c r="F636" s="47">
        <f t="shared" si="27"/>
        <v>98.34</v>
      </c>
      <c r="G636" s="48">
        <f>RANK(F636,$F$8:$F$666,0)</f>
        <v>400</v>
      </c>
      <c r="H636" s="49"/>
      <c r="I636" s="80"/>
    </row>
    <row r="637" spans="1:9" ht="19.05" customHeight="1" x14ac:dyDescent="0.25">
      <c r="A637" s="101">
        <v>630</v>
      </c>
      <c r="B637" s="103" t="s">
        <v>827</v>
      </c>
      <c r="C637" s="103" t="s">
        <v>827</v>
      </c>
      <c r="D637" s="104">
        <v>2444834.7599999998</v>
      </c>
      <c r="E637" s="46">
        <f t="shared" ref="E637:E652" si="28">IF(D637&gt;$G$5,$G$6*3,$G$6)</f>
        <v>1</v>
      </c>
      <c r="F637" s="47">
        <f t="shared" ref="F637:F652" si="29">ROUND(100-ABS(D637-$G$5)*100/$G$5*E637,2)</f>
        <v>98.89</v>
      </c>
      <c r="G637" s="48">
        <f>RANK(F637,$F$8:$F$666,0)</f>
        <v>278</v>
      </c>
      <c r="H637" s="49"/>
      <c r="I637" s="80"/>
    </row>
    <row r="638" spans="1:9" ht="19.05" customHeight="1" x14ac:dyDescent="0.25">
      <c r="A638" s="101">
        <v>631</v>
      </c>
      <c r="B638" s="103" t="s">
        <v>828</v>
      </c>
      <c r="C638" s="103" t="s">
        <v>828</v>
      </c>
      <c r="D638" s="104">
        <v>2379842.4900000002</v>
      </c>
      <c r="E638" s="46">
        <f t="shared" si="28"/>
        <v>1</v>
      </c>
      <c r="F638" s="47">
        <f t="shared" si="29"/>
        <v>96.26</v>
      </c>
      <c r="G638" s="48">
        <f>RANK(F638,$F$8:$F$666,0)</f>
        <v>555</v>
      </c>
      <c r="H638" s="49"/>
      <c r="I638" s="80"/>
    </row>
    <row r="639" spans="1:9" ht="19.05" customHeight="1" x14ac:dyDescent="0.25">
      <c r="A639" s="101">
        <v>632</v>
      </c>
      <c r="B639" s="103" t="s">
        <v>829</v>
      </c>
      <c r="C639" s="103" t="s">
        <v>829</v>
      </c>
      <c r="D639" s="104">
        <v>2390526.7400000002</v>
      </c>
      <c r="E639" s="46">
        <f t="shared" si="28"/>
        <v>1</v>
      </c>
      <c r="F639" s="47">
        <f t="shared" si="29"/>
        <v>96.69</v>
      </c>
      <c r="G639" s="48">
        <f>RANK(F639,$F$8:$F$666,0)</f>
        <v>544</v>
      </c>
      <c r="H639" s="49"/>
      <c r="I639" s="80"/>
    </row>
    <row r="640" spans="1:9" ht="19.05" customHeight="1" x14ac:dyDescent="0.25">
      <c r="A640" s="101">
        <v>633</v>
      </c>
      <c r="B640" s="103" t="s">
        <v>830</v>
      </c>
      <c r="C640" s="103" t="s">
        <v>830</v>
      </c>
      <c r="D640" s="104">
        <v>2423984.7999999998</v>
      </c>
      <c r="E640" s="46">
        <f t="shared" si="28"/>
        <v>1</v>
      </c>
      <c r="F640" s="47">
        <f t="shared" si="29"/>
        <v>98.04</v>
      </c>
      <c r="G640" s="48">
        <f>RANK(F640,$F$8:$F$666,0)</f>
        <v>454</v>
      </c>
      <c r="H640" s="49"/>
      <c r="I640" s="80"/>
    </row>
    <row r="641" spans="1:9" ht="19.05" customHeight="1" x14ac:dyDescent="0.25">
      <c r="A641" s="101">
        <v>634</v>
      </c>
      <c r="B641" s="103" t="s">
        <v>831</v>
      </c>
      <c r="C641" s="103" t="s">
        <v>831</v>
      </c>
      <c r="D641" s="104">
        <v>2391175.86</v>
      </c>
      <c r="E641" s="46">
        <f t="shared" si="28"/>
        <v>1</v>
      </c>
      <c r="F641" s="47">
        <f t="shared" si="29"/>
        <v>96.72</v>
      </c>
      <c r="G641" s="48">
        <f>RANK(F641,$F$8:$F$666,0)</f>
        <v>542</v>
      </c>
      <c r="H641" s="49"/>
      <c r="I641" s="80"/>
    </row>
    <row r="642" spans="1:9" ht="19.05" customHeight="1" x14ac:dyDescent="0.25">
      <c r="A642" s="101">
        <v>635</v>
      </c>
      <c r="B642" s="103" t="s">
        <v>832</v>
      </c>
      <c r="C642" s="103" t="s">
        <v>832</v>
      </c>
      <c r="D642" s="104">
        <v>2428701.14</v>
      </c>
      <c r="E642" s="46">
        <f t="shared" si="28"/>
        <v>1</v>
      </c>
      <c r="F642" s="47">
        <f t="shared" si="29"/>
        <v>98.23</v>
      </c>
      <c r="G642" s="48">
        <f>RANK(F642,$F$8:$F$666,0)</f>
        <v>420</v>
      </c>
      <c r="H642" s="49"/>
      <c r="I642" s="80"/>
    </row>
    <row r="643" spans="1:9" ht="19.05" customHeight="1" x14ac:dyDescent="0.25">
      <c r="A643" s="101">
        <v>636</v>
      </c>
      <c r="B643" s="103" t="s">
        <v>833</v>
      </c>
      <c r="C643" s="103" t="s">
        <v>833</v>
      </c>
      <c r="D643" s="104">
        <v>2439856.0099999998</v>
      </c>
      <c r="E643" s="46">
        <f t="shared" si="28"/>
        <v>1</v>
      </c>
      <c r="F643" s="47">
        <f t="shared" si="29"/>
        <v>98.69</v>
      </c>
      <c r="G643" s="48">
        <f>RANK(F643,$F$8:$F$666,0)</f>
        <v>323</v>
      </c>
      <c r="H643" s="49"/>
      <c r="I643" s="80"/>
    </row>
    <row r="644" spans="1:9" ht="19.05" customHeight="1" x14ac:dyDescent="0.25">
      <c r="A644" s="101">
        <v>637</v>
      </c>
      <c r="B644" s="103" t="s">
        <v>834</v>
      </c>
      <c r="C644" s="103" t="s">
        <v>834</v>
      </c>
      <c r="D644" s="104">
        <v>2466605.67</v>
      </c>
      <c r="E644" s="46">
        <f t="shared" si="28"/>
        <v>1</v>
      </c>
      <c r="F644" s="47">
        <f t="shared" si="29"/>
        <v>99.77</v>
      </c>
      <c r="G644" s="48">
        <f>RANK(F644,$F$8:$F$666,0)</f>
        <v>66</v>
      </c>
      <c r="H644" s="49"/>
      <c r="I644" s="80"/>
    </row>
    <row r="645" spans="1:9" ht="19.05" customHeight="1" x14ac:dyDescent="0.25">
      <c r="A645" s="101">
        <v>638</v>
      </c>
      <c r="B645" s="103" t="s">
        <v>135</v>
      </c>
      <c r="C645" s="103" t="s">
        <v>135</v>
      </c>
      <c r="D645" s="104">
        <v>2442344.88</v>
      </c>
      <c r="E645" s="46">
        <f t="shared" si="28"/>
        <v>1</v>
      </c>
      <c r="F645" s="47">
        <f t="shared" si="29"/>
        <v>98.79</v>
      </c>
      <c r="G645" s="48">
        <f>RANK(F645,$F$8:$F$666,0)</f>
        <v>299</v>
      </c>
      <c r="H645" s="49"/>
      <c r="I645" s="80"/>
    </row>
    <row r="646" spans="1:9" ht="19.05" customHeight="1" x14ac:dyDescent="0.25">
      <c r="A646" s="101">
        <v>639</v>
      </c>
      <c r="B646" s="103" t="s">
        <v>835</v>
      </c>
      <c r="C646" s="103" t="s">
        <v>835</v>
      </c>
      <c r="D646" s="104">
        <v>2462385.69</v>
      </c>
      <c r="E646" s="46">
        <f t="shared" si="28"/>
        <v>1</v>
      </c>
      <c r="F646" s="47">
        <f t="shared" si="29"/>
        <v>99.6</v>
      </c>
      <c r="G646" s="48">
        <f>RANK(F646,$F$8:$F$666,0)</f>
        <v>103</v>
      </c>
      <c r="H646" s="49"/>
      <c r="I646" s="80"/>
    </row>
    <row r="647" spans="1:9" ht="19.05" customHeight="1" x14ac:dyDescent="0.25">
      <c r="A647" s="101">
        <v>640</v>
      </c>
      <c r="B647" s="103" t="s">
        <v>836</v>
      </c>
      <c r="C647" s="103" t="s">
        <v>836</v>
      </c>
      <c r="D647" s="104">
        <v>2429897.5</v>
      </c>
      <c r="E647" s="46">
        <f t="shared" si="28"/>
        <v>1</v>
      </c>
      <c r="F647" s="47">
        <f t="shared" si="29"/>
        <v>98.28</v>
      </c>
      <c r="G647" s="48">
        <f>RANK(F647,$F$8:$F$666,0)</f>
        <v>406</v>
      </c>
      <c r="H647" s="49"/>
      <c r="I647" s="80"/>
    </row>
    <row r="648" spans="1:9" ht="19.05" customHeight="1" x14ac:dyDescent="0.25">
      <c r="A648" s="101">
        <v>641</v>
      </c>
      <c r="B648" s="103" t="s">
        <v>838</v>
      </c>
      <c r="C648" s="103" t="s">
        <v>838</v>
      </c>
      <c r="D648" s="104">
        <v>2434876.2599999998</v>
      </c>
      <c r="E648" s="46">
        <f t="shared" si="28"/>
        <v>1</v>
      </c>
      <c r="F648" s="47">
        <f t="shared" si="29"/>
        <v>98.48</v>
      </c>
      <c r="G648" s="48">
        <f>RANK(F648,$F$8:$F$666,0)</f>
        <v>371</v>
      </c>
      <c r="H648" s="49"/>
      <c r="I648" s="80"/>
    </row>
    <row r="649" spans="1:9" ht="19.05" customHeight="1" x14ac:dyDescent="0.25">
      <c r="A649" s="101">
        <v>642</v>
      </c>
      <c r="B649" s="103" t="s">
        <v>839</v>
      </c>
      <c r="C649" s="103" t="s">
        <v>839</v>
      </c>
      <c r="D649" s="104">
        <v>2454337.38</v>
      </c>
      <c r="E649" s="46">
        <f t="shared" si="28"/>
        <v>1</v>
      </c>
      <c r="F649" s="47">
        <f t="shared" si="29"/>
        <v>99.27</v>
      </c>
      <c r="G649" s="48">
        <f>RANK(F649,$F$8:$F$666,0)</f>
        <v>195</v>
      </c>
      <c r="H649" s="49"/>
      <c r="I649" s="80"/>
    </row>
    <row r="650" spans="1:9" ht="19.05" customHeight="1" x14ac:dyDescent="0.25">
      <c r="A650" s="101">
        <v>643</v>
      </c>
      <c r="B650" s="103" t="s">
        <v>840</v>
      </c>
      <c r="C650" s="103" t="s">
        <v>840</v>
      </c>
      <c r="D650" s="104">
        <v>2427407.63</v>
      </c>
      <c r="E650" s="46">
        <f t="shared" si="28"/>
        <v>1</v>
      </c>
      <c r="F650" s="47">
        <f t="shared" si="29"/>
        <v>98.18</v>
      </c>
      <c r="G650" s="48">
        <f>RANK(F650,$F$8:$F$666,0)</f>
        <v>425</v>
      </c>
      <c r="H650" s="49"/>
      <c r="I650" s="80"/>
    </row>
    <row r="651" spans="1:9" ht="19.05" customHeight="1" x14ac:dyDescent="0.25">
      <c r="A651" s="101">
        <v>644</v>
      </c>
      <c r="B651" s="103" t="s">
        <v>841</v>
      </c>
      <c r="C651" s="103" t="s">
        <v>841</v>
      </c>
      <c r="D651" s="104">
        <v>2416883.2599999998</v>
      </c>
      <c r="E651" s="46">
        <f t="shared" si="28"/>
        <v>1</v>
      </c>
      <c r="F651" s="47">
        <f t="shared" si="29"/>
        <v>97.76</v>
      </c>
      <c r="G651" s="48">
        <f>RANK(F651,$F$8:$F$666,0)</f>
        <v>507</v>
      </c>
      <c r="H651" s="49"/>
      <c r="I651" s="80"/>
    </row>
    <row r="652" spans="1:9" ht="19.05" customHeight="1" x14ac:dyDescent="0.25">
      <c r="A652" s="101">
        <v>645</v>
      </c>
      <c r="B652" s="103" t="s">
        <v>842</v>
      </c>
      <c r="C652" s="103" t="s">
        <v>842</v>
      </c>
      <c r="D652" s="104">
        <v>2381437.86</v>
      </c>
      <c r="E652" s="46">
        <f t="shared" si="28"/>
        <v>1</v>
      </c>
      <c r="F652" s="47">
        <f t="shared" si="29"/>
        <v>96.32</v>
      </c>
      <c r="G652" s="48">
        <f>RANK(F652,$F$8:$F$666,0)</f>
        <v>552</v>
      </c>
      <c r="H652" s="49"/>
      <c r="I652" s="80"/>
    </row>
    <row r="653" spans="1:9" ht="19.05" customHeight="1" x14ac:dyDescent="0.25">
      <c r="A653" s="101">
        <v>646</v>
      </c>
      <c r="B653" s="103" t="s">
        <v>843</v>
      </c>
      <c r="C653" s="103" t="s">
        <v>843</v>
      </c>
      <c r="D653" s="104">
        <v>2438234.5299999998</v>
      </c>
      <c r="E653" s="46">
        <f t="shared" ref="E653:E666" si="30">IF(D653&gt;$G$5,$G$6*3,$G$6)</f>
        <v>1</v>
      </c>
      <c r="F653" s="47">
        <f t="shared" ref="F653:F666" si="31">ROUND(100-ABS(D653-$G$5)*100/$G$5*E653,2)</f>
        <v>98.62</v>
      </c>
      <c r="G653" s="48">
        <f>RANK(F653,$F$8:$F$666,0)</f>
        <v>346</v>
      </c>
      <c r="H653" s="49"/>
      <c r="I653" s="80"/>
    </row>
    <row r="654" spans="1:9" ht="19.05" customHeight="1" x14ac:dyDescent="0.25">
      <c r="A654" s="101">
        <v>647</v>
      </c>
      <c r="B654" s="103" t="s">
        <v>845</v>
      </c>
      <c r="C654" s="103" t="s">
        <v>845</v>
      </c>
      <c r="D654" s="104">
        <v>2445633.17</v>
      </c>
      <c r="E654" s="46">
        <f t="shared" si="30"/>
        <v>1</v>
      </c>
      <c r="F654" s="47">
        <f t="shared" si="31"/>
        <v>98.92</v>
      </c>
      <c r="G654" s="48">
        <f>RANK(F654,$F$8:$F$666,0)</f>
        <v>274</v>
      </c>
      <c r="H654" s="49"/>
      <c r="I654" s="80"/>
    </row>
    <row r="655" spans="1:9" ht="19.05" customHeight="1" x14ac:dyDescent="0.25">
      <c r="A655" s="101">
        <v>648</v>
      </c>
      <c r="B655" s="103" t="s">
        <v>846</v>
      </c>
      <c r="C655" s="103" t="s">
        <v>846</v>
      </c>
      <c r="D655" s="104">
        <v>2442479.7999999998</v>
      </c>
      <c r="E655" s="46">
        <f t="shared" si="30"/>
        <v>1</v>
      </c>
      <c r="F655" s="47">
        <f t="shared" si="31"/>
        <v>98.79</v>
      </c>
      <c r="G655" s="48">
        <f>RANK(F655,$F$8:$F$666,0)</f>
        <v>299</v>
      </c>
      <c r="H655" s="49"/>
      <c r="I655" s="80"/>
    </row>
    <row r="656" spans="1:9" ht="19.05" customHeight="1" x14ac:dyDescent="0.25">
      <c r="A656" s="101">
        <v>649</v>
      </c>
      <c r="B656" s="103" t="s">
        <v>847</v>
      </c>
      <c r="C656" s="103" t="s">
        <v>847</v>
      </c>
      <c r="D656" s="104">
        <v>2467241.64</v>
      </c>
      <c r="E656" s="46">
        <f t="shared" si="30"/>
        <v>1</v>
      </c>
      <c r="F656" s="47">
        <f t="shared" si="31"/>
        <v>99.79</v>
      </c>
      <c r="G656" s="48">
        <f>RANK(F656,$F$8:$F$666,0)</f>
        <v>54</v>
      </c>
      <c r="H656" s="49"/>
      <c r="I656" s="80"/>
    </row>
    <row r="657" spans="1:9" ht="19.05" customHeight="1" x14ac:dyDescent="0.25">
      <c r="A657" s="101">
        <v>650</v>
      </c>
      <c r="B657" s="103" t="s">
        <v>848</v>
      </c>
      <c r="C657" s="103" t="s">
        <v>848</v>
      </c>
      <c r="D657" s="104">
        <v>2469731.5099999998</v>
      </c>
      <c r="E657" s="46">
        <f t="shared" si="30"/>
        <v>1</v>
      </c>
      <c r="F657" s="47">
        <f t="shared" si="31"/>
        <v>99.89</v>
      </c>
      <c r="G657" s="48">
        <f>RANK(F657,$F$8:$F$666,0)</f>
        <v>24</v>
      </c>
      <c r="H657" s="49"/>
      <c r="I657" s="80"/>
    </row>
    <row r="658" spans="1:9" ht="19.05" customHeight="1" x14ac:dyDescent="0.25">
      <c r="A658" s="101">
        <v>651</v>
      </c>
      <c r="B658" s="103" t="s">
        <v>89</v>
      </c>
      <c r="C658" s="103" t="s">
        <v>89</v>
      </c>
      <c r="D658" s="104">
        <v>2381039.0099999998</v>
      </c>
      <c r="E658" s="46">
        <f t="shared" si="30"/>
        <v>1</v>
      </c>
      <c r="F658" s="47">
        <f t="shared" si="31"/>
        <v>96.31</v>
      </c>
      <c r="G658" s="48">
        <f>RANK(F658,$F$8:$F$666,0)</f>
        <v>553</v>
      </c>
      <c r="H658" s="49"/>
      <c r="I658" s="80"/>
    </row>
    <row r="659" spans="1:9" ht="19.05" customHeight="1" x14ac:dyDescent="0.25">
      <c r="A659" s="101">
        <v>652</v>
      </c>
      <c r="B659" s="103" t="s">
        <v>73</v>
      </c>
      <c r="C659" s="103" t="s">
        <v>73</v>
      </c>
      <c r="D659" s="104">
        <v>2470706.66</v>
      </c>
      <c r="E659" s="46">
        <f t="shared" si="30"/>
        <v>1</v>
      </c>
      <c r="F659" s="47">
        <f t="shared" si="31"/>
        <v>99.93</v>
      </c>
      <c r="G659" s="48">
        <f>RANK(F659,$F$8:$F$666,0)</f>
        <v>20</v>
      </c>
      <c r="H659" s="49"/>
      <c r="I659" s="80"/>
    </row>
    <row r="660" spans="1:9" ht="19.05" customHeight="1" x14ac:dyDescent="0.25">
      <c r="A660" s="101">
        <v>653</v>
      </c>
      <c r="B660" s="103" t="s">
        <v>125</v>
      </c>
      <c r="C660" s="103" t="s">
        <v>125</v>
      </c>
      <c r="D660" s="104">
        <v>2352670.92</v>
      </c>
      <c r="E660" s="46">
        <f t="shared" si="30"/>
        <v>1</v>
      </c>
      <c r="F660" s="47">
        <f t="shared" si="31"/>
        <v>95.16</v>
      </c>
      <c r="G660" s="48">
        <f>RANK(F660,$F$8:$F$666,0)</f>
        <v>609</v>
      </c>
      <c r="H660" s="49"/>
      <c r="I660" s="80"/>
    </row>
    <row r="661" spans="1:9" ht="19.05" customHeight="1" x14ac:dyDescent="0.25">
      <c r="A661" s="101">
        <v>654</v>
      </c>
      <c r="B661" s="103" t="s">
        <v>849</v>
      </c>
      <c r="C661" s="103" t="s">
        <v>849</v>
      </c>
      <c r="D661" s="104">
        <v>2373834.69</v>
      </c>
      <c r="E661" s="46">
        <f t="shared" si="30"/>
        <v>1</v>
      </c>
      <c r="F661" s="47">
        <f t="shared" si="31"/>
        <v>96.02</v>
      </c>
      <c r="G661" s="48">
        <f>RANK(F661,$F$8:$F$666,0)</f>
        <v>566</v>
      </c>
      <c r="H661" s="49"/>
      <c r="I661" s="80"/>
    </row>
    <row r="662" spans="1:9" ht="19.05" customHeight="1" x14ac:dyDescent="0.25">
      <c r="A662" s="101">
        <v>655</v>
      </c>
      <c r="B662" s="103" t="s">
        <v>850</v>
      </c>
      <c r="C662" s="103" t="s">
        <v>850</v>
      </c>
      <c r="D662" s="104">
        <v>2419032.0499999998</v>
      </c>
      <c r="E662" s="46">
        <f t="shared" si="30"/>
        <v>1</v>
      </c>
      <c r="F662" s="47">
        <f t="shared" si="31"/>
        <v>97.84</v>
      </c>
      <c r="G662" s="48">
        <f>RANK(F662,$F$8:$F$666,0)</f>
        <v>490</v>
      </c>
      <c r="H662" s="49"/>
      <c r="I662" s="80"/>
    </row>
    <row r="663" spans="1:9" ht="19.05" customHeight="1" x14ac:dyDescent="0.25">
      <c r="A663" s="101">
        <v>656</v>
      </c>
      <c r="B663" s="103" t="s">
        <v>851</v>
      </c>
      <c r="C663" s="103" t="s">
        <v>851</v>
      </c>
      <c r="D663" s="104">
        <v>2427661.1800000002</v>
      </c>
      <c r="E663" s="46">
        <f t="shared" si="30"/>
        <v>1</v>
      </c>
      <c r="F663" s="47">
        <f t="shared" si="31"/>
        <v>98.19</v>
      </c>
      <c r="G663" s="48">
        <f>RANK(F663,$F$8:$F$666,0)</f>
        <v>424</v>
      </c>
      <c r="H663" s="49"/>
      <c r="I663" s="80"/>
    </row>
    <row r="664" spans="1:9" ht="19.05" customHeight="1" x14ac:dyDescent="0.25">
      <c r="A664" s="101">
        <v>657</v>
      </c>
      <c r="B664" s="103" t="s">
        <v>852</v>
      </c>
      <c r="C664" s="103" t="s">
        <v>852</v>
      </c>
      <c r="D664" s="104">
        <v>2459773.0099999998</v>
      </c>
      <c r="E664" s="46">
        <f t="shared" si="30"/>
        <v>1</v>
      </c>
      <c r="F664" s="47">
        <f t="shared" si="31"/>
        <v>99.49</v>
      </c>
      <c r="G664" s="48">
        <f>RANK(F664,$F$8:$F$666,0)</f>
        <v>132</v>
      </c>
      <c r="H664" s="49"/>
      <c r="I664" s="80"/>
    </row>
    <row r="665" spans="1:9" ht="19.05" customHeight="1" x14ac:dyDescent="0.25">
      <c r="A665" s="101">
        <v>658</v>
      </c>
      <c r="B665" s="103" t="s">
        <v>854</v>
      </c>
      <c r="C665" s="103" t="s">
        <v>854</v>
      </c>
      <c r="D665" s="104">
        <v>2422427.88</v>
      </c>
      <c r="E665" s="46">
        <f t="shared" si="30"/>
        <v>1</v>
      </c>
      <c r="F665" s="47">
        <f t="shared" si="31"/>
        <v>97.98</v>
      </c>
      <c r="G665" s="48">
        <f>RANK(F665,$F$8:$F$666,0)</f>
        <v>457</v>
      </c>
      <c r="H665" s="49"/>
      <c r="I665" s="80"/>
    </row>
    <row r="666" spans="1:9" ht="19.05" customHeight="1" x14ac:dyDescent="0.25">
      <c r="A666" s="101">
        <v>659</v>
      </c>
      <c r="B666" s="103" t="s">
        <v>855</v>
      </c>
      <c r="C666" s="103" t="s">
        <v>855</v>
      </c>
      <c r="D666" s="104">
        <v>2469399.9700000002</v>
      </c>
      <c r="E666" s="46">
        <f t="shared" si="30"/>
        <v>1</v>
      </c>
      <c r="F666" s="47">
        <f t="shared" si="31"/>
        <v>99.88</v>
      </c>
      <c r="G666" s="48">
        <f>RANK(F666,$F$8:$F$666,0)</f>
        <v>41</v>
      </c>
      <c r="H666" s="49"/>
      <c r="I666" s="80"/>
    </row>
    <row r="667" spans="1:9" ht="196.95" customHeight="1" x14ac:dyDescent="0.25">
      <c r="A667" s="105" t="s">
        <v>868</v>
      </c>
      <c r="B667" s="105"/>
      <c r="C667" s="105"/>
      <c r="D667" s="105"/>
      <c r="E667" s="105"/>
      <c r="F667" s="105"/>
      <c r="G667" s="105"/>
      <c r="H667" s="105"/>
    </row>
  </sheetData>
  <autoFilter ref="A7:I667"/>
  <sortState ref="C8:G1175">
    <sortCondition ref="G8:G1175"/>
    <sortCondition ref="F8:F1175"/>
  </sortState>
  <mergeCells count="683">
    <mergeCell ref="B664:C664"/>
    <mergeCell ref="B665:C665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63:C663"/>
    <mergeCell ref="B506:C506"/>
    <mergeCell ref="B507:C507"/>
    <mergeCell ref="B508:C508"/>
    <mergeCell ref="B509:C509"/>
    <mergeCell ref="B510:C510"/>
    <mergeCell ref="B511:C511"/>
    <mergeCell ref="B512:C512"/>
    <mergeCell ref="B653:C653"/>
    <mergeCell ref="B654:C654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17:C617"/>
    <mergeCell ref="B618:C618"/>
    <mergeCell ref="B619:C619"/>
    <mergeCell ref="B620:C620"/>
    <mergeCell ref="B621:C621"/>
    <mergeCell ref="B612:C612"/>
    <mergeCell ref="B613:C613"/>
    <mergeCell ref="B614:C614"/>
    <mergeCell ref="B615:C615"/>
    <mergeCell ref="B616:C616"/>
    <mergeCell ref="B607:C607"/>
    <mergeCell ref="B608:C608"/>
    <mergeCell ref="B609:C609"/>
    <mergeCell ref="B610:C610"/>
    <mergeCell ref="B611:C611"/>
    <mergeCell ref="B602:C602"/>
    <mergeCell ref="B603:C603"/>
    <mergeCell ref="B604:C604"/>
    <mergeCell ref="B605:C605"/>
    <mergeCell ref="B606:C606"/>
    <mergeCell ref="B597:C597"/>
    <mergeCell ref="B598:C598"/>
    <mergeCell ref="B599:C599"/>
    <mergeCell ref="B600:C600"/>
    <mergeCell ref="B601:C601"/>
    <mergeCell ref="B592:C592"/>
    <mergeCell ref="B593:C593"/>
    <mergeCell ref="B594:C594"/>
    <mergeCell ref="B595:C595"/>
    <mergeCell ref="B596:C596"/>
    <mergeCell ref="B587:C587"/>
    <mergeCell ref="B588:C588"/>
    <mergeCell ref="B589:C589"/>
    <mergeCell ref="B590:C590"/>
    <mergeCell ref="B591:C591"/>
    <mergeCell ref="B582:C582"/>
    <mergeCell ref="B583:C583"/>
    <mergeCell ref="B584:C584"/>
    <mergeCell ref="B585:C585"/>
    <mergeCell ref="B586:C586"/>
    <mergeCell ref="B577:C577"/>
    <mergeCell ref="B578:C578"/>
    <mergeCell ref="B579:C579"/>
    <mergeCell ref="B580:C580"/>
    <mergeCell ref="B581:C581"/>
    <mergeCell ref="B572:C572"/>
    <mergeCell ref="B573:C573"/>
    <mergeCell ref="B574:C574"/>
    <mergeCell ref="B575:C575"/>
    <mergeCell ref="B576:C576"/>
    <mergeCell ref="B567:C567"/>
    <mergeCell ref="B568:C568"/>
    <mergeCell ref="B569:C569"/>
    <mergeCell ref="B570:C570"/>
    <mergeCell ref="B571:C571"/>
    <mergeCell ref="B562:C562"/>
    <mergeCell ref="B563:C563"/>
    <mergeCell ref="B564:C564"/>
    <mergeCell ref="B565:C565"/>
    <mergeCell ref="B566:C566"/>
    <mergeCell ref="B557:C557"/>
    <mergeCell ref="B558:C558"/>
    <mergeCell ref="B559:C559"/>
    <mergeCell ref="B560:C560"/>
    <mergeCell ref="B561:C561"/>
    <mergeCell ref="B552:C552"/>
    <mergeCell ref="B553:C553"/>
    <mergeCell ref="B554:C554"/>
    <mergeCell ref="B555:C555"/>
    <mergeCell ref="B556:C556"/>
    <mergeCell ref="B547:C547"/>
    <mergeCell ref="B548:C548"/>
    <mergeCell ref="B549:C549"/>
    <mergeCell ref="B550:C550"/>
    <mergeCell ref="B551:C551"/>
    <mergeCell ref="B542:C542"/>
    <mergeCell ref="B543:C543"/>
    <mergeCell ref="B544:C544"/>
    <mergeCell ref="B545:C545"/>
    <mergeCell ref="B546:C546"/>
    <mergeCell ref="B537:C537"/>
    <mergeCell ref="B538:C538"/>
    <mergeCell ref="B539:C539"/>
    <mergeCell ref="B540:C540"/>
    <mergeCell ref="B541:C541"/>
    <mergeCell ref="B532:C532"/>
    <mergeCell ref="B533:C533"/>
    <mergeCell ref="B534:C534"/>
    <mergeCell ref="B535:C535"/>
    <mergeCell ref="B536:C536"/>
    <mergeCell ref="B527:C527"/>
    <mergeCell ref="B528:C528"/>
    <mergeCell ref="B529:C529"/>
    <mergeCell ref="B530:C530"/>
    <mergeCell ref="B531:C531"/>
    <mergeCell ref="B516:C516"/>
    <mergeCell ref="B517:C517"/>
    <mergeCell ref="B524:C524"/>
    <mergeCell ref="B525:C525"/>
    <mergeCell ref="B526:C526"/>
    <mergeCell ref="B521:C521"/>
    <mergeCell ref="B522:C522"/>
    <mergeCell ref="B523:C523"/>
    <mergeCell ref="B292:C292"/>
    <mergeCell ref="B293:C293"/>
    <mergeCell ref="B513:C513"/>
    <mergeCell ref="B514:C514"/>
    <mergeCell ref="B515:C515"/>
    <mergeCell ref="B287:C287"/>
    <mergeCell ref="B288:C288"/>
    <mergeCell ref="B289:C289"/>
    <mergeCell ref="B290:C290"/>
    <mergeCell ref="B291:C291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282:C282"/>
    <mergeCell ref="B283:C283"/>
    <mergeCell ref="B284:C284"/>
    <mergeCell ref="B285:C285"/>
    <mergeCell ref="B286:C286"/>
    <mergeCell ref="B277:C277"/>
    <mergeCell ref="B278:C278"/>
    <mergeCell ref="B279:C279"/>
    <mergeCell ref="B280:C280"/>
    <mergeCell ref="B281:C281"/>
    <mergeCell ref="B272:C272"/>
    <mergeCell ref="B273:C273"/>
    <mergeCell ref="B274:C274"/>
    <mergeCell ref="B275:C275"/>
    <mergeCell ref="B276:C276"/>
    <mergeCell ref="B267:C267"/>
    <mergeCell ref="B268:C268"/>
    <mergeCell ref="B269:C269"/>
    <mergeCell ref="B270:C270"/>
    <mergeCell ref="B271:C271"/>
    <mergeCell ref="B262:C262"/>
    <mergeCell ref="B263:C263"/>
    <mergeCell ref="B264:C264"/>
    <mergeCell ref="B265:C265"/>
    <mergeCell ref="B266:C266"/>
    <mergeCell ref="B257:C257"/>
    <mergeCell ref="B258:C258"/>
    <mergeCell ref="B259:C259"/>
    <mergeCell ref="B260:C260"/>
    <mergeCell ref="B261:C261"/>
    <mergeCell ref="B252:C252"/>
    <mergeCell ref="B253:C253"/>
    <mergeCell ref="B254:C254"/>
    <mergeCell ref="B255:C255"/>
    <mergeCell ref="B256:C256"/>
    <mergeCell ref="B247:C247"/>
    <mergeCell ref="B248:C248"/>
    <mergeCell ref="B249:C249"/>
    <mergeCell ref="B250:C250"/>
    <mergeCell ref="B251:C251"/>
    <mergeCell ref="B242:C242"/>
    <mergeCell ref="B243:C243"/>
    <mergeCell ref="B244:C244"/>
    <mergeCell ref="B245:C245"/>
    <mergeCell ref="B246:C246"/>
    <mergeCell ref="B225:C225"/>
    <mergeCell ref="B226:C226"/>
    <mergeCell ref="B227:C227"/>
    <mergeCell ref="B228:C228"/>
    <mergeCell ref="B229:C229"/>
    <mergeCell ref="B237:C237"/>
    <mergeCell ref="B238:C238"/>
    <mergeCell ref="B239:C239"/>
    <mergeCell ref="B240:C240"/>
    <mergeCell ref="B241:C241"/>
    <mergeCell ref="B232:C232"/>
    <mergeCell ref="B233:C233"/>
    <mergeCell ref="B234:C234"/>
    <mergeCell ref="B235:C235"/>
    <mergeCell ref="B236:C236"/>
    <mergeCell ref="B220:C220"/>
    <mergeCell ref="B221:C221"/>
    <mergeCell ref="B222:C222"/>
    <mergeCell ref="B223:C223"/>
    <mergeCell ref="B224:C224"/>
    <mergeCell ref="B215:C215"/>
    <mergeCell ref="B216:C216"/>
    <mergeCell ref="B217:C217"/>
    <mergeCell ref="B218:C218"/>
    <mergeCell ref="B219:C219"/>
    <mergeCell ref="B210:C210"/>
    <mergeCell ref="B211:C211"/>
    <mergeCell ref="B212:C212"/>
    <mergeCell ref="B213:C213"/>
    <mergeCell ref="B214:C214"/>
    <mergeCell ref="B205:C205"/>
    <mergeCell ref="B206:C206"/>
    <mergeCell ref="B207:C207"/>
    <mergeCell ref="B208:C208"/>
    <mergeCell ref="B209:C209"/>
    <mergeCell ref="B200:C200"/>
    <mergeCell ref="B201:C201"/>
    <mergeCell ref="B202:C202"/>
    <mergeCell ref="B203:C203"/>
    <mergeCell ref="B204:C204"/>
    <mergeCell ref="B195:C195"/>
    <mergeCell ref="B196:C196"/>
    <mergeCell ref="B197:C197"/>
    <mergeCell ref="B198:C198"/>
    <mergeCell ref="B199:C199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518:C518"/>
    <mergeCell ref="B519:C519"/>
    <mergeCell ref="B520:C520"/>
    <mergeCell ref="B180:C180"/>
    <mergeCell ref="B181:C181"/>
    <mergeCell ref="B182:C182"/>
    <mergeCell ref="B183:C183"/>
    <mergeCell ref="B184:C184"/>
    <mergeCell ref="B178:C178"/>
    <mergeCell ref="B179:C179"/>
    <mergeCell ref="B190:C190"/>
    <mergeCell ref="B191:C191"/>
    <mergeCell ref="B192:C192"/>
    <mergeCell ref="B193:C193"/>
    <mergeCell ref="B194:C194"/>
    <mergeCell ref="B185:C185"/>
    <mergeCell ref="B186:C186"/>
    <mergeCell ref="B187:C187"/>
    <mergeCell ref="B188:C188"/>
    <mergeCell ref="B189:C189"/>
    <mergeCell ref="B143:C143"/>
    <mergeCell ref="B144:C144"/>
    <mergeCell ref="B145:C145"/>
    <mergeCell ref="B230:C230"/>
    <mergeCell ref="B231:C231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38:C138"/>
    <mergeCell ref="B139:C139"/>
    <mergeCell ref="B140:C140"/>
    <mergeCell ref="B141:C141"/>
    <mergeCell ref="B142:C142"/>
    <mergeCell ref="B133:C133"/>
    <mergeCell ref="B134:C134"/>
    <mergeCell ref="B135:C135"/>
    <mergeCell ref="B136:C136"/>
    <mergeCell ref="B137:C137"/>
    <mergeCell ref="B128:C128"/>
    <mergeCell ref="B129:C129"/>
    <mergeCell ref="B130:C130"/>
    <mergeCell ref="B131:C131"/>
    <mergeCell ref="B132:C132"/>
    <mergeCell ref="B123:C123"/>
    <mergeCell ref="B124:C124"/>
    <mergeCell ref="B125:C125"/>
    <mergeCell ref="B126:C126"/>
    <mergeCell ref="B127:C127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B108:C108"/>
    <mergeCell ref="B109:C109"/>
    <mergeCell ref="B110:C110"/>
    <mergeCell ref="B111:C111"/>
    <mergeCell ref="B112:C112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3:C93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B73:C73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A1:H1"/>
    <mergeCell ref="A2:B2"/>
    <mergeCell ref="C2:D2"/>
    <mergeCell ref="E2:F2"/>
    <mergeCell ref="G2:H2"/>
    <mergeCell ref="A3:B3"/>
    <mergeCell ref="C3:D3"/>
    <mergeCell ref="E3:F3"/>
    <mergeCell ref="G3:H3"/>
    <mergeCell ref="A4:B4"/>
    <mergeCell ref="C4:D4"/>
    <mergeCell ref="E4:F4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60:C60"/>
    <mergeCell ref="B61:C61"/>
    <mergeCell ref="B62:C62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9:C49"/>
    <mergeCell ref="B50:C50"/>
    <mergeCell ref="B51:C51"/>
    <mergeCell ref="B54:C54"/>
    <mergeCell ref="B55:C55"/>
    <mergeCell ref="B56:C56"/>
    <mergeCell ref="B57:C57"/>
    <mergeCell ref="B58:C58"/>
    <mergeCell ref="B59:C59"/>
    <mergeCell ref="B666:C666"/>
    <mergeCell ref="A667:H667"/>
    <mergeCell ref="I7:I666"/>
    <mergeCell ref="B52:C52"/>
    <mergeCell ref="B53:C53"/>
    <mergeCell ref="B43:C43"/>
    <mergeCell ref="B44:C44"/>
    <mergeCell ref="B45:C45"/>
    <mergeCell ref="B46:C46"/>
    <mergeCell ref="B47:C47"/>
    <mergeCell ref="B48:C48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B652:C652"/>
  </mergeCells>
  <phoneticPr fontId="13" type="noConversion"/>
  <conditionalFormatting sqref="F8:F666">
    <cfRule type="cellIs" dxfId="0" priority="7" stopIfTrue="1" operator="lessThan">
      <formula>#REF!</formula>
    </cfRule>
  </conditionalFormatting>
  <printOptions horizontalCentered="1"/>
  <pageMargins left="0.19685039370078741" right="0.19685039370078741" top="0.39370078740157483" bottom="0.78740157480314965" header="0.23622047244094491" footer="0.31496062992125984"/>
  <pageSetup paperSize="9" scale="89" orientation="portrait" r:id="rId1"/>
  <headerFooter>
    <oddHeader>&amp;R第 &amp;P 页，共 &amp;N 页
2025年4月30日</oddHeader>
    <oddFooter>&amp;L招标人：                         招标代理：                             &amp;C                                              监督部门：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2"/>
  <sheetViews>
    <sheetView topLeftCell="C1" workbookViewId="0">
      <selection activeCell="F21" sqref="F21"/>
    </sheetView>
  </sheetViews>
  <sheetFormatPr defaultColWidth="8.88671875" defaultRowHeight="14.4" x14ac:dyDescent="0.25"/>
  <cols>
    <col min="1" max="2" width="31.109375" style="1" hidden="1" customWidth="1"/>
    <col min="3" max="16382" width="8.88671875" customWidth="1"/>
  </cols>
  <sheetData>
    <row r="1" spans="1:2" x14ac:dyDescent="0.25">
      <c r="A1" s="1" t="s">
        <v>59</v>
      </c>
      <c r="B1" s="2">
        <v>820260.99</v>
      </c>
    </row>
    <row r="2" spans="1:2" x14ac:dyDescent="0.25">
      <c r="A2" s="1" t="s">
        <v>60</v>
      </c>
      <c r="B2" s="2">
        <v>819481</v>
      </c>
    </row>
    <row r="3" spans="1:2" x14ac:dyDescent="0.25">
      <c r="A3" s="1" t="s">
        <v>61</v>
      </c>
      <c r="B3" s="2">
        <v>819440.03</v>
      </c>
    </row>
    <row r="4" spans="1:2" x14ac:dyDescent="0.25">
      <c r="A4" s="1" t="s">
        <v>62</v>
      </c>
      <c r="B4" s="2">
        <v>818659.8</v>
      </c>
    </row>
    <row r="5" spans="1:2" x14ac:dyDescent="0.25">
      <c r="A5" s="1" t="s">
        <v>63</v>
      </c>
      <c r="B5" s="2">
        <v>817798.11</v>
      </c>
    </row>
    <row r="6" spans="1:2" x14ac:dyDescent="0.25">
      <c r="A6" s="1" t="s">
        <v>64</v>
      </c>
      <c r="B6" s="2">
        <v>817778.85</v>
      </c>
    </row>
    <row r="7" spans="1:2" x14ac:dyDescent="0.25">
      <c r="A7" s="1" t="s">
        <v>65</v>
      </c>
      <c r="B7" s="2">
        <v>817274.49</v>
      </c>
    </row>
    <row r="8" spans="1:2" x14ac:dyDescent="0.25">
      <c r="A8" s="1" t="s">
        <v>66</v>
      </c>
      <c r="B8" s="2">
        <v>817154.48</v>
      </c>
    </row>
    <row r="9" spans="1:2" x14ac:dyDescent="0.25">
      <c r="A9" s="1" t="s">
        <v>67</v>
      </c>
      <c r="B9" s="2">
        <v>817047.45</v>
      </c>
    </row>
    <row r="10" spans="1:2" x14ac:dyDescent="0.25">
      <c r="A10" s="1" t="s">
        <v>68</v>
      </c>
      <c r="B10" s="2">
        <v>817043.05</v>
      </c>
    </row>
    <row r="11" spans="1:2" x14ac:dyDescent="0.25">
      <c r="A11" s="1" t="s">
        <v>69</v>
      </c>
      <c r="B11" s="2">
        <v>816977.15</v>
      </c>
    </row>
    <row r="12" spans="1:2" x14ac:dyDescent="0.25">
      <c r="A12" s="1" t="s">
        <v>70</v>
      </c>
      <c r="B12" s="2">
        <v>816807.33</v>
      </c>
    </row>
    <row r="13" spans="1:2" x14ac:dyDescent="0.25">
      <c r="A13" s="1" t="s">
        <v>71</v>
      </c>
      <c r="B13" s="2">
        <v>816725.9</v>
      </c>
    </row>
    <row r="14" spans="1:2" x14ac:dyDescent="0.25">
      <c r="A14" s="1" t="s">
        <v>72</v>
      </c>
      <c r="B14" s="2">
        <v>815868.73</v>
      </c>
    </row>
    <row r="15" spans="1:2" x14ac:dyDescent="0.25">
      <c r="A15" s="1" t="s">
        <v>73</v>
      </c>
      <c r="B15" s="2">
        <v>815615.87</v>
      </c>
    </row>
    <row r="16" spans="1:2" x14ac:dyDescent="0.25">
      <c r="A16" s="1" t="s">
        <v>74</v>
      </c>
      <c r="B16" s="2">
        <v>815334.24</v>
      </c>
    </row>
    <row r="17" spans="1:2" x14ac:dyDescent="0.25">
      <c r="A17" s="1" t="s">
        <v>75</v>
      </c>
      <c r="B17" s="2">
        <v>815334.24</v>
      </c>
    </row>
    <row r="18" spans="1:2" x14ac:dyDescent="0.25">
      <c r="A18" s="1" t="s">
        <v>76</v>
      </c>
      <c r="B18" s="2">
        <v>815260.13</v>
      </c>
    </row>
    <row r="19" spans="1:2" x14ac:dyDescent="0.25">
      <c r="A19" s="1" t="s">
        <v>77</v>
      </c>
      <c r="B19" s="2">
        <v>814513.28</v>
      </c>
    </row>
    <row r="20" spans="1:2" x14ac:dyDescent="0.25">
      <c r="A20" s="1" t="s">
        <v>78</v>
      </c>
      <c r="B20" s="2">
        <v>814497.27</v>
      </c>
    </row>
    <row r="21" spans="1:2" x14ac:dyDescent="0.25">
      <c r="A21" s="1" t="s">
        <v>79</v>
      </c>
      <c r="B21" s="2">
        <v>814454.41</v>
      </c>
    </row>
    <row r="22" spans="1:2" x14ac:dyDescent="0.25">
      <c r="A22" s="1" t="s">
        <v>80</v>
      </c>
      <c r="B22" s="2">
        <v>814111.54</v>
      </c>
    </row>
    <row r="23" spans="1:2" x14ac:dyDescent="0.25">
      <c r="A23" s="1" t="s">
        <v>81</v>
      </c>
      <c r="B23" s="2">
        <v>814102.8</v>
      </c>
    </row>
    <row r="24" spans="1:2" x14ac:dyDescent="0.25">
      <c r="A24" s="1" t="s">
        <v>82</v>
      </c>
      <c r="B24" s="2">
        <v>813692.32</v>
      </c>
    </row>
    <row r="25" spans="1:2" x14ac:dyDescent="0.25">
      <c r="A25" s="1" t="s">
        <v>83</v>
      </c>
      <c r="B25" s="2">
        <v>812911.94</v>
      </c>
    </row>
    <row r="26" spans="1:2" x14ac:dyDescent="0.25">
      <c r="A26" s="1" t="s">
        <v>84</v>
      </c>
      <c r="B26" s="2">
        <v>812871.36</v>
      </c>
    </row>
    <row r="27" spans="1:2" x14ac:dyDescent="0.25">
      <c r="A27" s="1" t="s">
        <v>85</v>
      </c>
      <c r="B27" s="2">
        <v>812871.36</v>
      </c>
    </row>
    <row r="28" spans="1:2" x14ac:dyDescent="0.25">
      <c r="A28" s="1" t="s">
        <v>86</v>
      </c>
      <c r="B28" s="2">
        <v>812871.2</v>
      </c>
    </row>
    <row r="29" spans="1:2" x14ac:dyDescent="0.25">
      <c r="A29" s="1" t="s">
        <v>87</v>
      </c>
      <c r="B29" s="2">
        <v>812371.49</v>
      </c>
    </row>
    <row r="30" spans="1:2" x14ac:dyDescent="0.25">
      <c r="A30" s="1" t="s">
        <v>88</v>
      </c>
      <c r="B30" s="2">
        <v>812367.21</v>
      </c>
    </row>
    <row r="31" spans="1:2" x14ac:dyDescent="0.25">
      <c r="A31" s="1" t="s">
        <v>89</v>
      </c>
      <c r="B31" s="2">
        <v>812050.4</v>
      </c>
    </row>
    <row r="32" spans="1:2" x14ac:dyDescent="0.25">
      <c r="A32" s="1" t="s">
        <v>90</v>
      </c>
      <c r="B32" s="2">
        <v>811229.44</v>
      </c>
    </row>
    <row r="33" spans="1:2" x14ac:dyDescent="0.25">
      <c r="A33" s="1" t="s">
        <v>91</v>
      </c>
      <c r="B33" s="2">
        <v>811171.45</v>
      </c>
    </row>
    <row r="34" spans="1:2" x14ac:dyDescent="0.25">
      <c r="A34" s="1" t="s">
        <v>92</v>
      </c>
      <c r="B34" s="2">
        <v>811021.45</v>
      </c>
    </row>
    <row r="35" spans="1:2" x14ac:dyDescent="0.25">
      <c r="A35" s="1" t="s">
        <v>93</v>
      </c>
      <c r="B35" s="2">
        <v>810262.85</v>
      </c>
    </row>
    <row r="36" spans="1:2" x14ac:dyDescent="0.25">
      <c r="A36" s="1" t="s">
        <v>94</v>
      </c>
      <c r="B36" s="2">
        <v>809637.13</v>
      </c>
    </row>
    <row r="37" spans="1:2" x14ac:dyDescent="0.25">
      <c r="A37" s="1" t="s">
        <v>95</v>
      </c>
      <c r="B37" s="2">
        <v>809586.52</v>
      </c>
    </row>
    <row r="38" spans="1:2" x14ac:dyDescent="0.25">
      <c r="A38" s="1" t="s">
        <v>96</v>
      </c>
      <c r="B38" s="2">
        <v>809586.52</v>
      </c>
    </row>
    <row r="39" spans="1:2" x14ac:dyDescent="0.25">
      <c r="A39" s="1" t="s">
        <v>97</v>
      </c>
      <c r="B39" s="2">
        <v>809571.12</v>
      </c>
    </row>
    <row r="40" spans="1:2" x14ac:dyDescent="0.25">
      <c r="A40" s="1" t="s">
        <v>98</v>
      </c>
      <c r="B40" s="2">
        <v>809478.82</v>
      </c>
    </row>
    <row r="41" spans="1:2" x14ac:dyDescent="0.25">
      <c r="A41" s="1" t="s">
        <v>99</v>
      </c>
      <c r="B41" s="2">
        <v>808765.56</v>
      </c>
    </row>
    <row r="42" spans="1:2" x14ac:dyDescent="0.25">
      <c r="A42" s="1" t="s">
        <v>100</v>
      </c>
      <c r="B42" s="2">
        <v>808765.55</v>
      </c>
    </row>
    <row r="43" spans="1:2" x14ac:dyDescent="0.25">
      <c r="A43" s="1" t="s">
        <v>101</v>
      </c>
      <c r="B43" s="2">
        <v>807944.61</v>
      </c>
    </row>
    <row r="44" spans="1:2" x14ac:dyDescent="0.25">
      <c r="A44" s="1" t="s">
        <v>102</v>
      </c>
      <c r="B44" s="2">
        <v>807944.61</v>
      </c>
    </row>
    <row r="45" spans="1:2" x14ac:dyDescent="0.25">
      <c r="A45" s="1" t="s">
        <v>103</v>
      </c>
      <c r="B45" s="2">
        <v>807708.5</v>
      </c>
    </row>
    <row r="46" spans="1:2" x14ac:dyDescent="0.25">
      <c r="A46" s="1" t="s">
        <v>104</v>
      </c>
      <c r="B46" s="2">
        <v>807546.63</v>
      </c>
    </row>
    <row r="47" spans="1:2" x14ac:dyDescent="0.25">
      <c r="A47" s="1" t="s">
        <v>105</v>
      </c>
      <c r="B47" s="2">
        <v>807527.63</v>
      </c>
    </row>
    <row r="48" spans="1:2" x14ac:dyDescent="0.25">
      <c r="A48" s="1" t="s">
        <v>106</v>
      </c>
      <c r="B48" s="2">
        <v>807151.34</v>
      </c>
    </row>
    <row r="49" spans="1:2" x14ac:dyDescent="0.25">
      <c r="A49" s="1" t="s">
        <v>107</v>
      </c>
      <c r="B49" s="2">
        <v>807123.65</v>
      </c>
    </row>
    <row r="50" spans="1:2" x14ac:dyDescent="0.25">
      <c r="A50" s="1" t="s">
        <v>108</v>
      </c>
      <c r="B50" s="2">
        <v>806877.05</v>
      </c>
    </row>
    <row r="51" spans="1:2" x14ac:dyDescent="0.25">
      <c r="A51" s="1" t="s">
        <v>109</v>
      </c>
      <c r="B51" s="2">
        <v>806748.47</v>
      </c>
    </row>
    <row r="52" spans="1:2" x14ac:dyDescent="0.25">
      <c r="A52" s="1" t="s">
        <v>110</v>
      </c>
      <c r="B52" s="2">
        <v>806731.33</v>
      </c>
    </row>
    <row r="53" spans="1:2" x14ac:dyDescent="0.25">
      <c r="A53" s="1" t="s">
        <v>111</v>
      </c>
      <c r="B53" s="2">
        <v>806448.47</v>
      </c>
    </row>
    <row r="54" spans="1:2" x14ac:dyDescent="0.25">
      <c r="A54" s="1" t="s">
        <v>112</v>
      </c>
      <c r="B54" s="2">
        <v>806327.69</v>
      </c>
    </row>
    <row r="55" spans="1:2" x14ac:dyDescent="0.25">
      <c r="A55" s="1" t="s">
        <v>113</v>
      </c>
      <c r="B55" s="2">
        <v>806302.69</v>
      </c>
    </row>
    <row r="56" spans="1:2" x14ac:dyDescent="0.25">
      <c r="A56" s="1" t="s">
        <v>114</v>
      </c>
      <c r="B56" s="2">
        <v>806302.69</v>
      </c>
    </row>
    <row r="57" spans="1:2" x14ac:dyDescent="0.25">
      <c r="A57" s="1" t="s">
        <v>115</v>
      </c>
      <c r="B57" s="2">
        <v>806028.45</v>
      </c>
    </row>
    <row r="58" spans="1:2" x14ac:dyDescent="0.25">
      <c r="A58" s="1" t="s">
        <v>116</v>
      </c>
      <c r="B58" s="2">
        <v>805329.74</v>
      </c>
    </row>
    <row r="59" spans="1:2" x14ac:dyDescent="0.25">
      <c r="A59" s="1" t="s">
        <v>117</v>
      </c>
      <c r="B59" s="2">
        <v>805149.86</v>
      </c>
    </row>
    <row r="60" spans="1:2" x14ac:dyDescent="0.25">
      <c r="A60" s="1" t="s">
        <v>118</v>
      </c>
      <c r="B60" s="2">
        <v>805137</v>
      </c>
    </row>
    <row r="61" spans="1:2" x14ac:dyDescent="0.25">
      <c r="A61" s="1" t="s">
        <v>119</v>
      </c>
      <c r="B61" s="2">
        <v>805122.93</v>
      </c>
    </row>
    <row r="62" spans="1:2" x14ac:dyDescent="0.25">
      <c r="A62" s="1" t="s">
        <v>120</v>
      </c>
      <c r="B62" s="2">
        <v>805107.75</v>
      </c>
    </row>
    <row r="63" spans="1:2" x14ac:dyDescent="0.25">
      <c r="A63" s="1" t="s">
        <v>121</v>
      </c>
      <c r="B63" s="2">
        <v>804660.77</v>
      </c>
    </row>
    <row r="64" spans="1:2" x14ac:dyDescent="0.25">
      <c r="A64" s="1" t="s">
        <v>122</v>
      </c>
      <c r="B64" s="2">
        <v>803996.12</v>
      </c>
    </row>
    <row r="65" spans="1:2" x14ac:dyDescent="0.25">
      <c r="A65" s="1" t="s">
        <v>123</v>
      </c>
      <c r="B65" s="2">
        <v>803926.66</v>
      </c>
    </row>
    <row r="66" spans="1:2" x14ac:dyDescent="0.25">
      <c r="A66" s="1" t="s">
        <v>124</v>
      </c>
      <c r="B66" s="2">
        <v>803839.81</v>
      </c>
    </row>
    <row r="67" spans="1:2" x14ac:dyDescent="0.25">
      <c r="A67" s="1" t="s">
        <v>125</v>
      </c>
      <c r="B67" s="2">
        <v>803839.81</v>
      </c>
    </row>
    <row r="68" spans="1:2" x14ac:dyDescent="0.25">
      <c r="A68" s="1" t="s">
        <v>126</v>
      </c>
      <c r="B68" s="2">
        <v>803839.81</v>
      </c>
    </row>
    <row r="69" spans="1:2" x14ac:dyDescent="0.25">
      <c r="A69" s="1" t="s">
        <v>127</v>
      </c>
      <c r="B69" s="2">
        <v>803839.81</v>
      </c>
    </row>
    <row r="70" spans="1:2" x14ac:dyDescent="0.25">
      <c r="A70" s="1" t="s">
        <v>128</v>
      </c>
      <c r="B70" s="2">
        <v>803835.82</v>
      </c>
    </row>
    <row r="71" spans="1:2" x14ac:dyDescent="0.25">
      <c r="A71" s="1" t="s">
        <v>129</v>
      </c>
      <c r="B71" s="2">
        <v>803699.82</v>
      </c>
    </row>
    <row r="72" spans="1:2" x14ac:dyDescent="0.25">
      <c r="A72" s="1" t="s">
        <v>130</v>
      </c>
      <c r="B72" s="2">
        <v>803564.1</v>
      </c>
    </row>
    <row r="73" spans="1:2" x14ac:dyDescent="0.25">
      <c r="A73" s="1" t="s">
        <v>131</v>
      </c>
      <c r="B73" s="2">
        <v>803383.83</v>
      </c>
    </row>
    <row r="74" spans="1:2" x14ac:dyDescent="0.25">
      <c r="A74" s="1" t="s">
        <v>132</v>
      </c>
      <c r="B74" s="2">
        <v>803346.69</v>
      </c>
    </row>
    <row r="75" spans="1:2" x14ac:dyDescent="0.25">
      <c r="A75" s="1" t="s">
        <v>133</v>
      </c>
      <c r="B75" s="2">
        <v>803174.09</v>
      </c>
    </row>
    <row r="76" spans="1:2" x14ac:dyDescent="0.25">
      <c r="A76" s="1" t="s">
        <v>134</v>
      </c>
      <c r="B76" s="2">
        <v>803036.94</v>
      </c>
    </row>
    <row r="77" spans="1:2" x14ac:dyDescent="0.25">
      <c r="A77" s="1" t="s">
        <v>135</v>
      </c>
      <c r="B77" s="2">
        <v>803017.85</v>
      </c>
    </row>
    <row r="78" spans="1:2" x14ac:dyDescent="0.25">
      <c r="A78" s="1" t="s">
        <v>136</v>
      </c>
      <c r="B78" s="2">
        <v>803017.85</v>
      </c>
    </row>
    <row r="79" spans="1:2" x14ac:dyDescent="0.25">
      <c r="A79" s="1" t="s">
        <v>137</v>
      </c>
      <c r="B79" s="2">
        <v>802939.79</v>
      </c>
    </row>
    <row r="80" spans="1:2" x14ac:dyDescent="0.25">
      <c r="A80" s="1" t="s">
        <v>138</v>
      </c>
      <c r="B80" s="2">
        <v>802669.87</v>
      </c>
    </row>
    <row r="81" spans="1:2" x14ac:dyDescent="0.25">
      <c r="A81" s="1" t="s">
        <v>139</v>
      </c>
      <c r="B81" s="2">
        <v>802635.09</v>
      </c>
    </row>
    <row r="82" spans="1:2" x14ac:dyDescent="0.25">
      <c r="A82" s="1" t="s">
        <v>140</v>
      </c>
      <c r="B82" s="2">
        <v>802228.63</v>
      </c>
    </row>
    <row r="83" spans="1:2" x14ac:dyDescent="0.25">
      <c r="A83" s="1" t="s">
        <v>141</v>
      </c>
      <c r="B83" s="2">
        <v>802196.89</v>
      </c>
    </row>
    <row r="84" spans="1:2" x14ac:dyDescent="0.25">
      <c r="A84" s="1" t="s">
        <v>142</v>
      </c>
      <c r="B84" s="2">
        <v>802142.4</v>
      </c>
    </row>
    <row r="85" spans="1:2" x14ac:dyDescent="0.25">
      <c r="A85" s="1" t="s">
        <v>143</v>
      </c>
      <c r="B85" s="2">
        <v>802013.48</v>
      </c>
    </row>
    <row r="86" spans="1:2" x14ac:dyDescent="0.25">
      <c r="A86" s="1" t="s">
        <v>144</v>
      </c>
      <c r="B86" s="2">
        <v>801927.77</v>
      </c>
    </row>
    <row r="87" spans="1:2" x14ac:dyDescent="0.25">
      <c r="A87" s="1" t="s">
        <v>145</v>
      </c>
      <c r="B87" s="2">
        <v>801592.62</v>
      </c>
    </row>
    <row r="88" spans="1:2" x14ac:dyDescent="0.25">
      <c r="A88" s="1" t="s">
        <v>146</v>
      </c>
      <c r="B88" s="2">
        <v>801549.76</v>
      </c>
    </row>
    <row r="89" spans="1:2" x14ac:dyDescent="0.25">
      <c r="A89" s="1" t="s">
        <v>147</v>
      </c>
      <c r="B89" s="2">
        <v>801545.47</v>
      </c>
    </row>
    <row r="90" spans="1:2" x14ac:dyDescent="0.25">
      <c r="A90" s="1" t="s">
        <v>148</v>
      </c>
      <c r="B90" s="2">
        <v>801408.48</v>
      </c>
    </row>
    <row r="91" spans="1:2" x14ac:dyDescent="0.25">
      <c r="A91" s="1" t="s">
        <v>149</v>
      </c>
      <c r="B91" s="2">
        <v>801279.75</v>
      </c>
    </row>
    <row r="92" spans="1:2" x14ac:dyDescent="0.25">
      <c r="A92" s="1" t="s">
        <v>150</v>
      </c>
      <c r="B92" s="2">
        <v>801124.95</v>
      </c>
    </row>
    <row r="93" spans="1:2" x14ac:dyDescent="0.25">
      <c r="A93" s="1" t="s">
        <v>151</v>
      </c>
      <c r="B93" s="2">
        <v>800705.45</v>
      </c>
    </row>
    <row r="94" spans="1:2" x14ac:dyDescent="0.25">
      <c r="A94" s="1" t="s">
        <v>152</v>
      </c>
      <c r="B94" s="2">
        <v>800555.09</v>
      </c>
    </row>
    <row r="95" spans="1:2" x14ac:dyDescent="0.25">
      <c r="A95" s="1" t="s">
        <v>153</v>
      </c>
      <c r="B95" s="2">
        <v>800554.98</v>
      </c>
    </row>
    <row r="96" spans="1:2" x14ac:dyDescent="0.25">
      <c r="A96" s="1" t="s">
        <v>154</v>
      </c>
      <c r="B96" s="2">
        <v>800554.98</v>
      </c>
    </row>
    <row r="97" spans="1:2" x14ac:dyDescent="0.25">
      <c r="A97" s="1" t="s">
        <v>155</v>
      </c>
      <c r="B97" s="2">
        <v>800191.14</v>
      </c>
    </row>
    <row r="98" spans="1:2" x14ac:dyDescent="0.25">
      <c r="A98" s="1" t="s">
        <v>156</v>
      </c>
      <c r="B98" s="2">
        <v>799734.02</v>
      </c>
    </row>
    <row r="99" spans="1:2" x14ac:dyDescent="0.25">
      <c r="A99" s="1" t="s">
        <v>157</v>
      </c>
      <c r="B99" s="2">
        <v>799703.65</v>
      </c>
    </row>
    <row r="100" spans="1:2" x14ac:dyDescent="0.25">
      <c r="A100" s="1" t="s">
        <v>158</v>
      </c>
      <c r="B100" s="2">
        <v>799058.7</v>
      </c>
    </row>
    <row r="101" spans="1:2" x14ac:dyDescent="0.25">
      <c r="A101" s="1" t="s">
        <v>159</v>
      </c>
      <c r="B101" s="2">
        <v>798999</v>
      </c>
    </row>
    <row r="102" spans="1:2" x14ac:dyDescent="0.25">
      <c r="A102" s="1" t="s">
        <v>160</v>
      </c>
      <c r="B102" s="2">
        <v>798092.1</v>
      </c>
    </row>
    <row r="103" spans="1:2" x14ac:dyDescent="0.25">
      <c r="A103" s="1" t="s">
        <v>161</v>
      </c>
      <c r="B103" s="2">
        <v>798092.08</v>
      </c>
    </row>
    <row r="104" spans="1:2" x14ac:dyDescent="0.25">
      <c r="A104" s="1" t="s">
        <v>162</v>
      </c>
      <c r="B104" s="2">
        <v>797756.79</v>
      </c>
    </row>
    <row r="105" spans="1:2" x14ac:dyDescent="0.25">
      <c r="A105" s="1" t="s">
        <v>163</v>
      </c>
      <c r="B105" s="2">
        <v>797271.14</v>
      </c>
    </row>
    <row r="106" spans="1:2" x14ac:dyDescent="0.25">
      <c r="A106" s="1" t="s">
        <v>164</v>
      </c>
      <c r="B106" s="2">
        <v>797271.14</v>
      </c>
    </row>
    <row r="107" spans="1:2" x14ac:dyDescent="0.25">
      <c r="A107" s="1" t="s">
        <v>165</v>
      </c>
      <c r="B107" s="2">
        <v>797161.92</v>
      </c>
    </row>
    <row r="108" spans="1:2" x14ac:dyDescent="0.25">
      <c r="A108" s="1" t="s">
        <v>166</v>
      </c>
      <c r="B108" s="2">
        <v>796614.17</v>
      </c>
    </row>
    <row r="109" spans="1:2" x14ac:dyDescent="0.25">
      <c r="A109" s="1" t="s">
        <v>167</v>
      </c>
      <c r="B109" s="2">
        <v>794154.96</v>
      </c>
    </row>
    <row r="110" spans="1:2" x14ac:dyDescent="0.25">
      <c r="A110" s="1" t="s">
        <v>168</v>
      </c>
      <c r="B110" s="2">
        <v>793415.22</v>
      </c>
    </row>
    <row r="111" spans="1:2" x14ac:dyDescent="0.25">
      <c r="A111" s="1" t="s">
        <v>169</v>
      </c>
      <c r="B111" s="2">
        <v>790133.75</v>
      </c>
    </row>
    <row r="112" spans="1:2" x14ac:dyDescent="0.25">
      <c r="A112" s="1" t="s">
        <v>170</v>
      </c>
      <c r="B112" s="2">
        <v>788754.9</v>
      </c>
    </row>
    <row r="113" spans="1:2" x14ac:dyDescent="0.25">
      <c r="A113" s="1" t="s">
        <v>171</v>
      </c>
      <c r="B113" s="2">
        <v>788507.72</v>
      </c>
    </row>
    <row r="114" spans="1:2" x14ac:dyDescent="0.25">
      <c r="A114" s="1" t="s">
        <v>172</v>
      </c>
      <c r="B114" s="2">
        <v>783771.9</v>
      </c>
    </row>
    <row r="115" spans="1:2" x14ac:dyDescent="0.25">
      <c r="A115" s="1" t="s">
        <v>173</v>
      </c>
      <c r="B115" s="2">
        <v>783177.94</v>
      </c>
    </row>
    <row r="116" spans="1:2" x14ac:dyDescent="0.25">
      <c r="A116" s="1" t="s">
        <v>174</v>
      </c>
      <c r="B116" s="2">
        <v>781123.17</v>
      </c>
    </row>
    <row r="117" spans="1:2" x14ac:dyDescent="0.25">
      <c r="A117" s="1" t="s">
        <v>175</v>
      </c>
      <c r="B117" s="2">
        <v>778037.93</v>
      </c>
    </row>
    <row r="118" spans="1:2" x14ac:dyDescent="0.25">
      <c r="A118" s="1" t="s">
        <v>176</v>
      </c>
      <c r="B118" s="2">
        <v>777965.11</v>
      </c>
    </row>
    <row r="119" spans="1:2" x14ac:dyDescent="0.25">
      <c r="A119" s="1" t="s">
        <v>177</v>
      </c>
      <c r="B119" s="2">
        <v>776928.59</v>
      </c>
    </row>
    <row r="120" spans="1:2" x14ac:dyDescent="0.25">
      <c r="A120" s="1" t="s">
        <v>178</v>
      </c>
      <c r="B120" s="2">
        <v>776841.92</v>
      </c>
    </row>
    <row r="121" spans="1:2" x14ac:dyDescent="0.25">
      <c r="A121" s="1" t="s">
        <v>179</v>
      </c>
      <c r="B121" s="2">
        <v>774828.24</v>
      </c>
    </row>
    <row r="122" spans="1:2" x14ac:dyDescent="0.25">
      <c r="A122" s="1" t="s">
        <v>180</v>
      </c>
      <c r="B122" s="2">
        <v>727353.98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工程的基本信息</vt:lpstr>
      <vt:lpstr>下浮率、M、N</vt:lpstr>
      <vt:lpstr>报价汇总表（新）排序</vt:lpstr>
      <vt:lpstr>计算表</vt:lpstr>
      <vt:lpstr>Sheet1</vt:lpstr>
      <vt:lpstr>'报价汇总表（新）排序'!Print_Area</vt:lpstr>
      <vt:lpstr>计算表!Print_Area</vt:lpstr>
      <vt:lpstr>下浮率、M、N!Print_Area</vt:lpstr>
      <vt:lpstr>'报价汇总表（新）排序'!Print_Titles</vt:lpstr>
      <vt:lpstr>计算表!Print_Titles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2025-04-30T07:06:58Z</cp:lastPrinted>
  <dcterms:created xsi:type="dcterms:W3CDTF">2006-09-16T00:00:00Z</dcterms:created>
  <dcterms:modified xsi:type="dcterms:W3CDTF">2025-04-30T07:06:58Z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A9B8C8D505A64489AD9DC2296645942A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