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Users\尹创豪\Desktop\"/>
    </mc:Choice>
  </mc:AlternateContent>
  <xr:revisionPtr revIDLastSave="0" documentId="13_ncr:1_{1BC99BCC-A979-4EAE-A228-03A19C59246E}" xr6:coauthVersionLast="47" xr6:coauthVersionMax="47" xr10:uidLastSave="{00000000-0000-0000-0000-000000000000}"/>
  <bookViews>
    <workbookView xWindow="-110" yWindow="-110" windowWidth="25820" windowHeight="15500" activeTab="3" xr2:uid="{00000000-000D-0000-FFFF-FFFF00000000}"/>
  </bookViews>
  <sheets>
    <sheet name="工程的基本信息" sheetId="3" r:id="rId1"/>
    <sheet name="下浮率、M、N" sheetId="4" r:id="rId2"/>
    <sheet name="报价汇总表（新）排序" sheetId="1" r:id="rId3"/>
    <sheet name="计算表" sheetId="5" r:id="rId4"/>
    <sheet name="Sheet1" sheetId="6" r:id="rId5"/>
  </sheets>
  <definedNames>
    <definedName name="_xlnm._FilterDatabase" localSheetId="2" hidden="1">'报价汇总表（新）排序'!$A$5:$IT$611</definedName>
    <definedName name="_xlnm._FilterDatabase" localSheetId="3" hidden="1">计算表!$A$7:$I$448</definedName>
    <definedName name="_xlnm.Print_Area" localSheetId="2">'报价汇总表（新）排序'!$A$1:$G$611</definedName>
    <definedName name="_xlnm.Print_Area" localSheetId="3">计算表!$A$1:$H$448</definedName>
    <definedName name="_xlnm.Print_Area" localSheetId="1">'下浮率、M、N'!$A$1:$AG$17</definedName>
    <definedName name="_xlnm.Print_Titles" localSheetId="2">'报价汇总表（新）排序'!$1:$5</definedName>
    <definedName name="_xlnm.Print_Titles" localSheetId="3">计算表!$1:$7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5" l="1"/>
  <c r="E4" i="5"/>
  <c r="G2" i="5"/>
  <c r="C2" i="5"/>
  <c r="C3" i="1"/>
  <c r="G2" i="1"/>
  <c r="C2" i="1"/>
  <c r="D14" i="4"/>
  <c r="D15" i="4" s="1"/>
  <c r="C6" i="5" s="1"/>
  <c r="D9" i="4"/>
  <c r="D8"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C3" i="4"/>
  <c r="AD2" i="4"/>
  <c r="C2" i="4"/>
  <c r="G3" i="5" l="1"/>
  <c r="D16" i="4"/>
  <c r="G4" i="5" s="1"/>
  <c r="C5" i="5"/>
  <c r="C4" i="5"/>
  <c r="AI12" i="4"/>
  <c r="AI9" i="4"/>
  <c r="W9" i="4"/>
  <c r="AI17" i="4" l="1"/>
  <c r="G5" i="5" s="1"/>
  <c r="D17" i="4"/>
  <c r="G3" i="1"/>
  <c r="E437" i="5" l="1"/>
  <c r="E75" i="5"/>
  <c r="F75" i="5" s="1"/>
  <c r="E94" i="5"/>
  <c r="E121" i="5"/>
  <c r="E159" i="5"/>
  <c r="F159" i="5" s="1"/>
  <c r="E178" i="5"/>
  <c r="F178" i="5" s="1"/>
  <c r="E187" i="5"/>
  <c r="F187" i="5" s="1"/>
  <c r="E197" i="5"/>
  <c r="F197" i="5" s="1"/>
  <c r="E206" i="5"/>
  <c r="F206" i="5" s="1"/>
  <c r="E216" i="5"/>
  <c r="F216" i="5" s="1"/>
  <c r="E225" i="5"/>
  <c r="F225" i="5" s="1"/>
  <c r="E253" i="5"/>
  <c r="F253" i="5" s="1"/>
  <c r="E263" i="5"/>
  <c r="F263" i="5" s="1"/>
  <c r="E282" i="5"/>
  <c r="F282" i="5" s="1"/>
  <c r="E292" i="5"/>
  <c r="F292" i="5" s="1"/>
  <c r="E320" i="5"/>
  <c r="F320" i="5" s="1"/>
  <c r="E339" i="5"/>
  <c r="F339" i="5" s="1"/>
  <c r="E348" i="5"/>
  <c r="F348" i="5" s="1"/>
  <c r="E358" i="5"/>
  <c r="F358" i="5" s="1"/>
  <c r="E377" i="5"/>
  <c r="F377" i="5" s="1"/>
  <c r="E396" i="5"/>
  <c r="F396" i="5" s="1"/>
  <c r="E415" i="5"/>
  <c r="F415" i="5" s="1"/>
  <c r="E424" i="5"/>
  <c r="F424" i="5" s="1"/>
  <c r="E433" i="5"/>
  <c r="F433" i="5" s="1"/>
  <c r="F437" i="5"/>
  <c r="E66" i="5"/>
  <c r="F66" i="5" s="1"/>
  <c r="E85" i="5"/>
  <c r="F85" i="5" s="1"/>
  <c r="F94" i="5"/>
  <c r="E103" i="5"/>
  <c r="F103" i="5" s="1"/>
  <c r="E112" i="5"/>
  <c r="F112" i="5" s="1"/>
  <c r="F121" i="5"/>
  <c r="E131" i="5"/>
  <c r="F131" i="5" s="1"/>
  <c r="E140" i="5"/>
  <c r="F140" i="5" s="1"/>
  <c r="E150" i="5"/>
  <c r="E169" i="5"/>
  <c r="F169" i="5" s="1"/>
  <c r="E207" i="5"/>
  <c r="F207" i="5" s="1"/>
  <c r="E226" i="5"/>
  <c r="F226" i="5" s="1"/>
  <c r="E235" i="5"/>
  <c r="F235" i="5" s="1"/>
  <c r="E245" i="5"/>
  <c r="F245" i="5" s="1"/>
  <c r="E254" i="5"/>
  <c r="F254" i="5" s="1"/>
  <c r="E264" i="5"/>
  <c r="F264" i="5" s="1"/>
  <c r="E273" i="5"/>
  <c r="F273" i="5" s="1"/>
  <c r="E301" i="5"/>
  <c r="F301" i="5" s="1"/>
  <c r="E311" i="5"/>
  <c r="F311" i="5" s="1"/>
  <c r="E330" i="5"/>
  <c r="F330" i="5" s="1"/>
  <c r="E340" i="5"/>
  <c r="F340" i="5" s="1"/>
  <c r="E368" i="5"/>
  <c r="F368" i="5" s="1"/>
  <c r="E387" i="5"/>
  <c r="F387" i="5" s="1"/>
  <c r="E406" i="5"/>
  <c r="F406" i="5" s="1"/>
  <c r="E438" i="5"/>
  <c r="F438" i="5" s="1"/>
  <c r="E67" i="5"/>
  <c r="F67" i="5" s="1"/>
  <c r="E76" i="5"/>
  <c r="F76" i="5" s="1"/>
  <c r="E68" i="5"/>
  <c r="F68" i="5" s="1"/>
  <c r="E77" i="5"/>
  <c r="F77" i="5" s="1"/>
  <c r="E86" i="5"/>
  <c r="F86" i="5" s="1"/>
  <c r="E113" i="5"/>
  <c r="F113" i="5" s="1"/>
  <c r="E141" i="5"/>
  <c r="F141" i="5" s="1"/>
  <c r="E151" i="5"/>
  <c r="F151" i="5" s="1"/>
  <c r="E170" i="5"/>
  <c r="F170" i="5" s="1"/>
  <c r="E180" i="5"/>
  <c r="F180" i="5" s="1"/>
  <c r="E208" i="5"/>
  <c r="F208" i="5" s="1"/>
  <c r="E227" i="5"/>
  <c r="F227" i="5" s="1"/>
  <c r="E236" i="5"/>
  <c r="F236" i="5" s="1"/>
  <c r="E246" i="5"/>
  <c r="F246" i="5" s="1"/>
  <c r="E265" i="5"/>
  <c r="F265" i="5" s="1"/>
  <c r="E303" i="5"/>
  <c r="F303" i="5" s="1"/>
  <c r="E322" i="5"/>
  <c r="F322" i="5" s="1"/>
  <c r="E331" i="5"/>
  <c r="F331" i="5" s="1"/>
  <c r="E341" i="5"/>
  <c r="F341" i="5" s="1"/>
  <c r="E350" i="5"/>
  <c r="F350" i="5" s="1"/>
  <c r="E360" i="5"/>
  <c r="F360" i="5" s="1"/>
  <c r="E369" i="5"/>
  <c r="F369" i="5" s="1"/>
  <c r="E398" i="5"/>
  <c r="F398" i="5" s="1"/>
  <c r="E407" i="5"/>
  <c r="F407" i="5" s="1"/>
  <c r="E61" i="5"/>
  <c r="F61" i="5" s="1"/>
  <c r="E133" i="5"/>
  <c r="F133" i="5" s="1"/>
  <c r="E161" i="5"/>
  <c r="F161" i="5" s="1"/>
  <c r="E189" i="5"/>
  <c r="F189" i="5" s="1"/>
  <c r="E228" i="5"/>
  <c r="F228" i="5" s="1"/>
  <c r="E256" i="5"/>
  <c r="F256" i="5" s="1"/>
  <c r="E284" i="5"/>
  <c r="F284" i="5" s="1"/>
  <c r="E294" i="5"/>
  <c r="E351" i="5"/>
  <c r="F351" i="5" s="1"/>
  <c r="E370" i="5"/>
  <c r="F370" i="5" s="1"/>
  <c r="E379" i="5"/>
  <c r="F379" i="5" s="1"/>
  <c r="E389" i="5"/>
  <c r="F389" i="5" s="1"/>
  <c r="E408" i="5"/>
  <c r="F408" i="5" s="1"/>
  <c r="E417" i="5"/>
  <c r="F417" i="5" s="1"/>
  <c r="E69" i="5"/>
  <c r="F69" i="5" s="1"/>
  <c r="E266" i="5"/>
  <c r="F266" i="5" s="1"/>
  <c r="E304" i="5"/>
  <c r="F304" i="5" s="1"/>
  <c r="E332" i="5"/>
  <c r="F332" i="5" s="1"/>
  <c r="E342" i="5"/>
  <c r="F342" i="5" s="1"/>
  <c r="E361" i="5"/>
  <c r="F361" i="5" s="1"/>
  <c r="E439" i="5"/>
  <c r="F439" i="5" s="1"/>
  <c r="E78" i="5"/>
  <c r="F78" i="5" s="1"/>
  <c r="E96" i="5"/>
  <c r="F96" i="5" s="1"/>
  <c r="E105" i="5"/>
  <c r="F105" i="5" s="1"/>
  <c r="E114" i="5"/>
  <c r="F114" i="5" s="1"/>
  <c r="E123" i="5"/>
  <c r="F123" i="5" s="1"/>
  <c r="E142" i="5"/>
  <c r="F142" i="5" s="1"/>
  <c r="E152" i="5"/>
  <c r="F152" i="5" s="1"/>
  <c r="E199" i="5"/>
  <c r="F199" i="5" s="1"/>
  <c r="E218" i="5"/>
  <c r="F218" i="5" s="1"/>
  <c r="E275" i="5"/>
  <c r="F275" i="5" s="1"/>
  <c r="E313" i="5"/>
  <c r="F313" i="5" s="1"/>
  <c r="E399" i="5"/>
  <c r="F399" i="5" s="1"/>
  <c r="E426" i="5"/>
  <c r="F426" i="5" s="1"/>
  <c r="E87" i="5"/>
  <c r="F87" i="5" s="1"/>
  <c r="E143" i="5"/>
  <c r="F143" i="5" s="1"/>
  <c r="E162" i="5"/>
  <c r="F162" i="5" s="1"/>
  <c r="E171" i="5"/>
  <c r="F171" i="5" s="1"/>
  <c r="E181" i="5"/>
  <c r="F181" i="5" s="1"/>
  <c r="E190" i="5"/>
  <c r="F190" i="5" s="1"/>
  <c r="E200" i="5"/>
  <c r="F200" i="5" s="1"/>
  <c r="E209" i="5"/>
  <c r="F209" i="5" s="1"/>
  <c r="E237" i="5"/>
  <c r="F237" i="5" s="1"/>
  <c r="E247" i="5"/>
  <c r="F247" i="5" s="1"/>
  <c r="E276" i="5"/>
  <c r="F276" i="5" s="1"/>
  <c r="F294" i="5"/>
  <c r="E323" i="5"/>
  <c r="F323" i="5" s="1"/>
  <c r="E440" i="5"/>
  <c r="F440" i="5" s="1"/>
  <c r="E73" i="5"/>
  <c r="F73" i="5" s="1"/>
  <c r="F100" i="5"/>
  <c r="E115" i="5"/>
  <c r="F115" i="5" s="1"/>
  <c r="E155" i="5"/>
  <c r="F155" i="5" s="1"/>
  <c r="E168" i="5"/>
  <c r="F168" i="5" s="1"/>
  <c r="E183" i="5"/>
  <c r="F183" i="5" s="1"/>
  <c r="E196" i="5"/>
  <c r="E211" i="5"/>
  <c r="F211" i="5" s="1"/>
  <c r="E239" i="5"/>
  <c r="E251" i="5"/>
  <c r="F251" i="5" s="1"/>
  <c r="E279" i="5"/>
  <c r="F279" i="5" s="1"/>
  <c r="E293" i="5"/>
  <c r="F293" i="5" s="1"/>
  <c r="E307" i="5"/>
  <c r="F307" i="5" s="1"/>
  <c r="E335" i="5"/>
  <c r="F335" i="5" s="1"/>
  <c r="E347" i="5"/>
  <c r="F347" i="5" s="1"/>
  <c r="E375" i="5"/>
  <c r="F375" i="5" s="1"/>
  <c r="E403" i="5"/>
  <c r="F403" i="5" s="1"/>
  <c r="E418" i="5"/>
  <c r="F418" i="5" s="1"/>
  <c r="E430" i="5"/>
  <c r="F430" i="5" s="1"/>
  <c r="E74" i="5"/>
  <c r="F74" i="5" s="1"/>
  <c r="E144" i="5"/>
  <c r="F144" i="5" s="1"/>
  <c r="E252" i="5"/>
  <c r="F252" i="5" s="1"/>
  <c r="E336" i="5"/>
  <c r="F336" i="5" s="1"/>
  <c r="E419" i="5"/>
  <c r="F419" i="5" s="1"/>
  <c r="E283" i="5"/>
  <c r="F283" i="5" s="1"/>
  <c r="E421" i="5"/>
  <c r="F421" i="5" s="1"/>
  <c r="E80" i="5"/>
  <c r="F80" i="5" s="1"/>
  <c r="E230" i="5"/>
  <c r="F230" i="5" s="1"/>
  <c r="E298" i="5"/>
  <c r="F298" i="5" s="1"/>
  <c r="E354" i="5"/>
  <c r="F354" i="5" s="1"/>
  <c r="E435" i="5"/>
  <c r="F435" i="5" s="1"/>
  <c r="E119" i="5"/>
  <c r="F119" i="5" s="1"/>
  <c r="E147" i="5"/>
  <c r="F147" i="5" s="1"/>
  <c r="E215" i="5"/>
  <c r="F215" i="5" s="1"/>
  <c r="E286" i="5"/>
  <c r="F286" i="5" s="1"/>
  <c r="E382" i="5"/>
  <c r="F382" i="5" s="1"/>
  <c r="E63" i="5"/>
  <c r="F63" i="5" s="1"/>
  <c r="E135" i="5"/>
  <c r="F135" i="5" s="1"/>
  <c r="E191" i="5"/>
  <c r="F191" i="5" s="1"/>
  <c r="E231" i="5"/>
  <c r="F231" i="5" s="1"/>
  <c r="E355" i="5"/>
  <c r="F355" i="5" s="1"/>
  <c r="E395" i="5"/>
  <c r="F395" i="5" s="1"/>
  <c r="E436" i="5"/>
  <c r="F436" i="5" s="1"/>
  <c r="E164" i="5"/>
  <c r="F164" i="5" s="1"/>
  <c r="E232" i="5"/>
  <c r="F232" i="5" s="1"/>
  <c r="E272" i="5"/>
  <c r="F272" i="5" s="1"/>
  <c r="E315" i="5"/>
  <c r="F315" i="5" s="1"/>
  <c r="E371" i="5"/>
  <c r="F371" i="5" s="1"/>
  <c r="E423" i="5"/>
  <c r="F423" i="5" s="1"/>
  <c r="E149" i="5"/>
  <c r="F149" i="5" s="1"/>
  <c r="E192" i="5"/>
  <c r="F192" i="5" s="1"/>
  <c r="E89" i="5"/>
  <c r="F89" i="5" s="1"/>
  <c r="E101" i="5"/>
  <c r="F101" i="5" s="1"/>
  <c r="E116" i="5"/>
  <c r="F116" i="5" s="1"/>
  <c r="E128" i="5"/>
  <c r="E184" i="5"/>
  <c r="F184" i="5" s="1"/>
  <c r="F196" i="5"/>
  <c r="E212" i="5"/>
  <c r="F212" i="5" s="1"/>
  <c r="E224" i="5"/>
  <c r="F224" i="5" s="1"/>
  <c r="F239" i="5"/>
  <c r="E267" i="5"/>
  <c r="F267" i="5" s="1"/>
  <c r="E280" i="5"/>
  <c r="F280" i="5" s="1"/>
  <c r="E295" i="5"/>
  <c r="F295" i="5" s="1"/>
  <c r="E308" i="5"/>
  <c r="F308" i="5" s="1"/>
  <c r="E321" i="5"/>
  <c r="F321" i="5" s="1"/>
  <c r="E363" i="5"/>
  <c r="F363" i="5" s="1"/>
  <c r="E376" i="5"/>
  <c r="F376" i="5" s="1"/>
  <c r="E391" i="5"/>
  <c r="F391" i="5" s="1"/>
  <c r="E404" i="5"/>
  <c r="F404" i="5" s="1"/>
  <c r="E431" i="5"/>
  <c r="F431" i="5" s="1"/>
  <c r="E441" i="5"/>
  <c r="F441" i="5" s="1"/>
  <c r="F128" i="5"/>
  <c r="E156" i="5"/>
  <c r="F156" i="5" s="1"/>
  <c r="E198" i="5"/>
  <c r="F198" i="5" s="1"/>
  <c r="E240" i="5"/>
  <c r="F240" i="5" s="1"/>
  <c r="E296" i="5"/>
  <c r="F296" i="5" s="1"/>
  <c r="E324" i="5"/>
  <c r="F324" i="5" s="1"/>
  <c r="E349" i="5"/>
  <c r="F349" i="5" s="1"/>
  <c r="E392" i="5"/>
  <c r="F392" i="5" s="1"/>
  <c r="E338" i="5"/>
  <c r="F338" i="5" s="1"/>
  <c r="E365" i="5"/>
  <c r="F365" i="5" s="1"/>
  <c r="E409" i="5"/>
  <c r="F409" i="5" s="1"/>
  <c r="E160" i="5"/>
  <c r="F160" i="5" s="1"/>
  <c r="E270" i="5"/>
  <c r="F270" i="5" s="1"/>
  <c r="E312" i="5"/>
  <c r="F312" i="5" s="1"/>
  <c r="E381" i="5"/>
  <c r="F381" i="5" s="1"/>
  <c r="E394" i="5"/>
  <c r="F394" i="5" s="1"/>
  <c r="E62" i="5"/>
  <c r="F62" i="5" s="1"/>
  <c r="E188" i="5"/>
  <c r="F188" i="5" s="1"/>
  <c r="E271" i="5"/>
  <c r="F271" i="5" s="1"/>
  <c r="E367" i="5"/>
  <c r="F367" i="5" s="1"/>
  <c r="E422" i="5"/>
  <c r="F422" i="5" s="1"/>
  <c r="E93" i="5"/>
  <c r="F93" i="5" s="1"/>
  <c r="E120" i="5"/>
  <c r="F120" i="5" s="1"/>
  <c r="E148" i="5"/>
  <c r="F148" i="5" s="1"/>
  <c r="E203" i="5"/>
  <c r="F203" i="5" s="1"/>
  <c r="E244" i="5"/>
  <c r="F244" i="5" s="1"/>
  <c r="E299" i="5"/>
  <c r="F299" i="5" s="1"/>
  <c r="E383" i="5"/>
  <c r="F383" i="5" s="1"/>
  <c r="E95" i="5"/>
  <c r="F95" i="5" s="1"/>
  <c r="E108" i="5"/>
  <c r="F108" i="5" s="1"/>
  <c r="E343" i="5"/>
  <c r="F343" i="5" s="1"/>
  <c r="E411" i="5"/>
  <c r="F411" i="5" s="1"/>
  <c r="E82" i="5"/>
  <c r="F82" i="5" s="1"/>
  <c r="E90" i="5"/>
  <c r="F90" i="5" s="1"/>
  <c r="E102" i="5"/>
  <c r="F102" i="5" s="1"/>
  <c r="E117" i="5"/>
  <c r="F117" i="5" s="1"/>
  <c r="E129" i="5"/>
  <c r="F129" i="5" s="1"/>
  <c r="E172" i="5"/>
  <c r="F172" i="5" s="1"/>
  <c r="E185" i="5"/>
  <c r="F185" i="5" s="1"/>
  <c r="E213" i="5"/>
  <c r="F213" i="5" s="1"/>
  <c r="E268" i="5"/>
  <c r="F268" i="5" s="1"/>
  <c r="E281" i="5"/>
  <c r="F281" i="5" s="1"/>
  <c r="E309" i="5"/>
  <c r="F309" i="5" s="1"/>
  <c r="E352" i="5"/>
  <c r="F352" i="5" s="1"/>
  <c r="E364" i="5"/>
  <c r="F364" i="5" s="1"/>
  <c r="E378" i="5"/>
  <c r="F378" i="5" s="1"/>
  <c r="E405" i="5"/>
  <c r="F405" i="5" s="1"/>
  <c r="E420" i="5"/>
  <c r="F420" i="5" s="1"/>
  <c r="E432" i="5"/>
  <c r="F432" i="5" s="1"/>
  <c r="E173" i="5"/>
  <c r="F173" i="5" s="1"/>
  <c r="E310" i="5"/>
  <c r="F310" i="5" s="1"/>
  <c r="E60" i="5"/>
  <c r="F60" i="5" s="1"/>
  <c r="E258" i="5"/>
  <c r="F258" i="5" s="1"/>
  <c r="E366" i="5"/>
  <c r="F366" i="5" s="1"/>
  <c r="E107" i="5"/>
  <c r="F107" i="5" s="1"/>
  <c r="E79" i="5"/>
  <c r="F79" i="5" s="1"/>
  <c r="E104" i="5"/>
  <c r="F104" i="5" s="1"/>
  <c r="E130" i="5"/>
  <c r="F130" i="5" s="1"/>
  <c r="E145" i="5"/>
  <c r="F145" i="5" s="1"/>
  <c r="E157" i="5"/>
  <c r="F157" i="5" s="1"/>
  <c r="E201" i="5"/>
  <c r="E229" i="5"/>
  <c r="F229" i="5" s="1"/>
  <c r="E241" i="5"/>
  <c r="F241" i="5" s="1"/>
  <c r="E255" i="5"/>
  <c r="F255" i="5" s="1"/>
  <c r="E297" i="5"/>
  <c r="F297" i="5" s="1"/>
  <c r="E325" i="5"/>
  <c r="F325" i="5" s="1"/>
  <c r="E337" i="5"/>
  <c r="F337" i="5" s="1"/>
  <c r="E380" i="5"/>
  <c r="F380" i="5" s="1"/>
  <c r="E393" i="5"/>
  <c r="F393" i="5" s="1"/>
  <c r="E434" i="5"/>
  <c r="F434" i="5" s="1"/>
  <c r="E91" i="5"/>
  <c r="F91" i="5" s="1"/>
  <c r="E106" i="5"/>
  <c r="F106" i="5" s="1"/>
  <c r="E118" i="5"/>
  <c r="F118" i="5" s="1"/>
  <c r="E132" i="5"/>
  <c r="F132" i="5" s="1"/>
  <c r="E146" i="5"/>
  <c r="F146" i="5" s="1"/>
  <c r="E158" i="5"/>
  <c r="F158" i="5" s="1"/>
  <c r="E186" i="5"/>
  <c r="F186" i="5" s="1"/>
  <c r="F201" i="5"/>
  <c r="E214" i="5"/>
  <c r="F214" i="5" s="1"/>
  <c r="E242" i="5"/>
  <c r="F242" i="5" s="1"/>
  <c r="E257" i="5"/>
  <c r="F257" i="5" s="1"/>
  <c r="E269" i="5"/>
  <c r="F269" i="5" s="1"/>
  <c r="E353" i="5"/>
  <c r="F353" i="5" s="1"/>
  <c r="E134" i="5"/>
  <c r="F134" i="5" s="1"/>
  <c r="E174" i="5"/>
  <c r="F174" i="5" s="1"/>
  <c r="E202" i="5"/>
  <c r="F202" i="5" s="1"/>
  <c r="E285" i="5"/>
  <c r="F285" i="5" s="1"/>
  <c r="E326" i="5"/>
  <c r="F326" i="5" s="1"/>
  <c r="E92" i="5"/>
  <c r="F92" i="5" s="1"/>
  <c r="E175" i="5"/>
  <c r="F175" i="5" s="1"/>
  <c r="E243" i="5"/>
  <c r="F243" i="5" s="1"/>
  <c r="E314" i="5"/>
  <c r="F314" i="5" s="1"/>
  <c r="E410" i="5"/>
  <c r="F410" i="5" s="1"/>
  <c r="E81" i="5"/>
  <c r="F81" i="5" s="1"/>
  <c r="E163" i="5"/>
  <c r="F163" i="5" s="1"/>
  <c r="E217" i="5"/>
  <c r="F217" i="5" s="1"/>
  <c r="E259" i="5"/>
  <c r="F259" i="5" s="1"/>
  <c r="E287" i="5"/>
  <c r="F287" i="5" s="1"/>
  <c r="E327" i="5"/>
  <c r="F327" i="5" s="1"/>
  <c r="E136" i="5"/>
  <c r="F136" i="5" s="1"/>
  <c r="E176" i="5"/>
  <c r="F176" i="5" s="1"/>
  <c r="E219" i="5"/>
  <c r="F219" i="5" s="1"/>
  <c r="E260" i="5"/>
  <c r="F260" i="5" s="1"/>
  <c r="E328" i="5"/>
  <c r="F328" i="5" s="1"/>
  <c r="E356" i="5"/>
  <c r="F356" i="5" s="1"/>
  <c r="E397" i="5"/>
  <c r="F397" i="5" s="1"/>
  <c r="E64" i="5"/>
  <c r="F64" i="5" s="1"/>
  <c r="E97" i="5"/>
  <c r="F97" i="5" s="1"/>
  <c r="E122" i="5"/>
  <c r="F122" i="5" s="1"/>
  <c r="E204" i="5"/>
  <c r="F204" i="5" s="1"/>
  <c r="E71" i="5"/>
  <c r="F71" i="5" s="1"/>
  <c r="E154" i="5"/>
  <c r="F154" i="5" s="1"/>
  <c r="E195" i="5"/>
  <c r="F195" i="5" s="1"/>
  <c r="E248" i="5"/>
  <c r="F248" i="5" s="1"/>
  <c r="E278" i="5"/>
  <c r="F278" i="5" s="1"/>
  <c r="E388" i="5"/>
  <c r="F388" i="5" s="1"/>
  <c r="E288" i="5"/>
  <c r="F288" i="5" s="1"/>
  <c r="E319" i="5"/>
  <c r="F319" i="5" s="1"/>
  <c r="E429" i="5"/>
  <c r="F429" i="5" s="1"/>
  <c r="E289" i="5"/>
  <c r="F289" i="5" s="1"/>
  <c r="E362" i="5"/>
  <c r="F362" i="5" s="1"/>
  <c r="E167" i="5"/>
  <c r="F167" i="5" s="1"/>
  <c r="E402" i="5"/>
  <c r="F402" i="5" s="1"/>
  <c r="E127" i="5"/>
  <c r="F127" i="5" s="1"/>
  <c r="E137" i="5"/>
  <c r="F137" i="5" s="1"/>
  <c r="E300" i="5"/>
  <c r="F300" i="5" s="1"/>
  <c r="E427" i="5"/>
  <c r="F427" i="5" s="1"/>
  <c r="E72" i="5"/>
  <c r="F72" i="5" s="1"/>
  <c r="E111" i="5"/>
  <c r="F111" i="5" s="1"/>
  <c r="E317" i="5"/>
  <c r="F317" i="5" s="1"/>
  <c r="E357" i="5"/>
  <c r="F357" i="5" s="1"/>
  <c r="E390" i="5"/>
  <c r="F390" i="5" s="1"/>
  <c r="E428" i="5"/>
  <c r="F428" i="5" s="1"/>
  <c r="E249" i="5"/>
  <c r="F249" i="5" s="1"/>
  <c r="E400" i="5"/>
  <c r="F400" i="5" s="1"/>
  <c r="E124" i="5"/>
  <c r="F124" i="5" s="1"/>
  <c r="E83" i="5"/>
  <c r="F83" i="5" s="1"/>
  <c r="E210" i="5"/>
  <c r="F210" i="5" s="1"/>
  <c r="E401" i="5"/>
  <c r="F401" i="5" s="1"/>
  <c r="E84" i="5"/>
  <c r="F84" i="5" s="1"/>
  <c r="E290" i="5"/>
  <c r="F290" i="5" s="1"/>
  <c r="E220" i="5"/>
  <c r="F220" i="5" s="1"/>
  <c r="E177" i="5"/>
  <c r="F177" i="5" s="1"/>
  <c r="E261" i="5"/>
  <c r="F261" i="5" s="1"/>
  <c r="E373" i="5"/>
  <c r="F373" i="5" s="1"/>
  <c r="E262" i="5"/>
  <c r="F262" i="5" s="1"/>
  <c r="E182" i="5"/>
  <c r="F182" i="5" s="1"/>
  <c r="E223" i="5"/>
  <c r="F223" i="5" s="1"/>
  <c r="E233" i="5"/>
  <c r="F233" i="5" s="1"/>
  <c r="E139" i="5"/>
  <c r="F139" i="5" s="1"/>
  <c r="E306" i="5"/>
  <c r="F306" i="5" s="1"/>
  <c r="E414" i="5"/>
  <c r="F414" i="5" s="1"/>
  <c r="F150" i="5"/>
  <c r="E234" i="5"/>
  <c r="F234" i="5" s="1"/>
  <c r="E416" i="5"/>
  <c r="F416" i="5" s="1"/>
  <c r="E153" i="5"/>
  <c r="F153" i="5" s="1"/>
  <c r="E346" i="5"/>
  <c r="F346" i="5" s="1"/>
  <c r="E425" i="5"/>
  <c r="F425" i="5" s="1"/>
  <c r="E238" i="5"/>
  <c r="F238" i="5" s="1"/>
  <c r="E386" i="5"/>
  <c r="F386" i="5" s="1"/>
  <c r="E165" i="5"/>
  <c r="F165" i="5" s="1"/>
  <c r="E205" i="5"/>
  <c r="F205" i="5" s="1"/>
  <c r="E318" i="5"/>
  <c r="F318" i="5" s="1"/>
  <c r="E359" i="5"/>
  <c r="F359" i="5" s="1"/>
  <c r="E166" i="5"/>
  <c r="F166" i="5" s="1"/>
  <c r="E250" i="5"/>
  <c r="F250" i="5" s="1"/>
  <c r="E65" i="5"/>
  <c r="F65" i="5" s="1"/>
  <c r="E125" i="5"/>
  <c r="F125" i="5" s="1"/>
  <c r="E329" i="5"/>
  <c r="F329" i="5" s="1"/>
  <c r="E126" i="5"/>
  <c r="F126" i="5" s="1"/>
  <c r="E372" i="5"/>
  <c r="F372" i="5" s="1"/>
  <c r="E88" i="5"/>
  <c r="F88" i="5" s="1"/>
  <c r="E291" i="5"/>
  <c r="F291" i="5" s="1"/>
  <c r="E179" i="5"/>
  <c r="F179" i="5" s="1"/>
  <c r="E333" i="5"/>
  <c r="F333" i="5" s="1"/>
  <c r="E98" i="5"/>
  <c r="F98" i="5" s="1"/>
  <c r="E222" i="5"/>
  <c r="F222" i="5" s="1"/>
  <c r="E334" i="5"/>
  <c r="F334" i="5" s="1"/>
  <c r="E412" i="5"/>
  <c r="F412" i="5" s="1"/>
  <c r="E374" i="5"/>
  <c r="F374" i="5" s="1"/>
  <c r="E100" i="5"/>
  <c r="E345" i="5"/>
  <c r="F345" i="5" s="1"/>
  <c r="E70" i="5"/>
  <c r="F70" i="5" s="1"/>
  <c r="E316" i="5"/>
  <c r="F316" i="5" s="1"/>
  <c r="E221" i="5"/>
  <c r="F221" i="5" s="1"/>
  <c r="E302" i="5"/>
  <c r="F302" i="5" s="1"/>
  <c r="E138" i="5"/>
  <c r="F138" i="5" s="1"/>
  <c r="E344" i="5"/>
  <c r="F344" i="5" s="1"/>
  <c r="E99" i="5"/>
  <c r="F99" i="5" s="1"/>
  <c r="E305" i="5"/>
  <c r="F305" i="5" s="1"/>
  <c r="E413" i="5"/>
  <c r="F413" i="5" s="1"/>
  <c r="E274" i="5"/>
  <c r="F274" i="5" s="1"/>
  <c r="E384" i="5"/>
  <c r="F384" i="5" s="1"/>
  <c r="E193" i="5"/>
  <c r="F193" i="5" s="1"/>
  <c r="E109" i="5"/>
  <c r="F109" i="5" s="1"/>
  <c r="E194" i="5"/>
  <c r="F194" i="5" s="1"/>
  <c r="E277" i="5"/>
  <c r="F277" i="5" s="1"/>
  <c r="E385" i="5"/>
  <c r="F385" i="5" s="1"/>
  <c r="E110" i="5"/>
  <c r="F110" i="5" s="1"/>
  <c r="E57" i="5"/>
  <c r="F57" i="5" s="1"/>
  <c r="E55" i="5"/>
  <c r="F55" i="5" s="1"/>
  <c r="E56" i="5"/>
  <c r="F56" i="5" s="1"/>
  <c r="E58" i="5"/>
  <c r="F58" i="5" s="1"/>
  <c r="E54" i="5"/>
  <c r="F54" i="5" s="1"/>
  <c r="E59" i="5"/>
  <c r="F59" i="5" s="1"/>
  <c r="E133" i="1"/>
  <c r="E161" i="1"/>
  <c r="E172" i="1"/>
  <c r="E183" i="1"/>
  <c r="E211" i="1"/>
  <c r="E222" i="1"/>
  <c r="E233" i="1"/>
  <c r="E261" i="1"/>
  <c r="E289" i="1"/>
  <c r="E300" i="1"/>
  <c r="E311" i="1"/>
  <c r="E337" i="1"/>
  <c r="E348" i="1"/>
  <c r="E359" i="1"/>
  <c r="E387" i="1"/>
  <c r="E415" i="1"/>
  <c r="E426" i="1"/>
  <c r="E437" i="1"/>
  <c r="E465" i="1"/>
  <c r="E476" i="1"/>
  <c r="E487" i="1"/>
  <c r="E515" i="1"/>
  <c r="E542" i="1"/>
  <c r="E553" i="1"/>
  <c r="E564" i="1"/>
  <c r="E592" i="1"/>
  <c r="E139" i="1"/>
  <c r="E150" i="1"/>
  <c r="E178" i="1"/>
  <c r="E189" i="1"/>
  <c r="E200" i="1"/>
  <c r="E228" i="1"/>
  <c r="E239" i="1"/>
  <c r="E250" i="1"/>
  <c r="E256" i="1"/>
  <c r="E267" i="1"/>
  <c r="E278" i="1"/>
  <c r="E306" i="1"/>
  <c r="E316" i="1"/>
  <c r="E326" i="1"/>
  <c r="E354" i="1"/>
  <c r="E365" i="1"/>
  <c r="E376" i="1"/>
  <c r="E382" i="1"/>
  <c r="E393" i="1"/>
  <c r="E404" i="1"/>
  <c r="E432" i="1"/>
  <c r="E443" i="1"/>
  <c r="E454" i="1"/>
  <c r="E482" i="1"/>
  <c r="E493" i="1"/>
  <c r="E504" i="1"/>
  <c r="E510" i="1"/>
  <c r="E520" i="1"/>
  <c r="E531" i="1"/>
  <c r="E140" i="1"/>
  <c r="E165" i="1"/>
  <c r="E197" i="1"/>
  <c r="E229" i="1"/>
  <c r="E254" i="1"/>
  <c r="E286" i="1"/>
  <c r="E305" i="1"/>
  <c r="E317" i="1"/>
  <c r="E335" i="1"/>
  <c r="E341" i="1"/>
  <c r="E367" i="1"/>
  <c r="E373" i="1"/>
  <c r="E399" i="1"/>
  <c r="E405" i="1"/>
  <c r="E481" i="1"/>
  <c r="E513" i="1"/>
  <c r="E567" i="1"/>
  <c r="E579" i="1"/>
  <c r="E585" i="1"/>
  <c r="E591" i="1"/>
  <c r="E130" i="1"/>
  <c r="E147" i="1"/>
  <c r="E153" i="1"/>
  <c r="E179" i="1"/>
  <c r="E204" i="1"/>
  <c r="E236" i="1"/>
  <c r="E293" i="1"/>
  <c r="E134" i="1"/>
  <c r="E159" i="1"/>
  <c r="E191" i="1"/>
  <c r="E210" i="1"/>
  <c r="E216" i="1"/>
  <c r="E223" i="1"/>
  <c r="E242" i="1"/>
  <c r="E248" i="1"/>
  <c r="E274" i="1"/>
  <c r="E280" i="1"/>
  <c r="E299" i="1"/>
  <c r="E329" i="1"/>
  <c r="E361" i="1"/>
  <c r="E386" i="1"/>
  <c r="E392" i="1"/>
  <c r="E418" i="1"/>
  <c r="E424" i="1"/>
  <c r="E450" i="1"/>
  <c r="E456" i="1"/>
  <c r="E475" i="1"/>
  <c r="E488" i="1"/>
  <c r="E507" i="1"/>
  <c r="E525" i="1"/>
  <c r="E538" i="1"/>
  <c r="E544" i="1"/>
  <c r="E597" i="1"/>
  <c r="E603" i="1"/>
  <c r="E185" i="1"/>
  <c r="E217" i="1"/>
  <c r="E268" i="1"/>
  <c r="E142" i="1"/>
  <c r="E181" i="1"/>
  <c r="E220" i="1"/>
  <c r="E259" i="1"/>
  <c r="E266" i="1"/>
  <c r="E312" i="1"/>
  <c r="E325" i="1"/>
  <c r="E355" i="1"/>
  <c r="E362" i="1"/>
  <c r="E369" i="1"/>
  <c r="E449" i="1"/>
  <c r="E471" i="1"/>
  <c r="E485" i="1"/>
  <c r="E492" i="1"/>
  <c r="E521" i="1"/>
  <c r="E528" i="1"/>
  <c r="E556" i="1"/>
  <c r="E596" i="1"/>
  <c r="E158" i="1"/>
  <c r="E167" i="1"/>
  <c r="E198" i="1"/>
  <c r="E237" i="1"/>
  <c r="E284" i="1"/>
  <c r="E307" i="1"/>
  <c r="E391" i="1"/>
  <c r="E428" i="1"/>
  <c r="E442" i="1"/>
  <c r="E501" i="1"/>
  <c r="E543" i="1"/>
  <c r="E557" i="1"/>
  <c r="E143" i="1"/>
  <c r="E230" i="1"/>
  <c r="E260" i="1"/>
  <c r="E349" i="1"/>
  <c r="E363" i="1"/>
  <c r="E494" i="1"/>
  <c r="E522" i="1"/>
  <c r="E536" i="1"/>
  <c r="E160" i="1"/>
  <c r="E175" i="1"/>
  <c r="E214" i="1"/>
  <c r="E253" i="1"/>
  <c r="E262" i="1"/>
  <c r="E292" i="1"/>
  <c r="E327" i="1"/>
  <c r="E371" i="1"/>
  <c r="E385" i="1"/>
  <c r="E407" i="1"/>
  <c r="E444" i="1"/>
  <c r="E451" i="1"/>
  <c r="E458" i="1"/>
  <c r="E135" i="1"/>
  <c r="E166" i="1"/>
  <c r="E174" i="1"/>
  <c r="E205" i="1"/>
  <c r="E213" i="1"/>
  <c r="E244" i="1"/>
  <c r="E252" i="1"/>
  <c r="E283" i="1"/>
  <c r="E291" i="1"/>
  <c r="E298" i="1"/>
  <c r="E333" i="1"/>
  <c r="E340" i="1"/>
  <c r="E347" i="1"/>
  <c r="E377" i="1"/>
  <c r="E384" i="1"/>
  <c r="E398" i="1"/>
  <c r="E406" i="1"/>
  <c r="E413" i="1"/>
  <c r="E420" i="1"/>
  <c r="E457" i="1"/>
  <c r="E464" i="1"/>
  <c r="E500" i="1"/>
  <c r="E535" i="1"/>
  <c r="E549" i="1"/>
  <c r="E563" i="1"/>
  <c r="E570" i="1"/>
  <c r="E583" i="1"/>
  <c r="E590" i="1"/>
  <c r="E610" i="1"/>
  <c r="E206" i="1"/>
  <c r="E245" i="1"/>
  <c r="E276" i="1"/>
  <c r="E421" i="1"/>
  <c r="E435" i="1"/>
  <c r="E479" i="1"/>
  <c r="E508" i="1"/>
  <c r="E550" i="1"/>
  <c r="E577" i="1"/>
  <c r="E604" i="1"/>
  <c r="E151" i="1"/>
  <c r="E182" i="1"/>
  <c r="E190" i="1"/>
  <c r="E221" i="1"/>
  <c r="E269" i="1"/>
  <c r="E313" i="1"/>
  <c r="E334" i="1"/>
  <c r="E356" i="1"/>
  <c r="E370" i="1"/>
  <c r="E400" i="1"/>
  <c r="E414" i="1"/>
  <c r="E472" i="1"/>
  <c r="E486" i="1"/>
  <c r="E516" i="1"/>
  <c r="E529" i="1"/>
  <c r="E584" i="1"/>
  <c r="E598" i="1"/>
  <c r="E136" i="1"/>
  <c r="E378" i="1"/>
  <c r="E157" i="1"/>
  <c r="E193" i="1"/>
  <c r="E215" i="1"/>
  <c r="E226" i="1"/>
  <c r="E249" i="1"/>
  <c r="E282" i="1"/>
  <c r="E315" i="1"/>
  <c r="E324" i="1"/>
  <c r="E336" i="1"/>
  <c r="E357" i="1"/>
  <c r="E397" i="1"/>
  <c r="E409" i="1"/>
  <c r="E419" i="1"/>
  <c r="E431" i="1"/>
  <c r="E440" i="1"/>
  <c r="E452" i="1"/>
  <c r="E511" i="1"/>
  <c r="E539" i="1"/>
  <c r="E547" i="1"/>
  <c r="E611" i="1"/>
  <c r="E602" i="1"/>
  <c r="E453" i="1"/>
  <c r="E586" i="1"/>
  <c r="E171" i="1"/>
  <c r="E195" i="1"/>
  <c r="E218" i="1"/>
  <c r="E411" i="1"/>
  <c r="E203" i="1"/>
  <c r="E272" i="1"/>
  <c r="E285" i="1"/>
  <c r="E410" i="1"/>
  <c r="E462" i="1"/>
  <c r="E473" i="1"/>
  <c r="E491" i="1"/>
  <c r="E502" i="1"/>
  <c r="E519" i="1"/>
  <c r="E558" i="1"/>
  <c r="E566" i="1"/>
  <c r="E575" i="1"/>
  <c r="E358" i="1"/>
  <c r="E128" i="1"/>
  <c r="E162" i="1"/>
  <c r="E184" i="1"/>
  <c r="E287" i="1"/>
  <c r="E338" i="1"/>
  <c r="E137" i="1"/>
  <c r="E148" i="1"/>
  <c r="E170" i="1"/>
  <c r="E240" i="1"/>
  <c r="E263" i="1"/>
  <c r="E273" i="1"/>
  <c r="E296" i="1"/>
  <c r="E308" i="1"/>
  <c r="E346" i="1"/>
  <c r="E368" i="1"/>
  <c r="E379" i="1"/>
  <c r="E389" i="1"/>
  <c r="E401" i="1"/>
  <c r="E422" i="1"/>
  <c r="E441" i="1"/>
  <c r="E463" i="1"/>
  <c r="E483" i="1"/>
  <c r="E530" i="1"/>
  <c r="E548" i="1"/>
  <c r="E594" i="1"/>
  <c r="E194" i="1"/>
  <c r="E207" i="1"/>
  <c r="E227" i="1"/>
  <c r="E251" i="1"/>
  <c r="E380" i="1"/>
  <c r="E512" i="1"/>
  <c r="E540" i="1"/>
  <c r="E559" i="1"/>
  <c r="E576" i="1"/>
  <c r="E350" i="1"/>
  <c r="E138" i="1"/>
  <c r="E154" i="1"/>
  <c r="E169" i="1"/>
  <c r="E187" i="1"/>
  <c r="E255" i="1"/>
  <c r="E270" i="1"/>
  <c r="E288" i="1"/>
  <c r="E318" i="1"/>
  <c r="E345" i="1"/>
  <c r="E375" i="1"/>
  <c r="E467" i="1"/>
  <c r="E495" i="1"/>
  <c r="E532" i="1"/>
  <c r="E554" i="1"/>
  <c r="E568" i="1"/>
  <c r="E605" i="1"/>
  <c r="E131" i="1"/>
  <c r="E593" i="1"/>
  <c r="E192" i="1"/>
  <c r="E275" i="1"/>
  <c r="E290" i="1"/>
  <c r="E304" i="1"/>
  <c r="E469" i="1"/>
  <c r="E309" i="1"/>
  <c r="E445" i="1"/>
  <c r="E546" i="1"/>
  <c r="E144" i="1"/>
  <c r="E243" i="1"/>
  <c r="E497" i="1"/>
  <c r="E534" i="1"/>
  <c r="E145" i="1"/>
  <c r="E459" i="1"/>
  <c r="E163" i="1"/>
  <c r="E339" i="1"/>
  <c r="E460" i="1"/>
  <c r="E537" i="1"/>
  <c r="E196" i="1"/>
  <c r="E212" i="1"/>
  <c r="E264" i="1"/>
  <c r="E279" i="1"/>
  <c r="E295" i="1"/>
  <c r="E372" i="1"/>
  <c r="E551" i="1"/>
  <c r="E447" i="1"/>
  <c r="E180" i="1"/>
  <c r="E232" i="1"/>
  <c r="E343" i="1"/>
  <c r="E552" i="1"/>
  <c r="E265" i="1"/>
  <c r="E301" i="1"/>
  <c r="E388" i="1"/>
  <c r="E434" i="1"/>
  <c r="E436" i="1"/>
  <c r="E173" i="1"/>
  <c r="E202" i="1"/>
  <c r="E235" i="1"/>
  <c r="E331" i="1"/>
  <c r="E408" i="1"/>
  <c r="E425" i="1"/>
  <c r="E480" i="1"/>
  <c r="E518" i="1"/>
  <c r="E580" i="1"/>
  <c r="E141" i="1"/>
  <c r="E132" i="1"/>
  <c r="E176" i="1"/>
  <c r="E321" i="1"/>
  <c r="E225" i="1"/>
  <c r="E277" i="1"/>
  <c r="E366" i="1"/>
  <c r="E427" i="1"/>
  <c r="E484" i="1"/>
  <c r="E595" i="1"/>
  <c r="E258" i="1"/>
  <c r="E383" i="1"/>
  <c r="E429" i="1"/>
  <c r="E582" i="1"/>
  <c r="E607" i="1"/>
  <c r="E322" i="1"/>
  <c r="E416" i="1"/>
  <c r="E446" i="1"/>
  <c r="E402" i="1"/>
  <c r="E433" i="1"/>
  <c r="E498" i="1"/>
  <c r="E561" i="1"/>
  <c r="E573" i="1"/>
  <c r="E587" i="1"/>
  <c r="E608" i="1"/>
  <c r="E146" i="1"/>
  <c r="E199" i="1"/>
  <c r="E297" i="1"/>
  <c r="E342" i="1"/>
  <c r="E417" i="1"/>
  <c r="E526" i="1"/>
  <c r="E562" i="1"/>
  <c r="E574" i="1"/>
  <c r="E599" i="1"/>
  <c r="E609" i="1"/>
  <c r="E149" i="1"/>
  <c r="E514" i="1"/>
  <c r="E281" i="1"/>
  <c r="E168" i="1"/>
  <c r="E390" i="1"/>
  <c r="E477" i="1"/>
  <c r="E155" i="1"/>
  <c r="E208" i="1"/>
  <c r="E224" i="1"/>
  <c r="E238" i="1"/>
  <c r="E303" i="1"/>
  <c r="E319" i="1"/>
  <c r="E332" i="1"/>
  <c r="E364" i="1"/>
  <c r="E395" i="1"/>
  <c r="E439" i="1"/>
  <c r="E506" i="1"/>
  <c r="E545" i="1"/>
  <c r="E156" i="1"/>
  <c r="E188" i="1"/>
  <c r="E241" i="1"/>
  <c r="E257" i="1"/>
  <c r="E271" i="1"/>
  <c r="E320" i="1"/>
  <c r="E351" i="1"/>
  <c r="E381" i="1"/>
  <c r="E412" i="1"/>
  <c r="E455" i="1"/>
  <c r="E468" i="1"/>
  <c r="E496" i="1"/>
  <c r="E533" i="1"/>
  <c r="E555" i="1"/>
  <c r="E569" i="1"/>
  <c r="E581" i="1"/>
  <c r="E606" i="1"/>
  <c r="E571" i="1"/>
  <c r="E209" i="1"/>
  <c r="E396" i="1"/>
  <c r="E509" i="1"/>
  <c r="E352" i="1"/>
  <c r="E523" i="1"/>
  <c r="E560" i="1"/>
  <c r="E177" i="1"/>
  <c r="E470" i="1"/>
  <c r="E572" i="1"/>
  <c r="E231" i="1"/>
  <c r="E246" i="1"/>
  <c r="E294" i="1"/>
  <c r="E310" i="1"/>
  <c r="E323" i="1"/>
  <c r="E430" i="1"/>
  <c r="E474" i="1"/>
  <c r="E353" i="1"/>
  <c r="E524" i="1"/>
  <c r="E499" i="1"/>
  <c r="E164" i="1"/>
  <c r="E247" i="1"/>
  <c r="E328" i="1"/>
  <c r="E403" i="1"/>
  <c r="E461" i="1"/>
  <c r="E489" i="1"/>
  <c r="E503" i="1"/>
  <c r="E588" i="1"/>
  <c r="E600" i="1"/>
  <c r="E152" i="1"/>
  <c r="E314" i="1"/>
  <c r="E374" i="1"/>
  <c r="E448" i="1"/>
  <c r="E466" i="1"/>
  <c r="E527" i="1"/>
  <c r="E541" i="1"/>
  <c r="E578" i="1"/>
  <c r="E517" i="1"/>
  <c r="E302" i="1"/>
  <c r="E201" i="1"/>
  <c r="E565" i="1"/>
  <c r="E505" i="1"/>
  <c r="E129" i="1"/>
  <c r="E438" i="1"/>
  <c r="E330" i="1"/>
  <c r="E219" i="1"/>
  <c r="E478" i="1"/>
  <c r="E490" i="1"/>
  <c r="E589" i="1"/>
  <c r="E423" i="1"/>
  <c r="E601" i="1"/>
  <c r="E186" i="1"/>
  <c r="E344" i="1"/>
  <c r="E360" i="1"/>
  <c r="E234" i="1"/>
  <c r="E394" i="1"/>
  <c r="E119" i="1"/>
  <c r="E103" i="1"/>
  <c r="E87" i="1"/>
  <c r="E71" i="1"/>
  <c r="E55" i="1"/>
  <c r="E39" i="1"/>
  <c r="E23" i="1"/>
  <c r="E93" i="1"/>
  <c r="E77" i="1"/>
  <c r="E61" i="1"/>
  <c r="E112" i="1"/>
  <c r="E80" i="1"/>
  <c r="E48" i="1"/>
  <c r="E32" i="1"/>
  <c r="E9" i="1"/>
  <c r="E122" i="1"/>
  <c r="E106" i="1"/>
  <c r="E90" i="1"/>
  <c r="E74" i="1"/>
  <c r="E58" i="1"/>
  <c r="E42" i="1"/>
  <c r="E26" i="1"/>
  <c r="E10" i="1"/>
  <c r="E125" i="1"/>
  <c r="E109" i="1"/>
  <c r="E45" i="1"/>
  <c r="E29" i="1"/>
  <c r="E13" i="1"/>
  <c r="E73" i="1"/>
  <c r="E25" i="1"/>
  <c r="E92" i="1"/>
  <c r="E7" i="1"/>
  <c r="E96" i="1"/>
  <c r="E64" i="1"/>
  <c r="E16" i="1"/>
  <c r="E124" i="1"/>
  <c r="E115" i="1"/>
  <c r="E99" i="1"/>
  <c r="E83" i="1"/>
  <c r="E67" i="1"/>
  <c r="E51" i="1"/>
  <c r="E35" i="1"/>
  <c r="E19" i="1"/>
  <c r="E86" i="1"/>
  <c r="E70" i="1"/>
  <c r="E54" i="1"/>
  <c r="E38" i="1"/>
  <c r="E121" i="1"/>
  <c r="E105" i="1"/>
  <c r="E89" i="1"/>
  <c r="E57" i="1"/>
  <c r="E41" i="1"/>
  <c r="E118" i="1"/>
  <c r="E102" i="1"/>
  <c r="E22" i="1"/>
  <c r="E114" i="1"/>
  <c r="E98" i="1"/>
  <c r="E82" i="1"/>
  <c r="E66" i="1"/>
  <c r="E50" i="1"/>
  <c r="E34" i="1"/>
  <c r="E18" i="1"/>
  <c r="E88" i="1"/>
  <c r="E79" i="1"/>
  <c r="E56" i="1"/>
  <c r="E47" i="1"/>
  <c r="E24" i="1"/>
  <c r="E15" i="1"/>
  <c r="E6" i="1"/>
  <c r="E107" i="1"/>
  <c r="E69" i="1"/>
  <c r="E65" i="1"/>
  <c r="E60" i="1"/>
  <c r="E37" i="1"/>
  <c r="E33" i="1"/>
  <c r="E28" i="1"/>
  <c r="E126" i="1"/>
  <c r="E111" i="1"/>
  <c r="G4" i="1"/>
  <c r="E85" i="1"/>
  <c r="E21" i="1"/>
  <c r="E49" i="1"/>
  <c r="E116" i="1"/>
  <c r="E97" i="1"/>
  <c r="E59" i="1"/>
  <c r="E81" i="1"/>
  <c r="E12" i="1"/>
  <c r="E123" i="1"/>
  <c r="E120" i="1"/>
  <c r="E101" i="1"/>
  <c r="E78" i="1"/>
  <c r="E46" i="1"/>
  <c r="E14" i="1"/>
  <c r="E91" i="1"/>
  <c r="E68" i="1"/>
  <c r="E36" i="1"/>
  <c r="E27" i="1"/>
  <c r="E110" i="1"/>
  <c r="E72" i="1"/>
  <c r="E63" i="1"/>
  <c r="E40" i="1"/>
  <c r="E31" i="1"/>
  <c r="E95" i="1"/>
  <c r="E8" i="1"/>
  <c r="E100" i="1"/>
  <c r="E76" i="1"/>
  <c r="E44" i="1"/>
  <c r="E17" i="1"/>
  <c r="E53" i="1"/>
  <c r="E104" i="1"/>
  <c r="E108" i="1"/>
  <c r="E52" i="1"/>
  <c r="E11" i="1"/>
  <c r="E94" i="1"/>
  <c r="E30" i="1"/>
  <c r="E84" i="1"/>
  <c r="E62" i="1"/>
  <c r="E20" i="1"/>
  <c r="E75" i="1"/>
  <c r="E117" i="1"/>
  <c r="E43" i="1"/>
  <c r="E127" i="1"/>
  <c r="E113" i="1"/>
  <c r="E45" i="5"/>
  <c r="F45" i="5" s="1"/>
  <c r="E29" i="5"/>
  <c r="F29" i="5" s="1"/>
  <c r="E13" i="5"/>
  <c r="F13" i="5" s="1"/>
  <c r="E35" i="5"/>
  <c r="F35" i="5" s="1"/>
  <c r="E19" i="5"/>
  <c r="F19" i="5" s="1"/>
  <c r="E50" i="5"/>
  <c r="F50" i="5" s="1"/>
  <c r="E444" i="5"/>
  <c r="F444" i="5" s="1"/>
  <c r="E48" i="5"/>
  <c r="F48" i="5" s="1"/>
  <c r="E32" i="5"/>
  <c r="F32" i="5" s="1"/>
  <c r="E16" i="5"/>
  <c r="F16" i="5" s="1"/>
  <c r="E447" i="5"/>
  <c r="F447" i="5" s="1"/>
  <c r="E51" i="5"/>
  <c r="F51" i="5" s="1"/>
  <c r="E34" i="5"/>
  <c r="F34" i="5" s="1"/>
  <c r="E18" i="5"/>
  <c r="F18" i="5" s="1"/>
  <c r="E38" i="5"/>
  <c r="F38" i="5" s="1"/>
  <c r="E22" i="5"/>
  <c r="F22" i="5" s="1"/>
  <c r="E446" i="5"/>
  <c r="F446" i="5" s="1"/>
  <c r="E41" i="5"/>
  <c r="F41" i="5" s="1"/>
  <c r="E25" i="5"/>
  <c r="F25" i="5" s="1"/>
  <c r="E9" i="5"/>
  <c r="F9" i="5" s="1"/>
  <c r="E443" i="5"/>
  <c r="F443" i="5" s="1"/>
  <c r="E47" i="5"/>
  <c r="F47" i="5" s="1"/>
  <c r="E31" i="5"/>
  <c r="F31" i="5" s="1"/>
  <c r="E15" i="5"/>
  <c r="F15" i="5" s="1"/>
  <c r="E44" i="5"/>
  <c r="F44" i="5" s="1"/>
  <c r="E28" i="5"/>
  <c r="F28" i="5" s="1"/>
  <c r="E12" i="5"/>
  <c r="F12" i="5" s="1"/>
  <c r="E40" i="5"/>
  <c r="F40" i="5" s="1"/>
  <c r="E24" i="5"/>
  <c r="F24" i="5" s="1"/>
  <c r="E8" i="5"/>
  <c r="F8" i="5" s="1"/>
  <c r="E33" i="5"/>
  <c r="F33" i="5" s="1"/>
  <c r="E52" i="5"/>
  <c r="F52" i="5" s="1"/>
  <c r="E37" i="5"/>
  <c r="F37" i="5" s="1"/>
  <c r="E23" i="5"/>
  <c r="F23" i="5" s="1"/>
  <c r="E42" i="5"/>
  <c r="F42" i="5" s="1"/>
  <c r="E27" i="5"/>
  <c r="F27" i="5" s="1"/>
  <c r="E46" i="5"/>
  <c r="F46" i="5" s="1"/>
  <c r="E11" i="5"/>
  <c r="F11" i="5" s="1"/>
  <c r="E17" i="5"/>
  <c r="F17" i="5" s="1"/>
  <c r="E445" i="5"/>
  <c r="F445" i="5" s="1"/>
  <c r="E36" i="5"/>
  <c r="F36" i="5" s="1"/>
  <c r="E21" i="5"/>
  <c r="F21" i="5" s="1"/>
  <c r="E26" i="5"/>
  <c r="F26" i="5" s="1"/>
  <c r="E30" i="5"/>
  <c r="F30" i="5" s="1"/>
  <c r="E20" i="5"/>
  <c r="F20" i="5" s="1"/>
  <c r="E10" i="5"/>
  <c r="F10" i="5" s="1"/>
  <c r="E49" i="5"/>
  <c r="F49" i="5" s="1"/>
  <c r="E53" i="5"/>
  <c r="F53" i="5" s="1"/>
  <c r="E39" i="5"/>
  <c r="F39" i="5" s="1"/>
  <c r="E14" i="5"/>
  <c r="F14" i="5" s="1"/>
  <c r="E43" i="5"/>
  <c r="F43" i="5" s="1"/>
  <c r="E442" i="5"/>
  <c r="F442" i="5" s="1"/>
  <c r="G440" i="5" l="1"/>
  <c r="G441" i="5"/>
  <c r="G438" i="5"/>
  <c r="G439" i="5"/>
  <c r="G437" i="5"/>
  <c r="G434" i="5"/>
  <c r="G436" i="5"/>
  <c r="G435" i="5"/>
  <c r="G361" i="5"/>
  <c r="G372" i="5"/>
  <c r="G170" i="5"/>
  <c r="G298" i="5"/>
  <c r="G101" i="5"/>
  <c r="G89" i="5"/>
  <c r="G281" i="5"/>
  <c r="G329" i="5"/>
  <c r="G84" i="5"/>
  <c r="G308" i="5"/>
  <c r="G319" i="5"/>
  <c r="G367" i="5"/>
  <c r="G90" i="5"/>
  <c r="G85" i="5"/>
  <c r="G105" i="5"/>
  <c r="G297" i="5"/>
  <c r="G377" i="5"/>
  <c r="G393" i="5"/>
  <c r="G425" i="5"/>
  <c r="G68" i="5"/>
  <c r="G116" i="5"/>
  <c r="G132" i="5"/>
  <c r="G164" i="5"/>
  <c r="G180" i="5"/>
  <c r="G244" i="5"/>
  <c r="G79" i="5"/>
  <c r="G111" i="5"/>
  <c r="G143" i="5"/>
  <c r="G207" i="5"/>
  <c r="G303" i="5"/>
  <c r="G383" i="5"/>
  <c r="G431" i="5"/>
  <c r="G74" i="5"/>
  <c r="G106" i="5"/>
  <c r="G122" i="5"/>
  <c r="G138" i="5"/>
  <c r="G378" i="5"/>
  <c r="G426" i="5"/>
  <c r="G69" i="5"/>
  <c r="G165" i="5"/>
  <c r="G213" i="5"/>
  <c r="G277" i="5"/>
  <c r="G357" i="5"/>
  <c r="G373" i="5"/>
  <c r="G137" i="5"/>
  <c r="G217" i="5"/>
  <c r="G345" i="5"/>
  <c r="G228" i="5"/>
  <c r="G276" i="5"/>
  <c r="G324" i="5"/>
  <c r="G404" i="5"/>
  <c r="G154" i="5"/>
  <c r="G282" i="5"/>
  <c r="G330" i="5"/>
  <c r="G181" i="5"/>
  <c r="G229" i="5"/>
  <c r="G94" i="5"/>
  <c r="G73" i="5"/>
  <c r="G153" i="5"/>
  <c r="G185" i="5"/>
  <c r="G233" i="5"/>
  <c r="G409" i="5"/>
  <c r="G196" i="5"/>
  <c r="G292" i="5"/>
  <c r="G340" i="5"/>
  <c r="G202" i="5"/>
  <c r="G266" i="5"/>
  <c r="G314" i="5"/>
  <c r="G362" i="5"/>
  <c r="G325" i="5"/>
  <c r="G121" i="5"/>
  <c r="G169" i="5"/>
  <c r="G201" i="5"/>
  <c r="G265" i="5"/>
  <c r="G313" i="5"/>
  <c r="G148" i="5"/>
  <c r="G260" i="5"/>
  <c r="G356" i="5"/>
  <c r="G420" i="5"/>
  <c r="G127" i="5"/>
  <c r="G175" i="5"/>
  <c r="G191" i="5"/>
  <c r="G239" i="5"/>
  <c r="G255" i="5"/>
  <c r="G271" i="5"/>
  <c r="G287" i="5"/>
  <c r="G351" i="5"/>
  <c r="G399" i="5"/>
  <c r="G415" i="5"/>
  <c r="G186" i="5"/>
  <c r="G218" i="5"/>
  <c r="G234" i="5"/>
  <c r="G410" i="5"/>
  <c r="G117" i="5"/>
  <c r="G133" i="5"/>
  <c r="G149" i="5"/>
  <c r="G197" i="5"/>
  <c r="G261" i="5"/>
  <c r="G293" i="5"/>
  <c r="G78" i="5"/>
  <c r="G110" i="5"/>
  <c r="G249" i="5"/>
  <c r="G100" i="5"/>
  <c r="G212" i="5"/>
  <c r="G388" i="5"/>
  <c r="G95" i="5"/>
  <c r="G159" i="5"/>
  <c r="G223" i="5"/>
  <c r="G335" i="5"/>
  <c r="G250" i="5"/>
  <c r="G346" i="5"/>
  <c r="G394" i="5"/>
  <c r="G245" i="5"/>
  <c r="G309" i="5"/>
  <c r="G341" i="5"/>
  <c r="G432" i="5"/>
  <c r="G401" i="5"/>
  <c r="G91" i="5"/>
  <c r="G417" i="5"/>
  <c r="G411" i="5"/>
  <c r="G405" i="5"/>
  <c r="G102" i="5"/>
  <c r="G75" i="5"/>
  <c r="G86" i="5"/>
  <c r="G433" i="5"/>
  <c r="G70" i="5"/>
  <c r="G427" i="5"/>
  <c r="G389" i="5"/>
  <c r="G118" i="5"/>
  <c r="G198" i="5"/>
  <c r="G304" i="5"/>
  <c r="G128" i="5"/>
  <c r="G278" i="5"/>
  <c r="G384" i="5"/>
  <c r="G358" i="5"/>
  <c r="G230" i="5"/>
  <c r="G208" i="5"/>
  <c r="G326" i="5"/>
  <c r="G81" i="5"/>
  <c r="G320" i="5"/>
  <c r="G182" i="5"/>
  <c r="G288" i="5"/>
  <c r="G96" i="5"/>
  <c r="G400" i="5"/>
  <c r="G112" i="5"/>
  <c r="G262" i="5"/>
  <c r="G368" i="5"/>
  <c r="G421" i="5"/>
  <c r="G272" i="5"/>
  <c r="G352" i="5"/>
  <c r="G422" i="5"/>
  <c r="G80" i="5"/>
  <c r="G406" i="5"/>
  <c r="G160" i="5"/>
  <c r="G310" i="5"/>
  <c r="G214" i="5"/>
  <c r="G144" i="5"/>
  <c r="G294" i="5"/>
  <c r="G224" i="5"/>
  <c r="G374" i="5"/>
  <c r="G192" i="5"/>
  <c r="G342" i="5"/>
  <c r="G166" i="5"/>
  <c r="G246" i="5"/>
  <c r="G176" i="5"/>
  <c r="G150" i="5"/>
  <c r="G256" i="5"/>
  <c r="G336" i="5"/>
  <c r="G134" i="5"/>
  <c r="G240" i="5"/>
  <c r="G390" i="5"/>
  <c r="G295" i="5"/>
  <c r="G414" i="5"/>
  <c r="G363" i="5"/>
  <c r="G104" i="5"/>
  <c r="G428" i="5"/>
  <c r="G392" i="5"/>
  <c r="G317" i="5"/>
  <c r="G172" i="5"/>
  <c r="G355" i="5"/>
  <c r="G371" i="5"/>
  <c r="G71" i="5"/>
  <c r="G322" i="5"/>
  <c r="G424" i="5"/>
  <c r="G219" i="5"/>
  <c r="G416" i="5"/>
  <c r="G92" i="5"/>
  <c r="G376" i="5"/>
  <c r="G321" i="5"/>
  <c r="G253" i="5"/>
  <c r="G156" i="5"/>
  <c r="G339" i="5"/>
  <c r="G365" i="5"/>
  <c r="G306" i="5"/>
  <c r="G82" i="5"/>
  <c r="G215" i="5"/>
  <c r="G193" i="5"/>
  <c r="G257" i="5"/>
  <c r="G311" i="5"/>
  <c r="G279" i="5"/>
  <c r="G267" i="5"/>
  <c r="G140" i="5"/>
  <c r="G211" i="5"/>
  <c r="G301" i="5"/>
  <c r="G67" i="5"/>
  <c r="G124" i="5"/>
  <c r="G291" i="5"/>
  <c r="G274" i="5"/>
  <c r="G408" i="5"/>
  <c r="G99" i="5"/>
  <c r="G258" i="5"/>
  <c r="G220" i="5"/>
  <c r="G343" i="5"/>
  <c r="G270" i="5"/>
  <c r="G273" i="5"/>
  <c r="G188" i="5"/>
  <c r="G338" i="5"/>
  <c r="G136" i="5"/>
  <c r="G259" i="5"/>
  <c r="G237" i="5"/>
  <c r="G307" i="5"/>
  <c r="G290" i="5"/>
  <c r="G125" i="5"/>
  <c r="G269" i="5"/>
  <c r="G189" i="5"/>
  <c r="G247" i="5"/>
  <c r="G332" i="5"/>
  <c r="G64" i="5"/>
  <c r="G187" i="5"/>
  <c r="G210" i="5"/>
  <c r="G200" i="5"/>
  <c r="G318" i="5"/>
  <c r="G171" i="5"/>
  <c r="G254" i="5"/>
  <c r="G337" i="5"/>
  <c r="G195" i="5"/>
  <c r="G107" i="5"/>
  <c r="G397" i="5"/>
  <c r="G241" i="5"/>
  <c r="G157" i="5"/>
  <c r="G167" i="5"/>
  <c r="G412" i="5"/>
  <c r="G114" i="5"/>
  <c r="G296" i="5"/>
  <c r="G204" i="5"/>
  <c r="G354" i="5"/>
  <c r="G183" i="5"/>
  <c r="G238" i="5"/>
  <c r="G235" i="5"/>
  <c r="G316" i="5"/>
  <c r="G327" i="5"/>
  <c r="G243" i="5"/>
  <c r="G97" i="5"/>
  <c r="G178" i="5"/>
  <c r="G88" i="5"/>
  <c r="G162" i="5"/>
  <c r="G385" i="5"/>
  <c r="G147" i="5"/>
  <c r="G315" i="5"/>
  <c r="G130" i="5"/>
  <c r="G305" i="5"/>
  <c r="G370" i="5"/>
  <c r="G123" i="5"/>
  <c r="G190" i="5"/>
  <c r="G429" i="5"/>
  <c r="G221" i="5"/>
  <c r="G391" i="5"/>
  <c r="G184" i="5"/>
  <c r="G151" i="5"/>
  <c r="G248" i="5"/>
  <c r="G155" i="5"/>
  <c r="G375" i="5"/>
  <c r="G179" i="5"/>
  <c r="G263" i="5"/>
  <c r="G115" i="5"/>
  <c r="G299" i="5"/>
  <c r="G87" i="5"/>
  <c r="G264" i="5"/>
  <c r="G418" i="5"/>
  <c r="G369" i="5"/>
  <c r="G403" i="5"/>
  <c r="G430" i="5"/>
  <c r="G77" i="5"/>
  <c r="G312" i="5"/>
  <c r="G252" i="5"/>
  <c r="G331" i="5"/>
  <c r="G366" i="5"/>
  <c r="G232" i="5"/>
  <c r="G334" i="5"/>
  <c r="G161" i="5"/>
  <c r="G205" i="5"/>
  <c r="G152" i="5"/>
  <c r="G349" i="5"/>
  <c r="G83" i="5"/>
  <c r="G135" i="5"/>
  <c r="G413" i="5"/>
  <c r="G177" i="5"/>
  <c r="G353" i="5"/>
  <c r="G129" i="5"/>
  <c r="G251" i="5"/>
  <c r="G364" i="5"/>
  <c r="G109" i="5"/>
  <c r="G163" i="5"/>
  <c r="G66" i="5"/>
  <c r="G103" i="5"/>
  <c r="G387" i="5"/>
  <c r="G139" i="5"/>
  <c r="G275" i="5"/>
  <c r="G231" i="5"/>
  <c r="G381" i="5"/>
  <c r="G145" i="5"/>
  <c r="G173" i="5"/>
  <c r="G347" i="5"/>
  <c r="G396" i="5"/>
  <c r="G395" i="5"/>
  <c r="G285" i="5"/>
  <c r="G423" i="5"/>
  <c r="G206" i="5"/>
  <c r="G289" i="5"/>
  <c r="G333" i="5"/>
  <c r="G280" i="5"/>
  <c r="G126" i="5"/>
  <c r="G98" i="5"/>
  <c r="G199" i="5"/>
  <c r="G402" i="5"/>
  <c r="G328" i="5"/>
  <c r="G360" i="5"/>
  <c r="G168" i="5"/>
  <c r="G359" i="5"/>
  <c r="G120" i="5"/>
  <c r="G225" i="5"/>
  <c r="G348" i="5"/>
  <c r="G419" i="5"/>
  <c r="G131" i="5"/>
  <c r="G382" i="5"/>
  <c r="G141" i="5"/>
  <c r="G242" i="5"/>
  <c r="G65" i="5"/>
  <c r="G407" i="5"/>
  <c r="G216" i="5"/>
  <c r="G108" i="5"/>
  <c r="G302" i="5"/>
  <c r="G226" i="5"/>
  <c r="G283" i="5"/>
  <c r="G209" i="5"/>
  <c r="G119" i="5"/>
  <c r="G93" i="5"/>
  <c r="G158" i="5"/>
  <c r="G61" i="5"/>
  <c r="G113" i="5"/>
  <c r="G76" i="5"/>
  <c r="G300" i="5"/>
  <c r="G194" i="5"/>
  <c r="G63" i="5"/>
  <c r="G203" i="5"/>
  <c r="G350" i="5"/>
  <c r="G284" i="5"/>
  <c r="G227" i="5"/>
  <c r="G60" i="5"/>
  <c r="G72" i="5"/>
  <c r="G286" i="5"/>
  <c r="G268" i="5"/>
  <c r="G380" i="5"/>
  <c r="G62" i="5"/>
  <c r="G398" i="5"/>
  <c r="G222" i="5"/>
  <c r="G323" i="5"/>
  <c r="G146" i="5"/>
  <c r="G379" i="5"/>
  <c r="G174" i="5"/>
  <c r="G236" i="5"/>
  <c r="G386" i="5"/>
  <c r="G344" i="5"/>
  <c r="G142" i="5"/>
  <c r="G59" i="5"/>
  <c r="G58" i="5"/>
  <c r="G55" i="5"/>
  <c r="G56" i="5"/>
  <c r="G54" i="5"/>
  <c r="G57" i="5"/>
  <c r="F138" i="1"/>
  <c r="G138" i="1" s="1"/>
  <c r="F144" i="1"/>
  <c r="G144" i="1" s="1"/>
  <c r="F155" i="1"/>
  <c r="G155" i="1" s="1"/>
  <c r="F166" i="1"/>
  <c r="G166" i="1" s="1"/>
  <c r="F194" i="1"/>
  <c r="G194" i="1" s="1"/>
  <c r="F205" i="1"/>
  <c r="G205" i="1" s="1"/>
  <c r="F216" i="1"/>
  <c r="G216" i="1" s="1"/>
  <c r="F244" i="1"/>
  <c r="G244" i="1" s="1"/>
  <c r="F255" i="1"/>
  <c r="G255" i="1" s="1"/>
  <c r="F266" i="1"/>
  <c r="G266" i="1" s="1"/>
  <c r="F272" i="1"/>
  <c r="G272" i="1" s="1"/>
  <c r="F283" i="1"/>
  <c r="G283" i="1" s="1"/>
  <c r="F294" i="1"/>
  <c r="G294" i="1" s="1"/>
  <c r="F320" i="1"/>
  <c r="G320" i="1" s="1"/>
  <c r="F331" i="1"/>
  <c r="G331" i="1" s="1"/>
  <c r="F342" i="1"/>
  <c r="G342" i="1" s="1"/>
  <c r="F370" i="1"/>
  <c r="G370" i="1" s="1"/>
  <c r="F381" i="1"/>
  <c r="G381" i="1" s="1"/>
  <c r="F392" i="1"/>
  <c r="G392" i="1" s="1"/>
  <c r="F398" i="1"/>
  <c r="G398" i="1" s="1"/>
  <c r="F409" i="1"/>
  <c r="G409" i="1" s="1"/>
  <c r="F420" i="1"/>
  <c r="G420" i="1" s="1"/>
  <c r="F448" i="1"/>
  <c r="G448" i="1" s="1"/>
  <c r="F459" i="1"/>
  <c r="G459" i="1" s="1"/>
  <c r="F470" i="1"/>
  <c r="G470" i="1" s="1"/>
  <c r="F498" i="1"/>
  <c r="G498" i="1" s="1"/>
  <c r="F509" i="1"/>
  <c r="G509" i="1" s="1"/>
  <c r="F519" i="1"/>
  <c r="G519" i="1" s="1"/>
  <c r="F525" i="1"/>
  <c r="G525" i="1" s="1"/>
  <c r="F536" i="1"/>
  <c r="G536" i="1" s="1"/>
  <c r="F547" i="1"/>
  <c r="G547" i="1" s="1"/>
  <c r="F575" i="1"/>
  <c r="G575" i="1" s="1"/>
  <c r="F586" i="1"/>
  <c r="G586" i="1" s="1"/>
  <c r="F597" i="1"/>
  <c r="G597" i="1" s="1"/>
  <c r="F133" i="1"/>
  <c r="G133" i="1" s="1"/>
  <c r="F161" i="1"/>
  <c r="G161" i="1" s="1"/>
  <c r="F172" i="1"/>
  <c r="G172" i="1" s="1"/>
  <c r="F183" i="1"/>
  <c r="G183" i="1" s="1"/>
  <c r="F211" i="1"/>
  <c r="G211" i="1" s="1"/>
  <c r="F222" i="1"/>
  <c r="G222" i="1" s="1"/>
  <c r="F233" i="1"/>
  <c r="G233" i="1" s="1"/>
  <c r="F261" i="1"/>
  <c r="G261" i="1" s="1"/>
  <c r="F289" i="1"/>
  <c r="G289" i="1" s="1"/>
  <c r="F300" i="1"/>
  <c r="G300" i="1" s="1"/>
  <c r="F311" i="1"/>
  <c r="G311" i="1" s="1"/>
  <c r="F337" i="1"/>
  <c r="G337" i="1" s="1"/>
  <c r="F348" i="1"/>
  <c r="G348" i="1" s="1"/>
  <c r="F359" i="1"/>
  <c r="G359" i="1" s="1"/>
  <c r="F387" i="1"/>
  <c r="G387" i="1" s="1"/>
  <c r="F415" i="1"/>
  <c r="G415" i="1" s="1"/>
  <c r="F426" i="1"/>
  <c r="G426" i="1" s="1"/>
  <c r="F437" i="1"/>
  <c r="G437" i="1" s="1"/>
  <c r="F465" i="1"/>
  <c r="G465" i="1" s="1"/>
  <c r="F476" i="1"/>
  <c r="G476" i="1" s="1"/>
  <c r="F487" i="1"/>
  <c r="G487" i="1" s="1"/>
  <c r="F515" i="1"/>
  <c r="G515" i="1" s="1"/>
  <c r="F146" i="1"/>
  <c r="G146" i="1" s="1"/>
  <c r="F152" i="1"/>
  <c r="G152" i="1" s="1"/>
  <c r="F171" i="1"/>
  <c r="G171" i="1" s="1"/>
  <c r="F178" i="1"/>
  <c r="G178" i="1" s="1"/>
  <c r="F184" i="1"/>
  <c r="G184" i="1" s="1"/>
  <c r="F203" i="1"/>
  <c r="G203" i="1" s="1"/>
  <c r="F235" i="1"/>
  <c r="G235" i="1" s="1"/>
  <c r="F260" i="1"/>
  <c r="G260" i="1" s="1"/>
  <c r="F267" i="1"/>
  <c r="G267" i="1" s="1"/>
  <c r="F292" i="1"/>
  <c r="G292" i="1" s="1"/>
  <c r="F298" i="1"/>
  <c r="G298" i="1" s="1"/>
  <c r="F322" i="1"/>
  <c r="G322" i="1" s="1"/>
  <c r="F328" i="1"/>
  <c r="G328" i="1" s="1"/>
  <c r="F347" i="1"/>
  <c r="G347" i="1" s="1"/>
  <c r="F354" i="1"/>
  <c r="G354" i="1" s="1"/>
  <c r="F360" i="1"/>
  <c r="G360" i="1" s="1"/>
  <c r="F379" i="1"/>
  <c r="G379" i="1" s="1"/>
  <c r="F411" i="1"/>
  <c r="G411" i="1" s="1"/>
  <c r="F430" i="1"/>
  <c r="G430" i="1" s="1"/>
  <c r="F436" i="1"/>
  <c r="G436" i="1" s="1"/>
  <c r="F443" i="1"/>
  <c r="G443" i="1" s="1"/>
  <c r="F462" i="1"/>
  <c r="G462" i="1" s="1"/>
  <c r="F468" i="1"/>
  <c r="G468" i="1" s="1"/>
  <c r="F494" i="1"/>
  <c r="G494" i="1" s="1"/>
  <c r="F500" i="1"/>
  <c r="G500" i="1" s="1"/>
  <c r="F524" i="1"/>
  <c r="G524" i="1" s="1"/>
  <c r="F531" i="1"/>
  <c r="G531" i="1" s="1"/>
  <c r="F549" i="1"/>
  <c r="G549" i="1" s="1"/>
  <c r="F555" i="1"/>
  <c r="G555" i="1" s="1"/>
  <c r="F561" i="1"/>
  <c r="G561" i="1" s="1"/>
  <c r="F573" i="1"/>
  <c r="G573" i="1" s="1"/>
  <c r="F608" i="1"/>
  <c r="G608" i="1" s="1"/>
  <c r="F134" i="1"/>
  <c r="G134" i="1" s="1"/>
  <c r="F159" i="1"/>
  <c r="G159" i="1" s="1"/>
  <c r="F191" i="1"/>
  <c r="G191" i="1" s="1"/>
  <c r="F210" i="1"/>
  <c r="G210" i="1" s="1"/>
  <c r="F223" i="1"/>
  <c r="G223" i="1" s="1"/>
  <c r="F248" i="1"/>
  <c r="G248" i="1" s="1"/>
  <c r="F274" i="1"/>
  <c r="G274" i="1" s="1"/>
  <c r="F140" i="1"/>
  <c r="G140" i="1" s="1"/>
  <c r="F165" i="1"/>
  <c r="G165" i="1" s="1"/>
  <c r="F197" i="1"/>
  <c r="G197" i="1" s="1"/>
  <c r="F229" i="1"/>
  <c r="G229" i="1" s="1"/>
  <c r="F254" i="1"/>
  <c r="G254" i="1" s="1"/>
  <c r="F286" i="1"/>
  <c r="G286" i="1" s="1"/>
  <c r="F305" i="1"/>
  <c r="G305" i="1" s="1"/>
  <c r="F317" i="1"/>
  <c r="G317" i="1" s="1"/>
  <c r="F335" i="1"/>
  <c r="G335" i="1" s="1"/>
  <c r="F341" i="1"/>
  <c r="G341" i="1" s="1"/>
  <c r="F367" i="1"/>
  <c r="G367" i="1" s="1"/>
  <c r="F373" i="1"/>
  <c r="G373" i="1" s="1"/>
  <c r="F399" i="1"/>
  <c r="G399" i="1" s="1"/>
  <c r="F405" i="1"/>
  <c r="G405" i="1" s="1"/>
  <c r="F481" i="1"/>
  <c r="G481" i="1" s="1"/>
  <c r="F513" i="1"/>
  <c r="G513" i="1" s="1"/>
  <c r="F567" i="1"/>
  <c r="G567" i="1" s="1"/>
  <c r="F579" i="1"/>
  <c r="G579" i="1" s="1"/>
  <c r="F585" i="1"/>
  <c r="G585" i="1" s="1"/>
  <c r="F591" i="1"/>
  <c r="G591" i="1" s="1"/>
  <c r="F130" i="1"/>
  <c r="G130" i="1" s="1"/>
  <c r="F242" i="1"/>
  <c r="G242" i="1" s="1"/>
  <c r="F280" i="1"/>
  <c r="G280" i="1" s="1"/>
  <c r="F149" i="1"/>
  <c r="G149" i="1" s="1"/>
  <c r="F157" i="1"/>
  <c r="G157" i="1" s="1"/>
  <c r="F188" i="1"/>
  <c r="G188" i="1" s="1"/>
  <c r="F196" i="1"/>
  <c r="G196" i="1" s="1"/>
  <c r="F227" i="1"/>
  <c r="G227" i="1" s="1"/>
  <c r="F236" i="1"/>
  <c r="G236" i="1" s="1"/>
  <c r="F275" i="1"/>
  <c r="G275" i="1" s="1"/>
  <c r="F282" i="1"/>
  <c r="G282" i="1" s="1"/>
  <c r="F306" i="1"/>
  <c r="G306" i="1" s="1"/>
  <c r="F319" i="1"/>
  <c r="G319" i="1" s="1"/>
  <c r="F376" i="1"/>
  <c r="G376" i="1" s="1"/>
  <c r="F390" i="1"/>
  <c r="G390" i="1" s="1"/>
  <c r="F397" i="1"/>
  <c r="G397" i="1" s="1"/>
  <c r="F427" i="1"/>
  <c r="G427" i="1" s="1"/>
  <c r="F434" i="1"/>
  <c r="G434" i="1" s="1"/>
  <c r="F441" i="1"/>
  <c r="G441" i="1" s="1"/>
  <c r="F456" i="1"/>
  <c r="G456" i="1" s="1"/>
  <c r="F478" i="1"/>
  <c r="G478" i="1" s="1"/>
  <c r="F507" i="1"/>
  <c r="G507" i="1" s="1"/>
  <c r="F514" i="1"/>
  <c r="G514" i="1" s="1"/>
  <c r="F542" i="1"/>
  <c r="G542" i="1" s="1"/>
  <c r="F569" i="1"/>
  <c r="G569" i="1" s="1"/>
  <c r="F576" i="1"/>
  <c r="G576" i="1" s="1"/>
  <c r="F603" i="1"/>
  <c r="G603" i="1" s="1"/>
  <c r="F132" i="1"/>
  <c r="G132" i="1" s="1"/>
  <c r="F135" i="1"/>
  <c r="G135" i="1" s="1"/>
  <c r="F174" i="1"/>
  <c r="G174" i="1" s="1"/>
  <c r="F213" i="1"/>
  <c r="G213" i="1" s="1"/>
  <c r="F252" i="1"/>
  <c r="G252" i="1" s="1"/>
  <c r="F291" i="1"/>
  <c r="G291" i="1" s="1"/>
  <c r="F333" i="1"/>
  <c r="G333" i="1" s="1"/>
  <c r="F377" i="1"/>
  <c r="G377" i="1" s="1"/>
  <c r="F406" i="1"/>
  <c r="G406" i="1" s="1"/>
  <c r="F457" i="1"/>
  <c r="G457" i="1" s="1"/>
  <c r="F583" i="1"/>
  <c r="G583" i="1" s="1"/>
  <c r="F198" i="1"/>
  <c r="G198" i="1" s="1"/>
  <c r="F245" i="1"/>
  <c r="G245" i="1" s="1"/>
  <c r="F276" i="1"/>
  <c r="G276" i="1" s="1"/>
  <c r="F307" i="1"/>
  <c r="G307" i="1" s="1"/>
  <c r="F391" i="1"/>
  <c r="G391" i="1" s="1"/>
  <c r="F421" i="1"/>
  <c r="G421" i="1" s="1"/>
  <c r="F435" i="1"/>
  <c r="G435" i="1" s="1"/>
  <c r="F479" i="1"/>
  <c r="G479" i="1" s="1"/>
  <c r="F508" i="1"/>
  <c r="G508" i="1" s="1"/>
  <c r="F550" i="1"/>
  <c r="G550" i="1" s="1"/>
  <c r="F577" i="1"/>
  <c r="G577" i="1" s="1"/>
  <c r="F604" i="1"/>
  <c r="G604" i="1" s="1"/>
  <c r="F143" i="1"/>
  <c r="G143" i="1" s="1"/>
  <c r="F151" i="1"/>
  <c r="G151" i="1" s="1"/>
  <c r="F182" i="1"/>
  <c r="G182" i="1" s="1"/>
  <c r="F190" i="1"/>
  <c r="G190" i="1" s="1"/>
  <c r="F221" i="1"/>
  <c r="G221" i="1" s="1"/>
  <c r="F230" i="1"/>
  <c r="G230" i="1" s="1"/>
  <c r="F269" i="1"/>
  <c r="G269" i="1" s="1"/>
  <c r="F313" i="1"/>
  <c r="G313" i="1" s="1"/>
  <c r="F334" i="1"/>
  <c r="G334" i="1" s="1"/>
  <c r="F349" i="1"/>
  <c r="G349" i="1" s="1"/>
  <c r="F356" i="1"/>
  <c r="G356" i="1" s="1"/>
  <c r="F363" i="1"/>
  <c r="G363" i="1" s="1"/>
  <c r="F393" i="1"/>
  <c r="G393" i="1" s="1"/>
  <c r="F400" i="1"/>
  <c r="G400" i="1" s="1"/>
  <c r="F414" i="1"/>
  <c r="G414" i="1" s="1"/>
  <c r="F142" i="1"/>
  <c r="G142" i="1" s="1"/>
  <c r="F150" i="1"/>
  <c r="G150" i="1" s="1"/>
  <c r="F181" i="1"/>
  <c r="G181" i="1" s="1"/>
  <c r="F189" i="1"/>
  <c r="G189" i="1" s="1"/>
  <c r="F220" i="1"/>
  <c r="G220" i="1" s="1"/>
  <c r="F228" i="1"/>
  <c r="G228" i="1" s="1"/>
  <c r="F259" i="1"/>
  <c r="G259" i="1" s="1"/>
  <c r="F268" i="1"/>
  <c r="G268" i="1" s="1"/>
  <c r="F312" i="1"/>
  <c r="G312" i="1" s="1"/>
  <c r="F325" i="1"/>
  <c r="G325" i="1" s="1"/>
  <c r="F355" i="1"/>
  <c r="G355" i="1" s="1"/>
  <c r="F362" i="1"/>
  <c r="G362" i="1" s="1"/>
  <c r="F369" i="1"/>
  <c r="G369" i="1" s="1"/>
  <c r="F449" i="1"/>
  <c r="G449" i="1" s="1"/>
  <c r="F471" i="1"/>
  <c r="G471" i="1" s="1"/>
  <c r="F485" i="1"/>
  <c r="G485" i="1" s="1"/>
  <c r="F492" i="1"/>
  <c r="G492" i="1" s="1"/>
  <c r="F521" i="1"/>
  <c r="G521" i="1" s="1"/>
  <c r="F528" i="1"/>
  <c r="G528" i="1" s="1"/>
  <c r="F556" i="1"/>
  <c r="G556" i="1" s="1"/>
  <c r="F596" i="1"/>
  <c r="G596" i="1" s="1"/>
  <c r="F299" i="1"/>
  <c r="G299" i="1" s="1"/>
  <c r="F326" i="1"/>
  <c r="G326" i="1" s="1"/>
  <c r="F340" i="1"/>
  <c r="G340" i="1" s="1"/>
  <c r="F384" i="1"/>
  <c r="G384" i="1" s="1"/>
  <c r="F413" i="1"/>
  <c r="G413" i="1" s="1"/>
  <c r="F450" i="1"/>
  <c r="G450" i="1" s="1"/>
  <c r="F464" i="1"/>
  <c r="G464" i="1" s="1"/>
  <c r="F493" i="1"/>
  <c r="G493" i="1" s="1"/>
  <c r="F535" i="1"/>
  <c r="G535" i="1" s="1"/>
  <c r="F563" i="1"/>
  <c r="G563" i="1" s="1"/>
  <c r="F570" i="1"/>
  <c r="G570" i="1" s="1"/>
  <c r="F590" i="1"/>
  <c r="G590" i="1" s="1"/>
  <c r="F610" i="1"/>
  <c r="G610" i="1" s="1"/>
  <c r="F158" i="1"/>
  <c r="G158" i="1" s="1"/>
  <c r="F167" i="1"/>
  <c r="G167" i="1" s="1"/>
  <c r="F206" i="1"/>
  <c r="G206" i="1" s="1"/>
  <c r="F237" i="1"/>
  <c r="G237" i="1" s="1"/>
  <c r="F284" i="1"/>
  <c r="G284" i="1" s="1"/>
  <c r="F428" i="1"/>
  <c r="G428" i="1" s="1"/>
  <c r="F442" i="1"/>
  <c r="G442" i="1" s="1"/>
  <c r="F501" i="1"/>
  <c r="G501" i="1" s="1"/>
  <c r="F543" i="1"/>
  <c r="G543" i="1" s="1"/>
  <c r="F557" i="1"/>
  <c r="G557" i="1" s="1"/>
  <c r="F136" i="1"/>
  <c r="G136" i="1" s="1"/>
  <c r="F147" i="1"/>
  <c r="G147" i="1" s="1"/>
  <c r="F169" i="1"/>
  <c r="G169" i="1" s="1"/>
  <c r="F180" i="1"/>
  <c r="G180" i="1" s="1"/>
  <c r="F202" i="1"/>
  <c r="G202" i="1" s="1"/>
  <c r="F238" i="1"/>
  <c r="G238" i="1" s="1"/>
  <c r="F262" i="1"/>
  <c r="G262" i="1" s="1"/>
  <c r="F271" i="1"/>
  <c r="G271" i="1" s="1"/>
  <c r="F295" i="1"/>
  <c r="G295" i="1" s="1"/>
  <c r="F304" i="1"/>
  <c r="G304" i="1" s="1"/>
  <c r="F345" i="1"/>
  <c r="G345" i="1" s="1"/>
  <c r="F378" i="1"/>
  <c r="G378" i="1" s="1"/>
  <c r="F388" i="1"/>
  <c r="G388" i="1" s="1"/>
  <c r="F461" i="1"/>
  <c r="G461" i="1" s="1"/>
  <c r="F472" i="1"/>
  <c r="G472" i="1" s="1"/>
  <c r="F482" i="1"/>
  <c r="G482" i="1" s="1"/>
  <c r="F529" i="1"/>
  <c r="G529" i="1" s="1"/>
  <c r="F584" i="1"/>
  <c r="G584" i="1" s="1"/>
  <c r="F593" i="1"/>
  <c r="G593" i="1" s="1"/>
  <c r="F601" i="1"/>
  <c r="G601" i="1" s="1"/>
  <c r="F137" i="1"/>
  <c r="G137" i="1" s="1"/>
  <c r="F273" i="1"/>
  <c r="G273" i="1" s="1"/>
  <c r="F346" i="1"/>
  <c r="G346" i="1" s="1"/>
  <c r="F548" i="1"/>
  <c r="G548" i="1" s="1"/>
  <c r="F358" i="1"/>
  <c r="G358" i="1" s="1"/>
  <c r="F160" i="1"/>
  <c r="G160" i="1" s="1"/>
  <c r="F193" i="1"/>
  <c r="G193" i="1" s="1"/>
  <c r="F215" i="1"/>
  <c r="G215" i="1" s="1"/>
  <c r="F226" i="1"/>
  <c r="G226" i="1" s="1"/>
  <c r="F239" i="1"/>
  <c r="G239" i="1" s="1"/>
  <c r="F249" i="1"/>
  <c r="G249" i="1" s="1"/>
  <c r="F315" i="1"/>
  <c r="G315" i="1" s="1"/>
  <c r="F324" i="1"/>
  <c r="G324" i="1" s="1"/>
  <c r="F336" i="1"/>
  <c r="G336" i="1" s="1"/>
  <c r="F357" i="1"/>
  <c r="G357" i="1" s="1"/>
  <c r="F419" i="1"/>
  <c r="G419" i="1" s="1"/>
  <c r="F431" i="1"/>
  <c r="G431" i="1" s="1"/>
  <c r="F440" i="1"/>
  <c r="G440" i="1" s="1"/>
  <c r="F452" i="1"/>
  <c r="G452" i="1" s="1"/>
  <c r="F511" i="1"/>
  <c r="G511" i="1" s="1"/>
  <c r="F539" i="1"/>
  <c r="G539" i="1" s="1"/>
  <c r="F611" i="1"/>
  <c r="G611" i="1" s="1"/>
  <c r="F148" i="1"/>
  <c r="G148" i="1" s="1"/>
  <c r="F483" i="1"/>
  <c r="G483" i="1" s="1"/>
  <c r="F530" i="1"/>
  <c r="G530" i="1" s="1"/>
  <c r="F207" i="1"/>
  <c r="G207" i="1" s="1"/>
  <c r="F251" i="1"/>
  <c r="G251" i="1" s="1"/>
  <c r="F204" i="1"/>
  <c r="G204" i="1" s="1"/>
  <c r="F217" i="1"/>
  <c r="G217" i="1" s="1"/>
  <c r="F250" i="1"/>
  <c r="G250" i="1" s="1"/>
  <c r="F285" i="1"/>
  <c r="G285" i="1" s="1"/>
  <c r="F316" i="1"/>
  <c r="G316" i="1" s="1"/>
  <c r="F410" i="1"/>
  <c r="G410" i="1" s="1"/>
  <c r="F432" i="1"/>
  <c r="G432" i="1" s="1"/>
  <c r="F473" i="1"/>
  <c r="G473" i="1" s="1"/>
  <c r="F491" i="1"/>
  <c r="G491" i="1" s="1"/>
  <c r="F502" i="1"/>
  <c r="G502" i="1" s="1"/>
  <c r="F520" i="1"/>
  <c r="G520" i="1" s="1"/>
  <c r="F558" i="1"/>
  <c r="G558" i="1" s="1"/>
  <c r="F566" i="1"/>
  <c r="G566" i="1" s="1"/>
  <c r="F170" i="1"/>
  <c r="G170" i="1" s="1"/>
  <c r="F240" i="1"/>
  <c r="G240" i="1" s="1"/>
  <c r="F263" i="1"/>
  <c r="G263" i="1" s="1"/>
  <c r="F296" i="1"/>
  <c r="G296" i="1" s="1"/>
  <c r="F308" i="1"/>
  <c r="G308" i="1" s="1"/>
  <c r="F327" i="1"/>
  <c r="G327" i="1" s="1"/>
  <c r="F368" i="1"/>
  <c r="G368" i="1" s="1"/>
  <c r="F389" i="1"/>
  <c r="G389" i="1" s="1"/>
  <c r="F401" i="1"/>
  <c r="G401" i="1" s="1"/>
  <c r="F422" i="1"/>
  <c r="G422" i="1" s="1"/>
  <c r="F444" i="1"/>
  <c r="G444" i="1" s="1"/>
  <c r="F463" i="1"/>
  <c r="G463" i="1" s="1"/>
  <c r="F594" i="1"/>
  <c r="G594" i="1" s="1"/>
  <c r="F602" i="1"/>
  <c r="G602" i="1" s="1"/>
  <c r="F380" i="1"/>
  <c r="G380" i="1" s="1"/>
  <c r="F234" i="1"/>
  <c r="G234" i="1" s="1"/>
  <c r="F302" i="1"/>
  <c r="G302" i="1" s="1"/>
  <c r="F394" i="1"/>
  <c r="G394" i="1" s="1"/>
  <c r="F424" i="1"/>
  <c r="G424" i="1" s="1"/>
  <c r="F438" i="1"/>
  <c r="G438" i="1" s="1"/>
  <c r="F453" i="1"/>
  <c r="G453" i="1" s="1"/>
  <c r="F505" i="1"/>
  <c r="G505" i="1" s="1"/>
  <c r="F544" i="1"/>
  <c r="G544" i="1" s="1"/>
  <c r="F175" i="1"/>
  <c r="G175" i="1" s="1"/>
  <c r="F156" i="1"/>
  <c r="G156" i="1" s="1"/>
  <c r="F241" i="1"/>
  <c r="G241" i="1" s="1"/>
  <c r="F257" i="1"/>
  <c r="G257" i="1" s="1"/>
  <c r="F351" i="1"/>
  <c r="G351" i="1" s="1"/>
  <c r="F365" i="1"/>
  <c r="G365" i="1" s="1"/>
  <c r="F382" i="1"/>
  <c r="G382" i="1" s="1"/>
  <c r="F412" i="1"/>
  <c r="G412" i="1" s="1"/>
  <c r="F581" i="1"/>
  <c r="G581" i="1" s="1"/>
  <c r="F469" i="1"/>
  <c r="G469" i="1" s="1"/>
  <c r="F571" i="1"/>
  <c r="G571" i="1" s="1"/>
  <c r="F366" i="1"/>
  <c r="G366" i="1" s="1"/>
  <c r="F195" i="1"/>
  <c r="G195" i="1" s="1"/>
  <c r="F243" i="1"/>
  <c r="G243" i="1" s="1"/>
  <c r="F258" i="1"/>
  <c r="G258" i="1" s="1"/>
  <c r="F371" i="1"/>
  <c r="G371" i="1" s="1"/>
  <c r="F429" i="1"/>
  <c r="G429" i="1" s="1"/>
  <c r="F497" i="1"/>
  <c r="G497" i="1" s="1"/>
  <c r="F523" i="1"/>
  <c r="G523" i="1" s="1"/>
  <c r="F582" i="1"/>
  <c r="G582" i="1" s="1"/>
  <c r="F607" i="1"/>
  <c r="G607" i="1" s="1"/>
  <c r="F416" i="1"/>
  <c r="G416" i="1" s="1"/>
  <c r="F486" i="1"/>
  <c r="G486" i="1" s="1"/>
  <c r="F572" i="1"/>
  <c r="G572" i="1" s="1"/>
  <c r="F231" i="1"/>
  <c r="G231" i="1" s="1"/>
  <c r="F246" i="1"/>
  <c r="G246" i="1" s="1"/>
  <c r="F310" i="1"/>
  <c r="G310" i="1" s="1"/>
  <c r="F339" i="1"/>
  <c r="G339" i="1" s="1"/>
  <c r="F402" i="1"/>
  <c r="G402" i="1" s="1"/>
  <c r="F551" i="1"/>
  <c r="G551" i="1" s="1"/>
  <c r="F199" i="1"/>
  <c r="G199" i="1" s="1"/>
  <c r="F297" i="1"/>
  <c r="G297" i="1" s="1"/>
  <c r="F499" i="1"/>
  <c r="G499" i="1" s="1"/>
  <c r="F599" i="1"/>
  <c r="G599" i="1" s="1"/>
  <c r="F185" i="1"/>
  <c r="G185" i="1" s="1"/>
  <c r="F200" i="1"/>
  <c r="G200" i="1" s="1"/>
  <c r="F247" i="1"/>
  <c r="G247" i="1" s="1"/>
  <c r="F343" i="1"/>
  <c r="G343" i="1" s="1"/>
  <c r="F552" i="1"/>
  <c r="G552" i="1" s="1"/>
  <c r="F139" i="1"/>
  <c r="G139" i="1" s="1"/>
  <c r="F154" i="1"/>
  <c r="G154" i="1" s="1"/>
  <c r="F187" i="1"/>
  <c r="G187" i="1" s="1"/>
  <c r="F256" i="1"/>
  <c r="G256" i="1" s="1"/>
  <c r="F270" i="1"/>
  <c r="G270" i="1" s="1"/>
  <c r="F288" i="1"/>
  <c r="G288" i="1" s="1"/>
  <c r="F318" i="1"/>
  <c r="G318" i="1" s="1"/>
  <c r="F350" i="1"/>
  <c r="G350" i="1" s="1"/>
  <c r="F375" i="1"/>
  <c r="G375" i="1" s="1"/>
  <c r="F454" i="1"/>
  <c r="G454" i="1" s="1"/>
  <c r="F467" i="1"/>
  <c r="G467" i="1" s="1"/>
  <c r="F495" i="1"/>
  <c r="G495" i="1" s="1"/>
  <c r="F532" i="1"/>
  <c r="G532" i="1" s="1"/>
  <c r="F554" i="1"/>
  <c r="G554" i="1" s="1"/>
  <c r="F568" i="1"/>
  <c r="G568" i="1" s="1"/>
  <c r="F592" i="1"/>
  <c r="G592" i="1" s="1"/>
  <c r="F605" i="1"/>
  <c r="G605" i="1" s="1"/>
  <c r="F131" i="1"/>
  <c r="G131" i="1" s="1"/>
  <c r="F580" i="1"/>
  <c r="G580" i="1" s="1"/>
  <c r="F455" i="1"/>
  <c r="G455" i="1" s="1"/>
  <c r="F496" i="1"/>
  <c r="G496" i="1" s="1"/>
  <c r="F533" i="1"/>
  <c r="G533" i="1" s="1"/>
  <c r="F559" i="1"/>
  <c r="G559" i="1" s="1"/>
  <c r="F606" i="1"/>
  <c r="G606" i="1" s="1"/>
  <c r="F192" i="1"/>
  <c r="G192" i="1" s="1"/>
  <c r="F321" i="1"/>
  <c r="G321" i="1" s="1"/>
  <c r="F209" i="1"/>
  <c r="G209" i="1" s="1"/>
  <c r="F293" i="1"/>
  <c r="G293" i="1" s="1"/>
  <c r="F338" i="1"/>
  <c r="G338" i="1" s="1"/>
  <c r="F510" i="1"/>
  <c r="G510" i="1" s="1"/>
  <c r="F546" i="1"/>
  <c r="G546" i="1" s="1"/>
  <c r="F278" i="1"/>
  <c r="G278" i="1" s="1"/>
  <c r="F352" i="1"/>
  <c r="G352" i="1" s="1"/>
  <c r="F383" i="1"/>
  <c r="G383" i="1" s="1"/>
  <c r="F534" i="1"/>
  <c r="G534" i="1" s="1"/>
  <c r="F560" i="1"/>
  <c r="G560" i="1" s="1"/>
  <c r="F145" i="1"/>
  <c r="G145" i="1" s="1"/>
  <c r="F598" i="1"/>
  <c r="G598" i="1" s="1"/>
  <c r="F179" i="1"/>
  <c r="G179" i="1" s="1"/>
  <c r="F323" i="1"/>
  <c r="G323" i="1" s="1"/>
  <c r="F386" i="1"/>
  <c r="G386" i="1" s="1"/>
  <c r="F474" i="1"/>
  <c r="G474" i="1" s="1"/>
  <c r="F537" i="1"/>
  <c r="G537" i="1" s="1"/>
  <c r="F212" i="1"/>
  <c r="G212" i="1" s="1"/>
  <c r="F264" i="1"/>
  <c r="G264" i="1" s="1"/>
  <c r="F279" i="1"/>
  <c r="G279" i="1" s="1"/>
  <c r="F353" i="1"/>
  <c r="G353" i="1" s="1"/>
  <c r="F372" i="1"/>
  <c r="G372" i="1" s="1"/>
  <c r="F433" i="1"/>
  <c r="G433" i="1" s="1"/>
  <c r="F475" i="1"/>
  <c r="G475" i="1" s="1"/>
  <c r="F488" i="1"/>
  <c r="G488" i="1" s="1"/>
  <c r="F538" i="1"/>
  <c r="G538" i="1" s="1"/>
  <c r="F447" i="1"/>
  <c r="G447" i="1" s="1"/>
  <c r="F574" i="1"/>
  <c r="G574" i="1" s="1"/>
  <c r="F232" i="1"/>
  <c r="G232" i="1" s="1"/>
  <c r="F329" i="1"/>
  <c r="G329" i="1" s="1"/>
  <c r="F418" i="1"/>
  <c r="G418" i="1" s="1"/>
  <c r="F489" i="1"/>
  <c r="G489" i="1" s="1"/>
  <c r="F173" i="1"/>
  <c r="G173" i="1" s="1"/>
  <c r="F408" i="1"/>
  <c r="G408" i="1" s="1"/>
  <c r="F425" i="1"/>
  <c r="G425" i="1" s="1"/>
  <c r="F480" i="1"/>
  <c r="G480" i="1" s="1"/>
  <c r="F518" i="1"/>
  <c r="G518" i="1" s="1"/>
  <c r="F208" i="1"/>
  <c r="G208" i="1" s="1"/>
  <c r="F224" i="1"/>
  <c r="G224" i="1" s="1"/>
  <c r="F303" i="1"/>
  <c r="G303" i="1" s="1"/>
  <c r="F332" i="1"/>
  <c r="G332" i="1" s="1"/>
  <c r="F364" i="1"/>
  <c r="G364" i="1" s="1"/>
  <c r="F395" i="1"/>
  <c r="G395" i="1" s="1"/>
  <c r="F439" i="1"/>
  <c r="G439" i="1" s="1"/>
  <c r="F506" i="1"/>
  <c r="G506" i="1" s="1"/>
  <c r="F545" i="1"/>
  <c r="G545" i="1" s="1"/>
  <c r="F141" i="1"/>
  <c r="G141" i="1" s="1"/>
  <c r="F522" i="1"/>
  <c r="G522" i="1" s="1"/>
  <c r="F176" i="1"/>
  <c r="G176" i="1" s="1"/>
  <c r="F290" i="1"/>
  <c r="G290" i="1" s="1"/>
  <c r="F458" i="1"/>
  <c r="G458" i="1" s="1"/>
  <c r="F162" i="1"/>
  <c r="G162" i="1" s="1"/>
  <c r="F225" i="1"/>
  <c r="G225" i="1" s="1"/>
  <c r="F277" i="1"/>
  <c r="G277" i="1" s="1"/>
  <c r="F309" i="1"/>
  <c r="G309" i="1" s="1"/>
  <c r="F396" i="1"/>
  <c r="G396" i="1" s="1"/>
  <c r="F445" i="1"/>
  <c r="G445" i="1" s="1"/>
  <c r="F484" i="1"/>
  <c r="G484" i="1" s="1"/>
  <c r="F595" i="1"/>
  <c r="G595" i="1" s="1"/>
  <c r="F177" i="1"/>
  <c r="G177" i="1" s="1"/>
  <c r="F385" i="1"/>
  <c r="G385" i="1" s="1"/>
  <c r="F446" i="1"/>
  <c r="G446" i="1" s="1"/>
  <c r="F512" i="1"/>
  <c r="G512" i="1" s="1"/>
  <c r="F163" i="1"/>
  <c r="G163" i="1" s="1"/>
  <c r="F460" i="1"/>
  <c r="G460" i="1" s="1"/>
  <c r="F587" i="1"/>
  <c r="G587" i="1" s="1"/>
  <c r="F214" i="1"/>
  <c r="G214" i="1" s="1"/>
  <c r="F417" i="1"/>
  <c r="G417" i="1" s="1"/>
  <c r="F526" i="1"/>
  <c r="G526" i="1" s="1"/>
  <c r="F562" i="1"/>
  <c r="G562" i="1" s="1"/>
  <c r="F609" i="1"/>
  <c r="G609" i="1" s="1"/>
  <c r="F164" i="1"/>
  <c r="G164" i="1" s="1"/>
  <c r="F403" i="1"/>
  <c r="G403" i="1" s="1"/>
  <c r="F516" i="1"/>
  <c r="G516" i="1" s="1"/>
  <c r="F540" i="1"/>
  <c r="G540" i="1" s="1"/>
  <c r="F564" i="1"/>
  <c r="G564" i="1" s="1"/>
  <c r="F128" i="1"/>
  <c r="G128" i="1" s="1"/>
  <c r="F218" i="1"/>
  <c r="G218" i="1" s="1"/>
  <c r="F265" i="1"/>
  <c r="G265" i="1" s="1"/>
  <c r="F281" i="1"/>
  <c r="G281" i="1" s="1"/>
  <c r="F301" i="1"/>
  <c r="G301" i="1" s="1"/>
  <c r="F404" i="1"/>
  <c r="G404" i="1" s="1"/>
  <c r="F503" i="1"/>
  <c r="G503" i="1" s="1"/>
  <c r="F153" i="1"/>
  <c r="G153" i="1" s="1"/>
  <c r="F600" i="1"/>
  <c r="G600" i="1" s="1"/>
  <c r="F314" i="1"/>
  <c r="G314" i="1" s="1"/>
  <c r="F541" i="1"/>
  <c r="G541" i="1" s="1"/>
  <c r="F186" i="1"/>
  <c r="G186" i="1" s="1"/>
  <c r="F553" i="1"/>
  <c r="G553" i="1" s="1"/>
  <c r="F330" i="1"/>
  <c r="G330" i="1" s="1"/>
  <c r="F466" i="1"/>
  <c r="G466" i="1" s="1"/>
  <c r="F344" i="1"/>
  <c r="G344" i="1" s="1"/>
  <c r="F477" i="1"/>
  <c r="G477" i="1" s="1"/>
  <c r="F565" i="1"/>
  <c r="G565" i="1" s="1"/>
  <c r="F361" i="1"/>
  <c r="G361" i="1" s="1"/>
  <c r="F374" i="1"/>
  <c r="G374" i="1" s="1"/>
  <c r="F490" i="1"/>
  <c r="G490" i="1" s="1"/>
  <c r="F588" i="1"/>
  <c r="G588" i="1" s="1"/>
  <c r="F589" i="1"/>
  <c r="G589" i="1" s="1"/>
  <c r="F287" i="1"/>
  <c r="G287" i="1" s="1"/>
  <c r="F407" i="1"/>
  <c r="G407" i="1" s="1"/>
  <c r="F517" i="1"/>
  <c r="G517" i="1" s="1"/>
  <c r="F201" i="1"/>
  <c r="G201" i="1" s="1"/>
  <c r="F578" i="1"/>
  <c r="G578" i="1" s="1"/>
  <c r="F504" i="1"/>
  <c r="G504" i="1" s="1"/>
  <c r="F168" i="1"/>
  <c r="G168" i="1" s="1"/>
  <c r="F527" i="1"/>
  <c r="G527" i="1" s="1"/>
  <c r="F423" i="1"/>
  <c r="G423" i="1" s="1"/>
  <c r="F129" i="1"/>
  <c r="G129" i="1" s="1"/>
  <c r="F451" i="1"/>
  <c r="G451" i="1" s="1"/>
  <c r="F219" i="1"/>
  <c r="G219" i="1" s="1"/>
  <c r="F253" i="1"/>
  <c r="G253" i="1" s="1"/>
  <c r="G443" i="5"/>
  <c r="G32" i="5"/>
  <c r="G53" i="5"/>
  <c r="G42" i="5"/>
  <c r="G22" i="5"/>
  <c r="G45" i="5"/>
  <c r="G40" i="5"/>
  <c r="G12" i="5"/>
  <c r="G28" i="5"/>
  <c r="G36" i="5"/>
  <c r="G37" i="5"/>
  <c r="G31" i="5"/>
  <c r="G24" i="5"/>
  <c r="G49" i="5"/>
  <c r="G44" i="5"/>
  <c r="G38" i="5"/>
  <c r="G445" i="5"/>
  <c r="G52" i="5"/>
  <c r="G16" i="5"/>
  <c r="G446" i="5"/>
  <c r="G23" i="5"/>
  <c r="G14" i="5"/>
  <c r="G17" i="5"/>
  <c r="G33" i="5"/>
  <c r="G47" i="5"/>
  <c r="G27" i="5"/>
  <c r="G444" i="5"/>
  <c r="G51" i="5"/>
  <c r="G10" i="5"/>
  <c r="G8" i="5"/>
  <c r="G21" i="5"/>
  <c r="G11" i="5"/>
  <c r="G19" i="5"/>
  <c r="G25" i="5"/>
  <c r="G20" i="5"/>
  <c r="G15" i="5"/>
  <c r="I7" i="1"/>
  <c r="G26" i="5"/>
  <c r="G18" i="5"/>
  <c r="F122" i="1"/>
  <c r="G122" i="1" s="1"/>
  <c r="F106" i="1"/>
  <c r="G106" i="1" s="1"/>
  <c r="F90" i="1"/>
  <c r="G90" i="1" s="1"/>
  <c r="F74" i="1"/>
  <c r="G74" i="1" s="1"/>
  <c r="F58" i="1"/>
  <c r="G58" i="1" s="1"/>
  <c r="F42" i="1"/>
  <c r="G42" i="1" s="1"/>
  <c r="F26" i="1"/>
  <c r="G26" i="1" s="1"/>
  <c r="F10" i="1"/>
  <c r="G10" i="1" s="1"/>
  <c r="F48" i="1"/>
  <c r="G48" i="1" s="1"/>
  <c r="F32" i="1"/>
  <c r="G32" i="1" s="1"/>
  <c r="F16" i="1"/>
  <c r="G16" i="1" s="1"/>
  <c r="F125" i="1"/>
  <c r="G125" i="1" s="1"/>
  <c r="F109" i="1"/>
  <c r="G109" i="1" s="1"/>
  <c r="F93" i="1"/>
  <c r="G93" i="1" s="1"/>
  <c r="F77" i="1"/>
  <c r="G77" i="1" s="1"/>
  <c r="F61" i="1"/>
  <c r="G61" i="1" s="1"/>
  <c r="F45" i="1"/>
  <c r="G45" i="1" s="1"/>
  <c r="F29" i="1"/>
  <c r="G29" i="1" s="1"/>
  <c r="F13" i="1"/>
  <c r="G13" i="1" s="1"/>
  <c r="F7" i="1"/>
  <c r="G7" i="1" s="1"/>
  <c r="F112" i="1"/>
  <c r="G112" i="1" s="1"/>
  <c r="F96" i="1"/>
  <c r="G96" i="1" s="1"/>
  <c r="F80" i="1"/>
  <c r="G80" i="1" s="1"/>
  <c r="F64" i="1"/>
  <c r="G64" i="1" s="1"/>
  <c r="F83" i="1"/>
  <c r="G83" i="1" s="1"/>
  <c r="F67" i="1"/>
  <c r="G67" i="1" s="1"/>
  <c r="F51" i="1"/>
  <c r="G51" i="1" s="1"/>
  <c r="F35" i="1"/>
  <c r="G35" i="1" s="1"/>
  <c r="F19" i="1"/>
  <c r="G19" i="1" s="1"/>
  <c r="F108" i="1"/>
  <c r="G108" i="1" s="1"/>
  <c r="F60" i="1"/>
  <c r="G60" i="1" s="1"/>
  <c r="F44" i="1"/>
  <c r="G44" i="1" s="1"/>
  <c r="F127" i="1"/>
  <c r="G127" i="1" s="1"/>
  <c r="F111" i="1"/>
  <c r="G111" i="1" s="1"/>
  <c r="F95" i="1"/>
  <c r="G95" i="1" s="1"/>
  <c r="F76" i="1"/>
  <c r="G76" i="1" s="1"/>
  <c r="F28" i="1"/>
  <c r="G28" i="1" s="1"/>
  <c r="F115" i="1"/>
  <c r="G115" i="1" s="1"/>
  <c r="F99" i="1"/>
  <c r="G99" i="1" s="1"/>
  <c r="F118" i="1"/>
  <c r="G118" i="1" s="1"/>
  <c r="F102" i="1"/>
  <c r="G102" i="1" s="1"/>
  <c r="F86" i="1"/>
  <c r="G86" i="1" s="1"/>
  <c r="F70" i="1"/>
  <c r="G70" i="1" s="1"/>
  <c r="F54" i="1"/>
  <c r="G54" i="1" s="1"/>
  <c r="F38" i="1"/>
  <c r="G38" i="1" s="1"/>
  <c r="F22" i="1"/>
  <c r="G22" i="1" s="1"/>
  <c r="F121" i="1"/>
  <c r="G121" i="1" s="1"/>
  <c r="F105" i="1"/>
  <c r="G105" i="1" s="1"/>
  <c r="F89" i="1"/>
  <c r="G89" i="1" s="1"/>
  <c r="F73" i="1"/>
  <c r="G73" i="1" s="1"/>
  <c r="F57" i="1"/>
  <c r="G57" i="1" s="1"/>
  <c r="F124" i="1"/>
  <c r="G124" i="1" s="1"/>
  <c r="F92" i="1"/>
  <c r="G92" i="1" s="1"/>
  <c r="F12" i="1"/>
  <c r="G12" i="1" s="1"/>
  <c r="F41" i="1"/>
  <c r="G41" i="1" s="1"/>
  <c r="F25" i="1"/>
  <c r="G25" i="1" s="1"/>
  <c r="F9" i="1"/>
  <c r="G9" i="1" s="1"/>
  <c r="F117" i="1"/>
  <c r="G117" i="1" s="1"/>
  <c r="F101" i="1"/>
  <c r="G101" i="1" s="1"/>
  <c r="F85" i="1"/>
  <c r="G85" i="1" s="1"/>
  <c r="F69" i="1"/>
  <c r="G69" i="1" s="1"/>
  <c r="F53" i="1"/>
  <c r="F37" i="1"/>
  <c r="G37" i="1" s="1"/>
  <c r="F21" i="1"/>
  <c r="G21" i="1" s="1"/>
  <c r="F107" i="1"/>
  <c r="G107" i="1" s="1"/>
  <c r="F65" i="1"/>
  <c r="G65" i="1" s="1"/>
  <c r="F33" i="1"/>
  <c r="G33" i="1" s="1"/>
  <c r="F126" i="1"/>
  <c r="G126" i="1" s="1"/>
  <c r="F116" i="1"/>
  <c r="G116" i="1" s="1"/>
  <c r="F97" i="1"/>
  <c r="G97" i="1" s="1"/>
  <c r="F123" i="1"/>
  <c r="G123" i="1" s="1"/>
  <c r="F30" i="1"/>
  <c r="G30" i="1" s="1"/>
  <c r="F39" i="1"/>
  <c r="G39" i="1" s="1"/>
  <c r="F120" i="1"/>
  <c r="G120" i="1" s="1"/>
  <c r="F87" i="1"/>
  <c r="G87" i="1" s="1"/>
  <c r="F78" i="1"/>
  <c r="G78" i="1" s="1"/>
  <c r="F55" i="1"/>
  <c r="G55" i="1" s="1"/>
  <c r="F46" i="1"/>
  <c r="G46" i="1" s="1"/>
  <c r="F23" i="1"/>
  <c r="G23" i="1" s="1"/>
  <c r="F14" i="1"/>
  <c r="G14" i="1" s="1"/>
  <c r="F119" i="1"/>
  <c r="G119" i="1" s="1"/>
  <c r="F17" i="1"/>
  <c r="F104" i="1"/>
  <c r="G104" i="1" s="1"/>
  <c r="F94" i="1"/>
  <c r="G94" i="1" s="1"/>
  <c r="F66" i="1"/>
  <c r="G66" i="1" s="1"/>
  <c r="F82" i="1"/>
  <c r="G82" i="1" s="1"/>
  <c r="F50" i="1"/>
  <c r="G50" i="1" s="1"/>
  <c r="F18" i="1"/>
  <c r="G18" i="1" s="1"/>
  <c r="F91" i="1"/>
  <c r="G91" i="1" s="1"/>
  <c r="F68" i="1"/>
  <c r="G68" i="1" s="1"/>
  <c r="F59" i="1"/>
  <c r="G59" i="1" s="1"/>
  <c r="F36" i="1"/>
  <c r="G36" i="1" s="1"/>
  <c r="F27" i="1"/>
  <c r="G27" i="1" s="1"/>
  <c r="F110" i="1"/>
  <c r="G110" i="1" s="1"/>
  <c r="F72" i="1"/>
  <c r="G72" i="1" s="1"/>
  <c r="F63" i="1"/>
  <c r="G63" i="1" s="1"/>
  <c r="F40" i="1"/>
  <c r="G40" i="1" s="1"/>
  <c r="F31" i="1"/>
  <c r="G31" i="1" s="1"/>
  <c r="F8" i="1"/>
  <c r="G8" i="1" s="1"/>
  <c r="F114" i="1"/>
  <c r="G114" i="1" s="1"/>
  <c r="F100" i="1"/>
  <c r="G100" i="1" s="1"/>
  <c r="F49" i="1"/>
  <c r="G49" i="1" s="1"/>
  <c r="F71" i="1"/>
  <c r="G71" i="1" s="1"/>
  <c r="F113" i="1"/>
  <c r="G113" i="1" s="1"/>
  <c r="F81" i="1"/>
  <c r="G81" i="1" s="1"/>
  <c r="F62" i="1"/>
  <c r="G62" i="1" s="1"/>
  <c r="F34" i="1"/>
  <c r="G34" i="1" s="1"/>
  <c r="F20" i="1"/>
  <c r="G20" i="1" s="1"/>
  <c r="F6" i="1"/>
  <c r="F75" i="1"/>
  <c r="G75" i="1" s="1"/>
  <c r="F52" i="1"/>
  <c r="G52" i="1" s="1"/>
  <c r="F24" i="1"/>
  <c r="G24" i="1" s="1"/>
  <c r="F103" i="1"/>
  <c r="G103" i="1" s="1"/>
  <c r="F11" i="1"/>
  <c r="G11" i="1" s="1"/>
  <c r="F79" i="1"/>
  <c r="G79" i="1" s="1"/>
  <c r="F98" i="1"/>
  <c r="G98" i="1" s="1"/>
  <c r="F43" i="1"/>
  <c r="G43" i="1" s="1"/>
  <c r="F15" i="1"/>
  <c r="G15" i="1" s="1"/>
  <c r="F56" i="1"/>
  <c r="G56" i="1" s="1"/>
  <c r="F84" i="1"/>
  <c r="G84" i="1" s="1"/>
  <c r="F47" i="1"/>
  <c r="G47" i="1" s="1"/>
  <c r="F88" i="1"/>
  <c r="G88" i="1" s="1"/>
  <c r="G46" i="5"/>
  <c r="G48" i="5"/>
  <c r="G34" i="5"/>
  <c r="G53" i="1"/>
  <c r="G29" i="5"/>
  <c r="G39" i="5"/>
  <c r="G35" i="5"/>
  <c r="G17" i="1"/>
  <c r="G50" i="5"/>
  <c r="G41" i="5"/>
  <c r="G13" i="5"/>
  <c r="G447" i="5"/>
  <c r="G30" i="5"/>
  <c r="G442" i="5"/>
  <c r="G9" i="5"/>
  <c r="G43" i="5"/>
  <c r="I8" i="1" l="1"/>
  <c r="G6" i="1"/>
  <c r="A4" i="1" s="1"/>
  <c r="I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W9" authorId="0" shapeId="0" xr:uid="{00000000-0006-0000-0100-000001000000}">
      <text>
        <r>
          <rPr>
            <sz val="9"/>
            <rFont val="宋体"/>
            <family val="3"/>
            <charset val="134"/>
          </rPr>
          <t>Administrator:
保留至个位整元数，公式不动</t>
        </r>
      </text>
    </comment>
  </commentList>
</comments>
</file>

<file path=xl/sharedStrings.xml><?xml version="1.0" encoding="utf-8"?>
<sst xmlns="http://schemas.openxmlformats.org/spreadsheetml/2006/main" count="2296" uniqueCount="718">
  <si>
    <t>工程名称:</t>
  </si>
  <si>
    <t>横沥镇石涌村石涌路升级改造工程</t>
  </si>
  <si>
    <t>招标编号:</t>
  </si>
  <si>
    <t>HLAHLC12400877</t>
  </si>
  <si>
    <t>投标会时间：</t>
  </si>
  <si>
    <t>2024年09月29日</t>
  </si>
  <si>
    <t>投标会地点：</t>
  </si>
  <si>
    <t>东莞市横沥镇兴业路121号二楼203投标室</t>
  </si>
  <si>
    <t>工程总造价（元）</t>
  </si>
  <si>
    <t>最高限价（元）</t>
  </si>
  <si>
    <t>绿色施工安全防护措施单列费（元）</t>
  </si>
  <si>
    <t>扣分系数中的d
【0.5~1】</t>
  </si>
  <si>
    <t xml:space="preserve">      </t>
  </si>
  <si>
    <t>下浮率、M值、N值确定表</t>
  </si>
  <si>
    <t>工程名称：</t>
  </si>
  <si>
    <t>日期：</t>
  </si>
  <si>
    <t>招标编号：</t>
  </si>
  <si>
    <t>下浮率范围</t>
  </si>
  <si>
    <t>下浮率的有效范围为0%～3%</t>
  </si>
  <si>
    <t>球号</t>
  </si>
  <si>
    <t>对应下浮率</t>
  </si>
  <si>
    <t>摇取的球号</t>
  </si>
  <si>
    <t>最高投标限价（元）</t>
  </si>
  <si>
    <t>最高计分限价Q（元）</t>
  </si>
  <si>
    <t>取值范围</t>
  </si>
  <si>
    <t>M取值为0.5、0.6、0.7、0.8、0.9、1.0，N=1-M</t>
  </si>
  <si>
    <t>对应M取值</t>
  </si>
  <si>
    <t>N取值（N=1-M）</t>
  </si>
  <si>
    <t>有效评标价平均值（元）</t>
  </si>
  <si>
    <t>投标基准价P（元）</t>
  </si>
  <si>
    <r>
      <rPr>
        <b/>
        <sz val="18"/>
        <color indexed="8"/>
        <rFont val="宋体"/>
        <family val="3"/>
        <charset val="134"/>
      </rPr>
      <t>投标会议</t>
    </r>
    <r>
      <rPr>
        <b/>
        <sz val="18"/>
        <color indexed="8"/>
        <rFont val="Times New Roman"/>
        <family val="1"/>
      </rPr>
      <t>——</t>
    </r>
    <r>
      <rPr>
        <b/>
        <sz val="18"/>
        <color indexed="8"/>
        <rFont val="宋体"/>
        <family val="3"/>
        <charset val="134"/>
      </rPr>
      <t>投标人投标报价汇总表</t>
    </r>
  </si>
  <si>
    <r>
      <rPr>
        <sz val="11"/>
        <color indexed="8"/>
        <rFont val="宋体"/>
        <family val="3"/>
        <charset val="134"/>
      </rPr>
      <t>报价输完，把投标报价由低到高排序（选</t>
    </r>
    <r>
      <rPr>
        <sz val="11"/>
        <color indexed="8"/>
        <rFont val="Times New Roman"/>
        <family val="1"/>
      </rPr>
      <t>B/C/D/E/F</t>
    </r>
    <r>
      <rPr>
        <sz val="11"/>
        <color indexed="8"/>
        <rFont val="宋体"/>
        <family val="3"/>
        <charset val="134"/>
      </rPr>
      <t>列，排序</t>
    </r>
    <r>
      <rPr>
        <sz val="11"/>
        <color indexed="8"/>
        <rFont val="Times New Roman"/>
        <family val="1"/>
      </rPr>
      <t>-</t>
    </r>
    <r>
      <rPr>
        <sz val="11"/>
        <color indexed="8"/>
        <rFont val="宋体"/>
        <family val="3"/>
        <charset val="134"/>
      </rPr>
      <t>自定义</t>
    </r>
    <r>
      <rPr>
        <sz val="11"/>
        <color indexed="8"/>
        <rFont val="Times New Roman"/>
        <family val="1"/>
      </rPr>
      <t>-C</t>
    </r>
    <r>
      <rPr>
        <sz val="11"/>
        <color indexed="8"/>
        <rFont val="宋体"/>
        <family val="3"/>
        <charset val="134"/>
      </rPr>
      <t>列</t>
    </r>
    <r>
      <rPr>
        <sz val="11"/>
        <color indexed="8"/>
        <rFont val="Times New Roman"/>
        <family val="1"/>
      </rPr>
      <t>-</t>
    </r>
    <r>
      <rPr>
        <sz val="11"/>
        <color indexed="8"/>
        <rFont val="宋体"/>
        <family val="3"/>
        <charset val="134"/>
      </rPr>
      <t>升序），无效标自动排到最后，得出有效标数量填到计算表，根据是否超最高计分限价或小于最高计分限价的</t>
    </r>
    <r>
      <rPr>
        <sz val="11"/>
        <color indexed="8"/>
        <rFont val="Times New Roman"/>
        <family val="1"/>
      </rPr>
      <t>85%</t>
    </r>
    <r>
      <rPr>
        <sz val="11"/>
        <color indexed="8"/>
        <rFont val="宋体"/>
        <family val="3"/>
        <charset val="134"/>
      </rPr>
      <t>，来填写</t>
    </r>
    <r>
      <rPr>
        <sz val="11"/>
        <color indexed="8"/>
        <rFont val="Times New Roman"/>
        <family val="1"/>
      </rPr>
      <t>“</t>
    </r>
    <r>
      <rPr>
        <sz val="11"/>
        <color indexed="8"/>
        <rFont val="宋体"/>
        <family val="3"/>
        <charset val="134"/>
      </rPr>
      <t>是否参与均价计算</t>
    </r>
    <r>
      <rPr>
        <sz val="11"/>
        <color indexed="8"/>
        <rFont val="Times New Roman"/>
        <family val="1"/>
      </rPr>
      <t>”</t>
    </r>
  </si>
  <si>
    <r>
      <rPr>
        <sz val="12"/>
        <color indexed="8"/>
        <rFont val="宋体"/>
        <family val="3"/>
        <charset val="134"/>
      </rPr>
      <t>工程名称：</t>
    </r>
  </si>
  <si>
    <r>
      <rPr>
        <sz val="12"/>
        <color indexed="8"/>
        <rFont val="宋体"/>
        <family val="3"/>
        <charset val="134"/>
      </rPr>
      <t>会议时间</t>
    </r>
    <r>
      <rPr>
        <sz val="12"/>
        <color indexed="8"/>
        <rFont val="Times New Roman"/>
        <family val="1"/>
      </rPr>
      <t xml:space="preserve"> </t>
    </r>
    <r>
      <rPr>
        <sz val="12"/>
        <color indexed="8"/>
        <rFont val="宋体"/>
        <family val="3"/>
        <charset val="134"/>
      </rPr>
      <t>：</t>
    </r>
  </si>
  <si>
    <r>
      <rPr>
        <sz val="12"/>
        <color indexed="8"/>
        <rFont val="宋体"/>
        <family val="3"/>
        <charset val="134"/>
      </rPr>
      <t>招标编号：</t>
    </r>
  </si>
  <si>
    <r>
      <rPr>
        <sz val="12"/>
        <color indexed="8"/>
        <rFont val="宋体"/>
        <family val="3"/>
        <charset val="134"/>
      </rPr>
      <t>最高计分限价（元）：</t>
    </r>
  </si>
  <si>
    <r>
      <rPr>
        <sz val="12"/>
        <color indexed="8"/>
        <rFont val="宋体"/>
        <family val="3"/>
        <charset val="134"/>
      </rPr>
      <t>最高计分限价</t>
    </r>
    <r>
      <rPr>
        <sz val="12"/>
        <color indexed="8"/>
        <rFont val="Times New Roman"/>
        <family val="1"/>
      </rPr>
      <t>85%</t>
    </r>
    <r>
      <rPr>
        <sz val="12"/>
        <color indexed="8"/>
        <rFont val="宋体"/>
        <family val="3"/>
        <charset val="134"/>
      </rPr>
      <t>（元）：</t>
    </r>
  </si>
  <si>
    <r>
      <rPr>
        <sz val="12"/>
        <color indexed="8"/>
        <rFont val="宋体"/>
        <family val="3"/>
        <charset val="134"/>
      </rPr>
      <t>序号</t>
    </r>
  </si>
  <si>
    <r>
      <rPr>
        <sz val="12"/>
        <color indexed="8"/>
        <rFont val="宋体"/>
        <family val="3"/>
        <charset val="134"/>
      </rPr>
      <t>投标单位全称</t>
    </r>
  </si>
  <si>
    <r>
      <rPr>
        <sz val="12"/>
        <color indexed="8"/>
        <rFont val="宋体"/>
        <family val="3"/>
        <charset val="134"/>
      </rPr>
      <t>投标报价（元）</t>
    </r>
  </si>
  <si>
    <r>
      <rPr>
        <sz val="12"/>
        <color indexed="8"/>
        <rFont val="宋体"/>
        <family val="3"/>
        <charset val="134"/>
      </rPr>
      <t>是否高于最高计分限价</t>
    </r>
  </si>
  <si>
    <r>
      <rPr>
        <sz val="12"/>
        <color indexed="8"/>
        <rFont val="宋体"/>
        <family val="3"/>
        <charset val="134"/>
      </rPr>
      <t>是否低于最高计分限价</t>
    </r>
    <r>
      <rPr>
        <sz val="12"/>
        <color indexed="8"/>
        <rFont val="Times New Roman"/>
        <family val="1"/>
      </rPr>
      <t>85%</t>
    </r>
    <r>
      <rPr>
        <sz val="12"/>
        <color indexed="8"/>
        <rFont val="宋体"/>
        <family val="3"/>
        <charset val="134"/>
      </rPr>
      <t>且无合理说明</t>
    </r>
  </si>
  <si>
    <r>
      <rPr>
        <sz val="12"/>
        <color indexed="8"/>
        <rFont val="宋体"/>
        <family val="3"/>
        <charset val="134"/>
      </rPr>
      <t>是否在有效投标价范围</t>
    </r>
  </si>
  <si>
    <r>
      <rPr>
        <sz val="12"/>
        <color indexed="8"/>
        <rFont val="宋体"/>
        <family val="3"/>
        <charset val="134"/>
      </rPr>
      <t>不参与</t>
    </r>
  </si>
  <si>
    <r>
      <rPr>
        <sz val="12"/>
        <color indexed="8"/>
        <rFont val="宋体"/>
        <family val="3"/>
        <charset val="134"/>
      </rPr>
      <t>超计分限价</t>
    </r>
  </si>
  <si>
    <r>
      <rPr>
        <sz val="12"/>
        <color indexed="8"/>
        <rFont val="宋体"/>
        <family val="3"/>
        <charset val="134"/>
      </rPr>
      <t>小于计分限价</t>
    </r>
    <r>
      <rPr>
        <sz val="12"/>
        <color indexed="8"/>
        <rFont val="Times New Roman"/>
        <family val="1"/>
      </rPr>
      <t>85%</t>
    </r>
  </si>
  <si>
    <t>市政路桥工程合理低价法计算表</t>
  </si>
  <si>
    <t>工程名称</t>
  </si>
  <si>
    <t>招标编号</t>
  </si>
  <si>
    <t>投标人数量</t>
  </si>
  <si>
    <t>有效投标人数量</t>
  </si>
  <si>
    <t>下浮率</t>
  </si>
  <si>
    <t>M取值</t>
  </si>
  <si>
    <t>N取值</t>
  </si>
  <si>
    <t>扣分系数中的d</t>
  </si>
  <si>
    <t>序号</t>
  </si>
  <si>
    <t>投标单位全称</t>
  </si>
  <si>
    <t>投标报价（元）</t>
  </si>
  <si>
    <t>扣分系数(D)</t>
  </si>
  <si>
    <t>投标人价格得分</t>
  </si>
  <si>
    <t xml:space="preserve">排序                </t>
  </si>
  <si>
    <t>备注</t>
  </si>
  <si>
    <t>河南省华帝建设工程有限公司</t>
  </si>
  <si>
    <t>深圳市茗河建设工程有限公司</t>
  </si>
  <si>
    <t>广州盈德建筑工程有限公司</t>
  </si>
  <si>
    <t>广东科成建设有限公司</t>
  </si>
  <si>
    <t>广东华盈建设集团有限公司</t>
  </si>
  <si>
    <t>广东正翔建设工程有限公司</t>
  </si>
  <si>
    <t>深圳市华鹏工程建设有限公司</t>
  </si>
  <si>
    <t>广东森盛华建设工程有限公司</t>
  </si>
  <si>
    <t>广东中晋建设工程有限公司</t>
  </si>
  <si>
    <t>深圳市名鹏建筑工程有限公司</t>
  </si>
  <si>
    <t>河南东邦建设工程有限公司</t>
  </si>
  <si>
    <t>广东九潮建设有限公司</t>
  </si>
  <si>
    <t>深圳市伟鹏工程建设有限公司</t>
  </si>
  <si>
    <t>广东中宏海建设有限公司</t>
  </si>
  <si>
    <t>广东万腾建设工程有限公司</t>
  </si>
  <si>
    <t>深圳铭泰达建设有限公司</t>
  </si>
  <si>
    <t>广东智齐建设有限公司</t>
  </si>
  <si>
    <t>广东盈发建筑工程有限公司</t>
  </si>
  <si>
    <t>深圳市粤城建设工程有限公司</t>
  </si>
  <si>
    <t>广东东泽建设有限公司</t>
  </si>
  <si>
    <t>泰惠建设（广东）有限公司</t>
  </si>
  <si>
    <t>东莞华盛达建设工程有限公司</t>
  </si>
  <si>
    <t>广东林和建设工程有限公司</t>
  </si>
  <si>
    <t>广东邦和建设工程有限公司</t>
  </si>
  <si>
    <t>福建新华泰建筑工程有限公司</t>
  </si>
  <si>
    <t>广东世峰建设有限公司</t>
  </si>
  <si>
    <t>安徽朝侠建筑工程有限公司</t>
  </si>
  <si>
    <t>东莞市易诚建筑工程有限公司</t>
  </si>
  <si>
    <t>深圳市宏运达建筑工程有限公司</t>
  </si>
  <si>
    <t>河源市水工建筑工程有限公司</t>
  </si>
  <si>
    <t>深圳市伟标辉建设有限公司</t>
  </si>
  <si>
    <t>广东中梁建设有限公司</t>
  </si>
  <si>
    <t>广东腾大建设集团有限公司</t>
  </si>
  <si>
    <t>广东骏业建设有限公司</t>
  </si>
  <si>
    <t>广东省启桁建设工程有限公司</t>
  </si>
  <si>
    <t>广东大吾建工有限公司</t>
  </si>
  <si>
    <t>广东兴煌建设工程有限公司</t>
  </si>
  <si>
    <t>东莞市固优建设工程有限公司</t>
  </si>
  <si>
    <t>广东远铭建设工程有限公司</t>
  </si>
  <si>
    <t>广东鑫筑建设工程有限公司</t>
  </si>
  <si>
    <t>深圳市铭胜建设有限公司</t>
  </si>
  <si>
    <t>广东新壹线建设有限公司</t>
  </si>
  <si>
    <t>河南亘赢建工有限公司</t>
  </si>
  <si>
    <t>广东城新建设工程有限公司</t>
  </si>
  <si>
    <t>鹏志建设（广东）有限公司</t>
  </si>
  <si>
    <t>广东竣晨建设有限公司</t>
  </si>
  <si>
    <t>湖南瑞弘景观建设有限公司</t>
  </si>
  <si>
    <t>广东亨晟建设有限公司</t>
  </si>
  <si>
    <t>广东颂达建筑工程有限公司</t>
  </si>
  <si>
    <t>广东文泓建筑集团有限公司</t>
  </si>
  <si>
    <t>广东茂华建设工程有限公司</t>
  </si>
  <si>
    <t>广东高翔建设有限公司</t>
  </si>
  <si>
    <t>深圳市越升建筑集团有限公司</t>
  </si>
  <si>
    <t>广东碧磊建筑工程有限公司</t>
  </si>
  <si>
    <t>广东兆瑞建设工程有限公司</t>
  </si>
  <si>
    <t>广东晟沛建设有限公司</t>
  </si>
  <si>
    <t>广东华罡建设工程有限公司</t>
  </si>
  <si>
    <t>广东骏基建设有限公司</t>
  </si>
  <si>
    <t>深圳市中鹏建设集团有限公司</t>
  </si>
  <si>
    <t>广东十七人建设工程有限公司</t>
  </si>
  <si>
    <t>广东百景生态建设有限公司</t>
  </si>
  <si>
    <t>广东建安市政工程有限公司</t>
  </si>
  <si>
    <t>东莞市金建达建筑有限公司</t>
  </si>
  <si>
    <t>广东裕盛达建设有限公司</t>
  </si>
  <si>
    <t>广东雍和建设有限公司</t>
  </si>
  <si>
    <t>广东富鑫建设集团有限公司</t>
  </si>
  <si>
    <t>广东乾鼎建设有限公司</t>
  </si>
  <si>
    <t>深圳市鹏升建设有限公司</t>
  </si>
  <si>
    <t>东莞市益鼎建设工程有限公司</t>
  </si>
  <si>
    <t>广东伟创建设有限公司</t>
  </si>
  <si>
    <t>广东英祥建设工程有限公司</t>
  </si>
  <si>
    <t>东莞市诚信建筑工程有限公司</t>
  </si>
  <si>
    <t>广东新岳建设工程有限公司</t>
  </si>
  <si>
    <t>广东迈辉建设工程有限公司</t>
  </si>
  <si>
    <t>广东浩枫建设有限公司</t>
  </si>
  <si>
    <t>智泽工程技术有限公司</t>
  </si>
  <si>
    <t>广东明龙建设有限公司</t>
  </si>
  <si>
    <t>广东方弘建设有限公司</t>
  </si>
  <si>
    <t>广东基宏建设工程有限公司</t>
  </si>
  <si>
    <t>安徽伟铭园林古建有限公司</t>
  </si>
  <si>
    <t>东莞市华杰建设工程有限公司</t>
  </si>
  <si>
    <t>广东金烨建设有限公司</t>
  </si>
  <si>
    <t>河南筑桥建工有限公司</t>
  </si>
  <si>
    <t>广东丰伟建设有限公司</t>
  </si>
  <si>
    <t>广东佰桥建设有限公司</t>
  </si>
  <si>
    <t>广东富玺泰建设有限公司</t>
  </si>
  <si>
    <t>深圳市忠德市政工程有限公司</t>
  </si>
  <si>
    <t>深圳市中景盛建筑工程有限公司</t>
  </si>
  <si>
    <t>广东楷锋建筑工程有限公司</t>
  </si>
  <si>
    <t>广东鸿宇建设工程有限公司</t>
  </si>
  <si>
    <t>广东鸿荣建工有限公司</t>
  </si>
  <si>
    <t>广东福永建设工程有限公司</t>
  </si>
  <si>
    <t>广东路顺建设工程有限公司</t>
  </si>
  <si>
    <t>中巨(广东)建设有限公司</t>
  </si>
  <si>
    <t>广东东冠建设工程有限公司</t>
  </si>
  <si>
    <t>广东宏吉建设有限公司</t>
  </si>
  <si>
    <t>广东粤吉市政建设工程有限公司</t>
  </si>
  <si>
    <t>广东明坤建设工程有限公司</t>
  </si>
  <si>
    <t>广东鹏鉴建设工程有限公司</t>
  </si>
  <si>
    <t>广东喜帆建设工程有限公司</t>
  </si>
  <si>
    <t>恒炬达建设有限公司</t>
  </si>
  <si>
    <t>东莞市龙源建设工程有限公司</t>
  </si>
  <si>
    <t>深圳建安建筑装饰集团有限公司</t>
  </si>
  <si>
    <t>广东思翰建设工程有限公司</t>
  </si>
  <si>
    <t>广东磊通建设有限公司</t>
  </si>
  <si>
    <t>华跃建工有限公司</t>
  </si>
  <si>
    <t>广东鸿福城建设有限公司</t>
  </si>
  <si>
    <t>广东竣豪建设集团有限公司</t>
  </si>
  <si>
    <t>东莞鼎名建设工程有限公司</t>
  </si>
  <si>
    <t>四川蓉诚兴业建筑工程有限公司</t>
  </si>
  <si>
    <t>广东三宏建设工程有限公司</t>
  </si>
  <si>
    <t>丰德（广东）工程有限公司</t>
  </si>
  <si>
    <t>河南酬安建设工程有限公司</t>
  </si>
  <si>
    <t>阳江市恩泰建筑工程有限公司</t>
  </si>
  <si>
    <t>广东茂阳建设工程有限公司</t>
  </si>
  <si>
    <t>深圳市镒辉建筑工程有限公司</t>
  </si>
  <si>
    <t>广东源盛建设工程有限公司</t>
  </si>
  <si>
    <t>广东万运建设有限公司</t>
  </si>
  <si>
    <t>广东诺承建设工程有限公司</t>
  </si>
  <si>
    <t>广东海卓建设工程有限公司</t>
  </si>
  <si>
    <t>广东天昱建筑工程有限公司</t>
  </si>
  <si>
    <t>河源市达强水电建设有限公司</t>
  </si>
  <si>
    <t>广东俞成建设工程有限公司</t>
  </si>
  <si>
    <t>广东和裕建设工程有限公司</t>
  </si>
  <si>
    <t>海南隆昌建筑工程有限公司</t>
  </si>
  <si>
    <t>广东中御海建设工程有限公司</t>
  </si>
  <si>
    <t>广东展华建设工程有限公司</t>
  </si>
  <si>
    <t>广东泓亨建设有限公司</t>
  </si>
  <si>
    <t>广东煊煜建设工程有限公司</t>
  </si>
  <si>
    <t>广州铭珩建筑科技有限公司</t>
  </si>
  <si>
    <t>广州市黄埔区第二建筑工程有限公司</t>
  </si>
  <si>
    <t>深圳市广富源建设工程有限公司</t>
  </si>
  <si>
    <t>广东广煜建设工程有限公司</t>
  </si>
  <si>
    <t>深圳市盛隆达建设有限公司</t>
  </si>
  <si>
    <t>广东喆创建设发展有限公司</t>
  </si>
  <si>
    <t>四川天云汇工程管理有限公司</t>
  </si>
  <si>
    <t>广州国基建设工程有限公司</t>
  </si>
  <si>
    <t>贵州锦辰建设工程有限公司</t>
  </si>
  <si>
    <t>润盟建设集团有限公司</t>
  </si>
  <si>
    <t>广东禹潮建设工程有限公司</t>
  </si>
  <si>
    <t>广东万塔建设工程有限公司</t>
  </si>
  <si>
    <t>广东晨锐建设有限公司</t>
  </si>
  <si>
    <t>广东杰鑫建设工程有限公司</t>
  </si>
  <si>
    <t>广东协盛实业有限公司</t>
  </si>
  <si>
    <t>广东千尘建设有限公司</t>
  </si>
  <si>
    <t>江西临川四梦建设工程有限公司</t>
  </si>
  <si>
    <t>广东旺标建设工程有限公司</t>
  </si>
  <si>
    <t>广东豪骏建设工程有限公司</t>
  </si>
  <si>
    <t>广东伟誉建筑工程有限公司</t>
  </si>
  <si>
    <t>河源市水利水电工程有限公司</t>
  </si>
  <si>
    <t>河南追开建设工程有限公司</t>
  </si>
  <si>
    <t>广东潮皇工程有限公司</t>
  </si>
  <si>
    <t>广东新荣建设有限公司</t>
  </si>
  <si>
    <t>广东深浦建设有限公司</t>
  </si>
  <si>
    <t>河南圣本市政工程有限公司</t>
  </si>
  <si>
    <t>广东天寻建设有限公司</t>
  </si>
  <si>
    <t>广东禹固建筑工程有限公司</t>
  </si>
  <si>
    <t>广东汇诚建设工程有限公司</t>
  </si>
  <si>
    <t>深圳市天惠建筑工程有限公司</t>
  </si>
  <si>
    <t>广东润邦建设有限公司</t>
  </si>
  <si>
    <t>鸿熙建设集团有限公司</t>
  </si>
  <si>
    <t>广东浪涛建设工程有限公司</t>
  </si>
  <si>
    <t>广东易阳建设工程有限公司</t>
  </si>
  <si>
    <t>深圳市瑞源达建设有限公司</t>
  </si>
  <si>
    <t>广东绿景建设有限公司</t>
  </si>
  <si>
    <t>东莞市远创建筑工程有限公司</t>
  </si>
  <si>
    <t>广东粤创建设有限公司</t>
  </si>
  <si>
    <t>广东石头城建设有限公司</t>
  </si>
  <si>
    <t>广东中升建筑工程有限公司</t>
  </si>
  <si>
    <t>广东合信建设有限公司</t>
  </si>
  <si>
    <t>广东灿佳建设工程有限公司</t>
  </si>
  <si>
    <t>深圳市欣和建设工程有限公司</t>
  </si>
  <si>
    <t>广东深安建设工程有限公司</t>
  </si>
  <si>
    <t>浩宸建设科技股份有限公司</t>
  </si>
  <si>
    <t>广东锦弘润建设工程有限公司</t>
  </si>
  <si>
    <t>广东中穗建安工程有限公司</t>
  </si>
  <si>
    <t>贵州禹鸿工程建设有限公司</t>
  </si>
  <si>
    <t>深圳市东部城建设工程有限公司</t>
  </si>
  <si>
    <t>中水投（广东）建设有限公司</t>
  </si>
  <si>
    <t>中山卓旭建设有限公司</t>
  </si>
  <si>
    <t>广东品峰建设工程有限公司</t>
  </si>
  <si>
    <t>深圳市超卓建设管理集团有限公司</t>
  </si>
  <si>
    <t>佛山市已旭工程建设有限公司</t>
  </si>
  <si>
    <t>广东中源达建筑工程有限公司</t>
  </si>
  <si>
    <t>广东惠鸿建设工程有限公司</t>
  </si>
  <si>
    <t>深冶建工（深圳）有限公司</t>
  </si>
  <si>
    <t>深圳市联信建设工程有限公司</t>
  </si>
  <si>
    <t>深圳市启粤建筑工程有限公司</t>
  </si>
  <si>
    <t>深圳市麒峰建筑工程有限公司</t>
  </si>
  <si>
    <t>广东富华盛建设工程有限公司</t>
  </si>
  <si>
    <t>广东广茂建设工程有限公司</t>
  </si>
  <si>
    <t>东莞市东建建筑工程有限公司</t>
  </si>
  <si>
    <t>广州市骏烨建筑工程有限公司</t>
  </si>
  <si>
    <t>广东湕森工程有限公司</t>
  </si>
  <si>
    <t>广东德茂建设工程有限公司</t>
  </si>
  <si>
    <t>广东金铎建筑工程有限公司</t>
  </si>
  <si>
    <t>福建启宏日兴建设发展有限公司</t>
  </si>
  <si>
    <t>广东恒滨建设工程有限公司</t>
  </si>
  <si>
    <t>广东坚源建设工程有限公司</t>
  </si>
  <si>
    <t>四川创瑞佳建设工程有限公司</t>
  </si>
  <si>
    <t>广东城运建设有限公司</t>
  </si>
  <si>
    <t>四川隆盛基建设工程有限公司</t>
  </si>
  <si>
    <t>深圳市伟兴业建设有限公司</t>
  </si>
  <si>
    <t>福建省启荣建设工程有限公司</t>
  </si>
  <si>
    <t>深圳维泰建设集团有限公司</t>
  </si>
  <si>
    <t>昊航建工集团有限公司</t>
  </si>
  <si>
    <t>浙江中佑建设有限公司</t>
  </si>
  <si>
    <t>广东尚洋建设有限公司</t>
  </si>
  <si>
    <t>深圳东远智能建设工程有限公司</t>
  </si>
  <si>
    <t>深圳市世广厦建筑工程有限公司</t>
  </si>
  <si>
    <t>广东三兄建造有限公司</t>
  </si>
  <si>
    <t>河南泽洲建设有限公司</t>
  </si>
  <si>
    <t>四川万瑞兴建设工程有限公司</t>
  </si>
  <si>
    <t>广东雅园建设有限公司</t>
  </si>
  <si>
    <t>广东中恒基业建设有限公司</t>
  </si>
  <si>
    <t>广东楠通建设工程有限公司</t>
  </si>
  <si>
    <t>福建省东升鸿工程建设有限公司</t>
  </si>
  <si>
    <t>安徽方瑞建设工程有限公司</t>
  </si>
  <si>
    <t>东莞市百越建设有限公司</t>
  </si>
  <si>
    <t>广东天恒工程有限公司</t>
  </si>
  <si>
    <t>广东昌骏建设工程有限公司</t>
  </si>
  <si>
    <t>东莞市新鸿达装饰工程有限公司</t>
  </si>
  <si>
    <t>广东仲业建设有限公司</t>
  </si>
  <si>
    <t>深圳市泰荣建设有限公司</t>
  </si>
  <si>
    <t>中佳(广东)发展有限公司</t>
  </si>
  <si>
    <t>广东盛锋建设工程有限公司</t>
  </si>
  <si>
    <t>安徽燕宁建筑工程有限公司</t>
  </si>
  <si>
    <t>百子建设有限公司</t>
  </si>
  <si>
    <t>深圳市诚信鸿建设工程有限公司</t>
  </si>
  <si>
    <t>福建森焱建设有限公司</t>
  </si>
  <si>
    <t>四川正隆建设工程有限公司</t>
  </si>
  <si>
    <t>四川湘德建设工程有限公司</t>
  </si>
  <si>
    <t>广东精彩建设有限公司</t>
  </si>
  <si>
    <t>四川千弘达建筑工程有限公司</t>
  </si>
  <si>
    <t>广东特建建设工程有限公司</t>
  </si>
  <si>
    <t>韶关创盛源工程建设有限公司</t>
  </si>
  <si>
    <t>广东强华昇顺建筑工程有限公司</t>
  </si>
  <si>
    <t>广东致盛建设工程有限公司</t>
  </si>
  <si>
    <t>广东玄华建设有限公司</t>
  </si>
  <si>
    <t>广东磐源建设有限公司</t>
  </si>
  <si>
    <t>贵州高胜工程建设有限公司</t>
  </si>
  <si>
    <t>广东越峰建设工程有限公司</t>
  </si>
  <si>
    <t>广东金达建筑工程有限公司</t>
  </si>
  <si>
    <t>河南水诚建设工程有限公司</t>
  </si>
  <si>
    <t>广东正峰建设工程有限公司</t>
  </si>
  <si>
    <t>深圳市嘉景丰建筑工程有限公司</t>
  </si>
  <si>
    <t>韶关市鼎韶建筑工程有限公司</t>
  </si>
  <si>
    <t>深圳坤宏建设有限公司</t>
  </si>
  <si>
    <t>河南鼎义建设集团有限公司</t>
  </si>
  <si>
    <t>广州市世博建筑工程有限公司</t>
  </si>
  <si>
    <t>广东合新建设工程有限公司</t>
  </si>
  <si>
    <t>广东焦点建设工程有限公司</t>
  </si>
  <si>
    <t>广东中祥建设工程有限公司</t>
  </si>
  <si>
    <t>广东欣禄工程建设有限公司</t>
  </si>
  <si>
    <t>湖南尼塔建设发展股份有限公司</t>
  </si>
  <si>
    <t>珠海华能建筑工程有限公司</t>
  </si>
  <si>
    <t>广东禾新建设工程有限公司</t>
  </si>
  <si>
    <t>广东金乔建设集团有限公司</t>
  </si>
  <si>
    <t>甘洛祥瑞建筑工程有限公司</t>
  </si>
  <si>
    <t>广东鸿辰建设有限公司</t>
  </si>
  <si>
    <t>广东玖江工程项目管理有限公司</t>
  </si>
  <si>
    <t>陕西中庚建设集团有限公司</t>
  </si>
  <si>
    <t>广东溢富建设工程有限公司</t>
  </si>
  <si>
    <t>广州弘锭工程建筑集团有限公司</t>
  </si>
  <si>
    <t>深圳市安信建设工程有限公司</t>
  </si>
  <si>
    <t>安徽争九建设工程有限公司</t>
  </si>
  <si>
    <t>广东恒安建设工程有限公司</t>
  </si>
  <si>
    <t>广州市天河建安建筑有限公司</t>
  </si>
  <si>
    <t>福建泰烨建设有限公司</t>
  </si>
  <si>
    <t>深圳天安建设科技有限公司</t>
  </si>
  <si>
    <t>广东升裕建设工程有限公司</t>
  </si>
  <si>
    <t>台州创圣建设工程有限公司</t>
  </si>
  <si>
    <t>广东省华祥水利水电工程有限公司</t>
  </si>
  <si>
    <t>广东杰航建设工程有限公司</t>
  </si>
  <si>
    <t>中耀建设（福建）有限公司</t>
  </si>
  <si>
    <t>深圳南粤市政建设有限公司</t>
  </si>
  <si>
    <t>广东大巍建设工程有限公司</t>
  </si>
  <si>
    <t>深圳市华星建设工程有限公司</t>
  </si>
  <si>
    <t>广东海勤建设有限公司</t>
  </si>
  <si>
    <t>广东泰川建设有限公司</t>
  </si>
  <si>
    <t>广州市立晟建筑工程有限公司</t>
  </si>
  <si>
    <t>广东格立德建设工程有限公司</t>
  </si>
  <si>
    <t>深圳基鸿建设工程有限公司</t>
  </si>
  <si>
    <t>深圳市名胜建设有限公司</t>
  </si>
  <si>
    <t>广东一中建筑工程有限公司</t>
  </si>
  <si>
    <t>广东创湾建筑工程有限公司</t>
  </si>
  <si>
    <t>广东裕仁生态建设有限公司</t>
  </si>
  <si>
    <t>广州市鸿架海洋工程有限公司</t>
  </si>
  <si>
    <t>中建河图建设有限公司</t>
  </si>
  <si>
    <t>中建汇恒建设（深圳）有限公司</t>
  </si>
  <si>
    <t>广东致成建设有限公司</t>
  </si>
  <si>
    <t>江西濂鑫建设工程有限公司</t>
  </si>
  <si>
    <t>广州和宜工程有限公司</t>
  </si>
  <si>
    <t>广东建凯建设有限公司</t>
  </si>
  <si>
    <t>广东凯基建设有限公司</t>
  </si>
  <si>
    <t>湖南丰泰建设工程有限公司</t>
  </si>
  <si>
    <t>广东桂森建设有限公司</t>
  </si>
  <si>
    <t>河南潞扬建设工程有限公司</t>
  </si>
  <si>
    <t>广东东亦建设工程有限公司</t>
  </si>
  <si>
    <t>中山市友骏建筑工程有限公司</t>
  </si>
  <si>
    <t>中建鹏城建设（惠州）有限公司</t>
  </si>
  <si>
    <t>广东莞建建设工程有限公司</t>
  </si>
  <si>
    <t>安徽凯星建设工程有限公司</t>
  </si>
  <si>
    <t>深圳市嘉锋交通设施有限公司</t>
  </si>
  <si>
    <t>广东大星建设工程有限公司</t>
  </si>
  <si>
    <t>深圳市杰鑫胜建筑工程有限公司</t>
  </si>
  <si>
    <t>广东冠诺工程管理有限公司</t>
  </si>
  <si>
    <t>广东文泓建设有限公司</t>
  </si>
  <si>
    <t>广东粤水建工有限公司</t>
  </si>
  <si>
    <t>中昇建设（广东）有限公司</t>
  </si>
  <si>
    <t>深圳市深泰建设工程有限公司</t>
  </si>
  <si>
    <t>广东众盛建设工程有限公司</t>
  </si>
  <si>
    <t>广东万亨建设工程有限公司</t>
  </si>
  <si>
    <t>广东佳大建设工程有限公司</t>
  </si>
  <si>
    <t>广东龙德建设工程有限公司</t>
  </si>
  <si>
    <t>广东筑奥建设集团有限公司</t>
  </si>
  <si>
    <t>东莞市华粤土木工程有限公司</t>
  </si>
  <si>
    <t>广东标鼎建设工程有限公司</t>
  </si>
  <si>
    <t>广东鑫实建筑工程有限公司</t>
  </si>
  <si>
    <t>广东顺通建设有限公司</t>
  </si>
  <si>
    <t>广东鑫方源建设工程有限公司</t>
  </si>
  <si>
    <t>福建省东联建筑工程有限公司</t>
  </si>
  <si>
    <t>广东森大环保工程有限公司</t>
  </si>
  <si>
    <t>福建万豪骏汇建设工程有限公司</t>
  </si>
  <si>
    <t>梅州市欣业建筑工程有限公司</t>
  </si>
  <si>
    <t>广东广衍建设有限公司</t>
  </si>
  <si>
    <t>广东乐华建设工程有限公司</t>
  </si>
  <si>
    <t>广东水霖建设有限公司</t>
  </si>
  <si>
    <t>深圳市宝合建设集团有限公司</t>
  </si>
  <si>
    <t>深圳市泽丰源建筑工程有限公司</t>
  </si>
  <si>
    <t>珠海市长洲建设工程有限公司</t>
  </si>
  <si>
    <t>广东昊耀建设工程有限公司</t>
  </si>
  <si>
    <t>深圳市启恒建筑工程有限公司</t>
  </si>
  <si>
    <t>广东捷乐建筑工程有限公司</t>
  </si>
  <si>
    <t>广东粤强市政建设工程有限公司</t>
  </si>
  <si>
    <t>深圳市泽麒建设工程有限公司</t>
  </si>
  <si>
    <t>优跃建工（深圳）有限公司</t>
  </si>
  <si>
    <t>林耘建设有限公司</t>
  </si>
  <si>
    <t>福建新禹丰建设工程有限公司</t>
  </si>
  <si>
    <t>广东麒航建设有限公司</t>
  </si>
  <si>
    <t>广东盛元建设工程有限公司</t>
  </si>
  <si>
    <t>湖南润科生态建设有限公司</t>
  </si>
  <si>
    <t>广东浩贤建设工程有限公司</t>
  </si>
  <si>
    <t>启业建设有限公司</t>
  </si>
  <si>
    <t>广西晟润建设工程有限公司</t>
  </si>
  <si>
    <t>深圳建中路桥工程有限公司</t>
  </si>
  <si>
    <t>广东烽煌建设工程有限公司</t>
  </si>
  <si>
    <t>广东金灿建设有限公司</t>
  </si>
  <si>
    <t>天逸建设集团有限公司</t>
  </si>
  <si>
    <t>亿臣科技集团有限公司</t>
  </si>
  <si>
    <t>广东锦沃建设工程有限公司</t>
  </si>
  <si>
    <t>广东顺裕建设有限公司</t>
  </si>
  <si>
    <t>广东雍盛建设工程有限公司</t>
  </si>
  <si>
    <t>山西承峻科技有限公司</t>
  </si>
  <si>
    <t>广东凌泷建设工程有限公司</t>
  </si>
  <si>
    <t>深圳市中深畅丰建筑有限公司</t>
  </si>
  <si>
    <t>众盛（广东）建设有限公司</t>
  </si>
  <si>
    <t>广东耀安建设工程有限公司</t>
  </si>
  <si>
    <t>广东瀚胜建设有限公司</t>
  </si>
  <si>
    <t>深圳市方联建设有限公司</t>
  </si>
  <si>
    <t>广东万里通建设工程有限公司</t>
  </si>
  <si>
    <t>东莞市鼎尚建设工程有限公司</t>
  </si>
  <si>
    <t>广东冠昌建设工程有限公司</t>
  </si>
  <si>
    <t>广东海旭建设工程有限公司</t>
  </si>
  <si>
    <t>深圳凯林建设工程有限公司</t>
  </si>
  <si>
    <t>东莞市中尚建设工程有限公司</t>
  </si>
  <si>
    <t>广东延姚建筑工程有限公司</t>
  </si>
  <si>
    <t>广东方和建设有限公司</t>
  </si>
  <si>
    <t>广东光亮建设工程有限公司</t>
  </si>
  <si>
    <t>广东顺鹏建设工程有限公司</t>
  </si>
  <si>
    <t>广东智慧建设项目管理有限公司</t>
  </si>
  <si>
    <t>广东荣和建设工程有限公司</t>
  </si>
  <si>
    <t>深圳市百润建设有限公司</t>
  </si>
  <si>
    <t>广东鸿华建设有限公司</t>
  </si>
  <si>
    <t>中野（广东）建设有限公司</t>
  </si>
  <si>
    <t>深圳市中粤海建设有限公司</t>
  </si>
  <si>
    <t>台州广途建设有限公司</t>
  </si>
  <si>
    <t>广东昊晟建设工程有限公司</t>
  </si>
  <si>
    <t>联旺工程建设有限公司</t>
  </si>
  <si>
    <t>中山市兴建建设有限公司</t>
  </si>
  <si>
    <t>深圳市百建铨工程有限公司</t>
  </si>
  <si>
    <t>惠州市峻云建筑工程有限公司</t>
  </si>
  <si>
    <t>福建清禹工程管理有限公司</t>
  </si>
  <si>
    <t>四川锦绣天地建筑工程有限公司</t>
  </si>
  <si>
    <t>广东耀粤建设工程有限公司</t>
  </si>
  <si>
    <t>深圳市嘉闰州生态建工有限公司</t>
  </si>
  <si>
    <t>深圳市德伟建设有限公司</t>
  </si>
  <si>
    <t>广东穗鑫建设工程有限公司</t>
  </si>
  <si>
    <t>广东鸿兴裕建设工程有限公司</t>
  </si>
  <si>
    <t>广东昌盛源建设工程有限公司</t>
  </si>
  <si>
    <t>深圳市川和建设有限公司</t>
  </si>
  <si>
    <t>广东潮鑫建设工程有限公司</t>
  </si>
  <si>
    <t>广东昱友建设有限公司</t>
  </si>
  <si>
    <t>广东楚林建设有限公司</t>
  </si>
  <si>
    <t>广东亿航建设有限公司</t>
  </si>
  <si>
    <t>广东雄业建设工程有限公司</t>
  </si>
  <si>
    <t>金悦建筑工程有限公司</t>
  </si>
  <si>
    <t>世润建设集团有限公司</t>
  </si>
  <si>
    <t>深圳市灿阳建设集团有限公司</t>
  </si>
  <si>
    <t>四川中洋建兴建设工程有限公司</t>
  </si>
  <si>
    <t>广东高达建设集团有限公司</t>
  </si>
  <si>
    <t>深圳市达立建设有限公司</t>
  </si>
  <si>
    <t>江西贤聚建设工程有限公司</t>
  </si>
  <si>
    <t>林竣建设有限公司</t>
  </si>
  <si>
    <t>广东昌旺建设有限公司</t>
  </si>
  <si>
    <t>广东江扬建设工程有限公司</t>
  </si>
  <si>
    <t>四川亿能达建设工程有限公司</t>
  </si>
  <si>
    <t>粤府建工集团有限公司</t>
  </si>
  <si>
    <t>广东枫烨建设工程有限公司</t>
  </si>
  <si>
    <t>深圳市宝海建设工程有限公司</t>
  </si>
  <si>
    <t>广东晟强建设工程有限公司</t>
  </si>
  <si>
    <t>广东合盛建筑工程有限公司</t>
  </si>
  <si>
    <t>深圳市东远泰建设集团有限公司</t>
  </si>
  <si>
    <t>深圳市润泰建设工程有限公司</t>
  </si>
  <si>
    <t>华阳建工（深圳）有限公司</t>
  </si>
  <si>
    <t>深圳市金海建筑工程有限公司</t>
  </si>
  <si>
    <t>广东旭垄腾建设股份有限公司</t>
  </si>
  <si>
    <t>深圳市天磊建设工程有限公司</t>
  </si>
  <si>
    <t>广东水木建设有限公司</t>
  </si>
  <si>
    <t>广东景建土木工程有限公司</t>
  </si>
  <si>
    <t>广东荣源建设工程有限公司</t>
  </si>
  <si>
    <t>广东鹏泰建设工程有限公司</t>
  </si>
  <si>
    <t>深圳市筑地建设股份有限公司</t>
  </si>
  <si>
    <t>广东田业建设有限公司</t>
  </si>
  <si>
    <t>广东上鸿建设有限公司</t>
  </si>
  <si>
    <t>广东诚富建设工程有限公司</t>
  </si>
  <si>
    <t>东莞市塘厦建筑工程有限公司</t>
  </si>
  <si>
    <t>厦门安能建设有限公司</t>
  </si>
  <si>
    <t>广东建航建设工程有限公司</t>
  </si>
  <si>
    <t>广东丰豪建设工程有限公司</t>
  </si>
  <si>
    <t>广东腾荣建筑工程有限公司</t>
  </si>
  <si>
    <t>广东拓南建设工程有限公司</t>
  </si>
  <si>
    <t>深圳市裕隆昇建设工程有限公司</t>
  </si>
  <si>
    <t>东莞市水电建筑安装工程有限公司</t>
  </si>
  <si>
    <t>四川大得顺建设项目管理有限公司</t>
  </si>
  <si>
    <t>广东金固建设工程有限公司</t>
  </si>
  <si>
    <t>广东嘉宸建筑有限公司</t>
  </si>
  <si>
    <t>广东晨煜建设有限公司</t>
  </si>
  <si>
    <t>广东恒基隆建设有限公司</t>
  </si>
  <si>
    <t>兴宏泰建设（广东）有限公司</t>
  </si>
  <si>
    <t>广东中从建设工程有限公司</t>
  </si>
  <si>
    <t>广东安成建设有限公司</t>
  </si>
  <si>
    <t>广东正友建筑工程有限公司</t>
  </si>
  <si>
    <t>深圳市屹鑫建设工程有限公司</t>
  </si>
  <si>
    <t>广东侨福建设有限公司</t>
  </si>
  <si>
    <t>广东沣林建设工程有限公司</t>
  </si>
  <si>
    <t>河南汴垦建设工程有限公司</t>
  </si>
  <si>
    <t>广东豪源建设有限公司</t>
  </si>
  <si>
    <t>广东巴一建设有限公司</t>
  </si>
  <si>
    <t>河南林正建设工程有限公司</t>
  </si>
  <si>
    <t>广东吉成建设有限公司</t>
  </si>
  <si>
    <t>广东力建工程有限公司</t>
  </si>
  <si>
    <t>珠海佳兆晟建设有限公司</t>
  </si>
  <si>
    <t>广东湛硕建设工程有限公司</t>
  </si>
  <si>
    <t>深圳市双润建安工程有限公司</t>
  </si>
  <si>
    <t>广东腾程建设工程有限公司</t>
  </si>
  <si>
    <t>广东省中勤建筑集团有限公司</t>
  </si>
  <si>
    <t>深圳市泰源佳建设工程有限公司</t>
  </si>
  <si>
    <t>中圳承邦（深圳）建设工程有限公司</t>
  </si>
  <si>
    <t>深圳金广源建设有限公司</t>
  </si>
  <si>
    <t>广东元光建设有限公司</t>
  </si>
  <si>
    <t>湖北海创建设集团有限公司</t>
  </si>
  <si>
    <t>中城交建（深圳）建设有限公司</t>
  </si>
  <si>
    <t>深圳市金源达建设集团有限公司</t>
  </si>
  <si>
    <t>广东耀华建设有限公司</t>
  </si>
  <si>
    <t>广东万硕建筑工程有限公司</t>
  </si>
  <si>
    <t>广东金泰昌建设工程有限公司</t>
  </si>
  <si>
    <t>广东锐阳建设工程有限公司</t>
  </si>
  <si>
    <t>安徽中州建设工程有限公司</t>
  </si>
  <si>
    <t>深圳宝田建设集团有限公司</t>
  </si>
  <si>
    <t>江门市溢利建设发展有限公司</t>
  </si>
  <si>
    <t>深圳市晋安建设工程有限公司</t>
  </si>
  <si>
    <t>广东新江永安建设集团有限公司</t>
  </si>
  <si>
    <t>深圳市中天创建设工程有限公司</t>
  </si>
  <si>
    <t>东莞市天祥建设工程有限公司</t>
  </si>
  <si>
    <t>江西力源水电工程有限公司</t>
  </si>
  <si>
    <t>深圳市国豪建设工程有限公司</t>
  </si>
  <si>
    <t>新鸿力建设有限公司</t>
  </si>
  <si>
    <t>深圳市骐坤建设工程有限公司</t>
  </si>
  <si>
    <t>天蓝建设有限公司</t>
  </si>
  <si>
    <t>深圳市中深集信建设有限公司</t>
  </si>
  <si>
    <t>广东弘元建设工程有限公司</t>
  </si>
  <si>
    <t>广东宏邦建设集团有限公司</t>
  </si>
  <si>
    <t>河北腾轩建筑工程有限公司</t>
  </si>
  <si>
    <t>广东华盛源建设有限公司</t>
  </si>
  <si>
    <t>中亩建设集团有限公司</t>
  </si>
  <si>
    <t>广东永信时代建筑工程有限公司</t>
  </si>
  <si>
    <t>广东鸿润建设实业有限公司</t>
  </si>
  <si>
    <t>广东金常来建设有限公司</t>
  </si>
  <si>
    <t>深圳市鹏洁市政工程有限公司</t>
  </si>
  <si>
    <t>四川上和祥瑞建设工程有限公司</t>
  </si>
  <si>
    <t>广东韶城建设工程有限公司</t>
  </si>
  <si>
    <t>广东百聚建设工程有限公司</t>
  </si>
  <si>
    <t>广东益泰建设工程有限公司</t>
  </si>
  <si>
    <t>广东富皇建设集团有限公司</t>
  </si>
  <si>
    <t>福建省佳瑞源建设发展有限公司</t>
  </si>
  <si>
    <t>广东一号港航建设有限公司</t>
  </si>
  <si>
    <t>广东善筑建设工程有限公司</t>
  </si>
  <si>
    <t>广东金邑工程建设有限公司</t>
  </si>
  <si>
    <t>广东鼎顺建设集团有限公司</t>
  </si>
  <si>
    <t>深圳创昇建设实业有限公司</t>
  </si>
  <si>
    <t>广西宏发建筑集团有限公司</t>
  </si>
  <si>
    <t>广东建鸿建设工程有限公司</t>
  </si>
  <si>
    <t>广东颐和建设有限公司</t>
  </si>
  <si>
    <t>广东信荣建设有限公司</t>
  </si>
  <si>
    <t>深圳市金万祥建筑工程有限公司</t>
  </si>
  <si>
    <t>广东大洲建设有限公司</t>
  </si>
  <si>
    <t>深圳楚晖建设工程有限公司</t>
  </si>
  <si>
    <t>贵州万威建筑有限公司</t>
  </si>
  <si>
    <t>广东中诚盛景建设工程有限公司</t>
  </si>
  <si>
    <t>深圳市乐和建设工程有限公司</t>
  </si>
  <si>
    <t>深圳兴泉建设有限公司</t>
  </si>
  <si>
    <t>广东润庆建设有限公司</t>
  </si>
  <si>
    <t>广东建弘建设工程有限公司</t>
  </si>
  <si>
    <t>广东诚卓建设工程有限公司</t>
  </si>
  <si>
    <t>东莞市瑞鼎建设工程有限公司</t>
  </si>
  <si>
    <t>安徽省旭普林建筑装饰工程有限责任公司</t>
  </si>
  <si>
    <t>中建日月辉(深圳)工程有限公司</t>
  </si>
  <si>
    <t>广东赛众建设有限公司</t>
  </si>
  <si>
    <t>广东宝泰森建设工程有限公司</t>
  </si>
  <si>
    <t>广东明晔建设工程有限公司</t>
  </si>
  <si>
    <t>广东新誉隆建设有限公司</t>
  </si>
  <si>
    <t>广东尚赢建设有限公司</t>
  </si>
  <si>
    <t>深圳华安达建设集团有限公司</t>
  </si>
  <si>
    <t>江西聚源建设工程有限公司</t>
  </si>
  <si>
    <t>广东丰利建设有限公司</t>
  </si>
  <si>
    <t>广东建业建设工程管理有限公司</t>
  </si>
  <si>
    <t>山西省帝华建设有限公司</t>
  </si>
  <si>
    <t>深圳市九良建设有限公司</t>
  </si>
  <si>
    <t>深圳市广晋建设有限公司</t>
  </si>
  <si>
    <t>安徽环旭科技有限公司</t>
  </si>
  <si>
    <t>河南筑振建设有限公司</t>
  </si>
  <si>
    <t>中山市进捷建设工程有限公司</t>
  </si>
  <si>
    <t>广东卓秀建设有限公司</t>
  </si>
  <si>
    <t>东莞市兴广顺建设工程有限公司</t>
  </si>
  <si>
    <t>深圳市佳泰业建设有限公司</t>
  </si>
  <si>
    <t>广东富城建设工程有限公司</t>
  </si>
  <si>
    <t>广东东体建设有限公司</t>
  </si>
  <si>
    <t>广州市中谦建设工程有限公司</t>
  </si>
  <si>
    <t>广东立城建设工程有限公司</t>
  </si>
  <si>
    <t>广州市远源建筑工程有限公司</t>
  </si>
  <si>
    <t>广东中汇鼎建设有限公司</t>
  </si>
  <si>
    <t>广东加丰建设有限公司</t>
  </si>
  <si>
    <t>广州市海承建设工程有限公司</t>
  </si>
  <si>
    <t>广东粤辉建设工程有限公司</t>
  </si>
  <si>
    <t>广东睿安建设有限公司</t>
  </si>
  <si>
    <t>贵州鑫黔加建设工程有限公司</t>
  </si>
  <si>
    <t>广东建衡达建筑工程有限公司</t>
  </si>
  <si>
    <t>广东盛磊建设工程有限公司</t>
  </si>
  <si>
    <t>广东潮楷达建筑有限公司</t>
  </si>
  <si>
    <t>广东振河建设工程有限公司</t>
  </si>
  <si>
    <t>广东中润绿色建筑科技有限公司</t>
  </si>
  <si>
    <t>河南十地建筑工程有限公司</t>
  </si>
  <si>
    <t>广东汇晟建设有限公司</t>
  </si>
  <si>
    <t>广东大京建设工程有限公司</t>
  </si>
  <si>
    <t>深圳市众鑫城建设工程有限公司</t>
  </si>
  <si>
    <t>广东骏森建设工程有限公司</t>
  </si>
  <si>
    <t>深圳市中恒达建筑工程有限公司</t>
  </si>
  <si>
    <t>广东扬意建筑工程有限公司</t>
  </si>
  <si>
    <t>广东新鸿邦建筑有限公司</t>
  </si>
  <si>
    <t>广东博海建设工程有限公司</t>
  </si>
  <si>
    <t>广东建锐建设有限公司</t>
  </si>
  <si>
    <t>广东浩润建设工程有限公司</t>
  </si>
  <si>
    <t>广东莞磊建设工程有限公司</t>
  </si>
  <si>
    <t>贵州锦裕鑫建设有限公司</t>
  </si>
  <si>
    <t>深圳市坚胜建设工程有限公司</t>
  </si>
  <si>
    <t>广东中德鸿伟建设有限公司</t>
  </si>
  <si>
    <t>安徽河粤建筑工程有限公司</t>
  </si>
  <si>
    <t>深圳市镇东建设工程有限公司</t>
  </si>
  <si>
    <t>东莞市晟立建设工程有限公司</t>
  </si>
  <si>
    <t>广东兴荣建设工程有限公司</t>
  </si>
  <si>
    <t>深圳市中弘建设工程有限公司</t>
  </si>
  <si>
    <t>广东信丰源建设有限公司</t>
  </si>
  <si>
    <t>贵州省公建投资控股有限公司</t>
  </si>
  <si>
    <t>广东和霖建设工程有限公司</t>
  </si>
  <si>
    <t>深圳市俊宏业建筑工程有限公司</t>
  </si>
  <si>
    <t>东莞市桂晓建筑工程有限公司</t>
  </si>
  <si>
    <t>广东方信建设有限公司</t>
  </si>
  <si>
    <t>东莞市腾辉建设工程有限公司</t>
  </si>
  <si>
    <t>广东恒垚建设工程有限公司</t>
  </si>
  <si>
    <t>广州三凤建筑工程有限公司</t>
  </si>
  <si>
    <t>桂林灯火建设管理有限公司</t>
  </si>
  <si>
    <t>广东启然建设工程有限公司</t>
  </si>
  <si>
    <t>河南硕禄建设工程有限公司</t>
  </si>
  <si>
    <t>广东中溢建筑工程有限公司</t>
  </si>
  <si>
    <t>广东中立建设有限公司</t>
  </si>
  <si>
    <t>广东御冠建设有限公司</t>
  </si>
  <si>
    <t>鸿茂建设集团有限公司</t>
  </si>
  <si>
    <t>深圳市泓毅建设集团有限公司</t>
  </si>
  <si>
    <t>广东长利建设有限公司</t>
  </si>
  <si>
    <t>广东兴圣建设工程有限公司</t>
  </si>
  <si>
    <t>四川铭翔达建设工程有限公司</t>
  </si>
  <si>
    <t>广东至力建筑工程有限公司</t>
  </si>
  <si>
    <t>广东专城建筑工程有限公司</t>
  </si>
  <si>
    <t>广东沐和建筑工程有限公司</t>
  </si>
  <si>
    <t>惠州市裕达建设工程有限公司</t>
  </si>
  <si>
    <t>广东金雨德建设工程有限公司</t>
  </si>
  <si>
    <t>深圳市彬绿园林有限公司</t>
  </si>
  <si>
    <t>合景智慧建设（广东）有限公司</t>
  </si>
  <si>
    <t>广东海盛建设工程集团有限公司</t>
  </si>
  <si>
    <t>深圳市冠荣建设工程有限公司</t>
  </si>
  <si>
    <t>东莞市三荣建设工程有限公司</t>
  </si>
  <si>
    <t>广东万昌建设工程有限公司</t>
  </si>
  <si>
    <t>深圳市锦兴建设有限公司</t>
  </si>
  <si>
    <t>广东润达丰建设有限公司</t>
  </si>
  <si>
    <t>广东众弘建工有限公司</t>
  </si>
  <si>
    <t>广东裕展恒洋建设工程有限公司</t>
  </si>
  <si>
    <t>广州汇鹏建设集团有限公司</t>
  </si>
  <si>
    <t>广东领军建筑工程有限公司</t>
  </si>
  <si>
    <t>深圳市兴广诚建设工程有限公司</t>
  </si>
  <si>
    <t>星河谷（茂名）建设工程有限公司</t>
  </si>
  <si>
    <t>泓源建工（深圳）集团有限公司</t>
  </si>
  <si>
    <t>惠州市大恒建设工程咨询有限公司</t>
  </si>
  <si>
    <t>广东盈浩建设工程有限公司</t>
  </si>
  <si>
    <t>深圳市汇达通建安工程有限公司</t>
  </si>
  <si>
    <t>深圳市盛亮建设工程有限公司</t>
  </si>
  <si>
    <t>广东恒屹建设工程有限公司</t>
  </si>
  <si>
    <t>广东杰洪建设有限公司</t>
  </si>
  <si>
    <t>广东盛德发展建设有限公司</t>
  </si>
  <si>
    <t>深圳市卓航装饰工程有限公司</t>
  </si>
  <si>
    <t>陕西锦田旺建设工程有限公司</t>
  </si>
  <si>
    <t>深圳市众基建设发展有限公司</t>
  </si>
  <si>
    <t>广东城乡环境建设有限公司</t>
  </si>
  <si>
    <t>广东润达丰建设有限公司</t>
    <phoneticPr fontId="13" type="noConversion"/>
  </si>
  <si>
    <t>深圳市中弘建设工程有限公司</t>
    <phoneticPr fontId="13" type="noConversion"/>
  </si>
  <si>
    <t>2号球</t>
    <phoneticPr fontId="13" type="noConversion"/>
  </si>
  <si>
    <t>第一中标候选人</t>
    <phoneticPr fontId="13" type="noConversion"/>
  </si>
  <si>
    <t>3号球</t>
    <phoneticPr fontId="13" type="noConversion"/>
  </si>
  <si>
    <t>4号球</t>
    <phoneticPr fontId="13" type="noConversion"/>
  </si>
  <si>
    <t>5号球</t>
    <phoneticPr fontId="13" type="noConversion"/>
  </si>
  <si>
    <t>6号球</t>
    <phoneticPr fontId="13" type="noConversion"/>
  </si>
  <si>
    <t>7号球</t>
    <phoneticPr fontId="13" type="noConversion"/>
  </si>
  <si>
    <t>8号球</t>
    <phoneticPr fontId="13" type="noConversion"/>
  </si>
  <si>
    <t>9号球</t>
    <phoneticPr fontId="13" type="noConversion"/>
  </si>
  <si>
    <t>10号球</t>
    <phoneticPr fontId="13" type="noConversion"/>
  </si>
  <si>
    <t>12号球</t>
    <phoneticPr fontId="13" type="noConversion"/>
  </si>
  <si>
    <t>13号球</t>
    <phoneticPr fontId="13" type="noConversion"/>
  </si>
  <si>
    <t>14号球</t>
    <phoneticPr fontId="13" type="noConversion"/>
  </si>
  <si>
    <t>15号球</t>
    <phoneticPr fontId="13" type="noConversion"/>
  </si>
  <si>
    <t>广东浪涛建设工程有限公司</t>
    <phoneticPr fontId="13" type="noConversion"/>
  </si>
  <si>
    <t>贵州高胜工程建设有限公司</t>
    <phoneticPr fontId="13" type="noConversion"/>
  </si>
  <si>
    <t>鹏志建设（广东）有限公司</t>
    <phoneticPr fontId="13" type="noConversion"/>
  </si>
  <si>
    <t>1号球（第三中标候选人）</t>
    <phoneticPr fontId="13" type="noConversion"/>
  </si>
  <si>
    <t>11号球（第二中标候选人）</t>
    <phoneticPr fontId="13" type="noConversion"/>
  </si>
  <si>
    <t>广东益泰建设工程有限公司</t>
    <phoneticPr fontId="13" type="noConversion"/>
  </si>
  <si>
    <t>广东万塔建设工程有限公司</t>
    <phoneticPr fontId="13" type="noConversion"/>
  </si>
  <si>
    <t>深圳市名胜建设有限公司</t>
    <phoneticPr fontId="13" type="noConversion"/>
  </si>
  <si>
    <t>深圳市嘉锋交通设施有限公司</t>
    <phoneticPr fontId="13" type="noConversion"/>
  </si>
  <si>
    <t>深圳市深泰建设工程有限公司</t>
    <phoneticPr fontId="13" type="noConversion"/>
  </si>
  <si>
    <t>天逸建设集团有限公司</t>
    <phoneticPr fontId="13" type="noConversion"/>
  </si>
  <si>
    <t>广东海旭建设工程有限公司</t>
    <phoneticPr fontId="13" type="noConversion"/>
  </si>
  <si>
    <t>广东湛硕建设工程有限公司</t>
    <phoneticPr fontId="13" type="noConversion"/>
  </si>
  <si>
    <t>广东省中勤建筑集团有限公司</t>
    <phoneticPr fontId="13" type="noConversion"/>
  </si>
  <si>
    <t>深圳市金万祥建筑工程有限公司</t>
    <phoneticPr fontId="13" type="noConversion"/>
  </si>
  <si>
    <t>深圳市九良建设有限公司</t>
    <phoneticPr fontId="13" type="noConversion"/>
  </si>
  <si>
    <t>注：按招标文件第二章6.1款的定标方式产生排序，其中：鹏志建设（广东）有限公司、广东浪涛建设工程有限公司、广东万塔建设工程有限公司、贵州高胜工程建设有限公司、深圳市名胜建设有限公司、深圳市嘉锋交通设施有限公司、深圳市深泰建设工程有限公司、天逸建设集团有限公司、广东海旭建设工程有限公司、广东湛硕建设工程有限公司、广东省中勤建筑集团有限公司、广东益泰建设工程有限公司、深圳市金万祥建筑工程有限公司、深圳市九良建设有限公司、深圳市中弘建设工程有限公司、广东润达丰建设有限公司共计16家，因其价格得分相同。根据招标文件6.3.2款规定，当价格得分相同而不能确定排序时，投标报价低的投标人排序在前；如上述要素均相同时，现场摇珠确定排序。广东浪涛建设工程有限公司投标报价低于其余15家投标单位投标报价，根据招标文件规定确定广东浪涛建设工程有限公司为第一中标候选人，除外的15家单位中摇珠确定第二、三中标候选人排序。现场依次放入1-15号球，鹏志建设（广东）有限公司（1号球）、广东万塔建设工程有限公司（2号球）、贵州高胜工程建设有限公司（3号球）、深圳市名胜建设有限公司（4号球）、深圳市嘉锋交通设施有限公司（5号球）、深圳市深泰建设工程有限公司（6号球）、天逸建设集团有限公司（7号球）、广东海旭建设工程有限公司（8号球）、广东湛硕建设工程有限公司（9号球）、广东省中勤建筑集团有限公司（10号球）、广东益泰建设工程有限公司（11号球）、深圳市金万祥建筑工程有限公司（12号球）、深圳市九良建设有限公司（13号球）、深圳市中弘建设工程有限公司（14号球）、广东润达丰建设有限公司（5号球），按抽取的摇珠号确定第二、三中标候选人，本次第一次抽取的球号为11号球，最终确定第二中标候选人为：广东益泰建设工程有限公司。第二次抽取的球号为1号球，最终确定第三中标候选人为：鹏志建设（广东）有限公司。</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</si>
</sst>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76" formatCode="0.00_ "/>
    <numFmt numFmtId="177" formatCode="0.0%"/>
    <numFmt numFmtId="178" formatCode="0.0_ "/>
    <numFmt numFmtId="179" formatCode="0.00_);[Red]\(0.00\)"/>
    <numFmt numFmtId="180" formatCode="#,##0.00_);[Red]\(#,##0.00\)"/>
    <numFmt numFmtId="181" formatCode="0.000000000000000_ "/>
    <numFmt numFmtId="182" formatCode="#,##0.00_ "/>
  </numFmts>
  <fonts count="16" x14ac:knownFonts="1">
    <font>
      <sz val="11"/>
      <color indexed="8"/>
      <name val="宋体"/>
      <charset val="134"/>
    </font>
    <font>
      <sz val="10"/>
      <name val="Arial"/>
      <family val="2"/>
    </font>
    <font>
      <sz val="11"/>
      <name val="宋体"/>
      <family val="3"/>
      <charset val="134"/>
    </font>
    <font>
      <b/>
      <sz val="12"/>
      <name val="宋体"/>
      <family val="3"/>
      <charset val="134"/>
    </font>
    <font>
      <b/>
      <sz val="22"/>
      <name val="黑体"/>
      <family val="3"/>
      <charset val="134"/>
    </font>
    <font>
      <sz val="12"/>
      <name val="宋体"/>
      <family val="3"/>
      <charset val="134"/>
    </font>
    <font>
      <sz val="12"/>
      <color indexed="8"/>
      <name val="宋体"/>
      <family val="3"/>
      <charset val="134"/>
    </font>
    <font>
      <b/>
      <sz val="18"/>
      <color indexed="8"/>
      <name val="Times New Roman"/>
      <family val="1"/>
    </font>
    <font>
      <sz val="11"/>
      <color indexed="8"/>
      <name val="Times New Roman"/>
      <family val="1"/>
    </font>
    <font>
      <sz val="12"/>
      <color indexed="8"/>
      <name val="Times New Roman"/>
      <family val="1"/>
    </font>
    <font>
      <b/>
      <sz val="20"/>
      <color indexed="8"/>
      <name val="宋体"/>
      <family val="3"/>
      <charset val="134"/>
    </font>
    <font>
      <b/>
      <sz val="12"/>
      <color indexed="8"/>
      <name val="宋体"/>
      <family val="3"/>
      <charset val="134"/>
    </font>
    <font>
      <b/>
      <sz val="18"/>
      <color indexed="8"/>
      <name val="宋体"/>
      <family val="3"/>
      <charset val="134"/>
    </font>
    <font>
      <sz val="9"/>
      <name val="宋体"/>
      <family val="3"/>
      <charset val="134"/>
    </font>
    <font>
      <sz val="11"/>
      <color indexed="8"/>
      <name val="宋体"/>
      <family val="3"/>
      <charset val="134"/>
    </font>
    <font>
      <sz val="12"/>
      <color rgb="FF000000"/>
      <name val="宋体"/>
      <family val="3"/>
      <charset val="134"/>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s>
  <cellStyleXfs count="5">
    <xf numFmtId="0" fontId="0" fillId="0" borderId="0">
      <alignment vertical="center"/>
    </xf>
    <xf numFmtId="9" fontId="14" fillId="0" borderId="0" applyFont="0" applyBorder="0" applyAlignment="0" applyProtection="0">
      <alignment vertical="center"/>
    </xf>
    <xf numFmtId="0" fontId="5" fillId="0" borderId="0">
      <alignment vertical="center"/>
    </xf>
    <xf numFmtId="0" fontId="5" fillId="0" borderId="0">
      <alignment vertical="center"/>
    </xf>
    <xf numFmtId="43" fontId="5" fillId="0" borderId="0" applyFont="0" applyBorder="0" applyAlignment="0" applyProtection="0">
      <alignment vertical="center"/>
    </xf>
  </cellStyleXfs>
  <cellXfs count="113">
    <xf numFmtId="0" fontId="0" fillId="0" borderId="0" xfId="0" applyAlignment="1"/>
    <xf numFmtId="0" fontId="1" fillId="0" borderId="0" xfId="0" applyFont="1" applyAlignment="1"/>
    <xf numFmtId="0" fontId="1" fillId="0" borderId="0" xfId="0" applyFont="1" applyAlignment="1">
      <alignment horizontal="center"/>
    </xf>
    <xf numFmtId="0" fontId="2" fillId="0" borderId="0" xfId="2" applyFont="1">
      <alignment vertical="center"/>
    </xf>
    <xf numFmtId="0" fontId="2" fillId="0" borderId="0" xfId="2" applyFont="1" applyAlignment="1">
      <alignment horizontal="center" vertical="center" wrapText="1"/>
    </xf>
    <xf numFmtId="49" fontId="0" fillId="0" borderId="0" xfId="2" applyNumberFormat="1" applyFont="1" applyAlignment="1">
      <alignment horizontal="center" vertical="center" wrapText="1"/>
    </xf>
    <xf numFmtId="49" fontId="3" fillId="0" borderId="0" xfId="2" applyNumberFormat="1" applyFont="1" applyAlignment="1">
      <alignment horizontal="center" vertical="center" wrapText="1"/>
    </xf>
    <xf numFmtId="0" fontId="0" fillId="2" borderId="0" xfId="2" applyFont="1" applyFill="1" applyAlignment="1">
      <alignment horizontal="center" vertical="center" wrapText="1"/>
    </xf>
    <xf numFmtId="0" fontId="0" fillId="0" borderId="0" xfId="2" applyFont="1" applyAlignment="1">
      <alignment horizontal="center" vertical="center" wrapText="1"/>
    </xf>
    <xf numFmtId="49" fontId="5" fillId="0" borderId="1" xfId="2" applyNumberFormat="1" applyBorder="1" applyAlignment="1">
      <alignment horizontal="center" vertical="center" wrapText="1"/>
    </xf>
    <xf numFmtId="49" fontId="6" fillId="0" borderId="1" xfId="2" applyNumberFormat="1" applyFont="1" applyBorder="1" applyAlignment="1">
      <alignment horizontal="center" vertical="center" wrapText="1"/>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5" fillId="0" borderId="1" xfId="2" applyBorder="1" applyAlignment="1">
      <alignment horizontal="center" vertical="center" wrapText="1"/>
    </xf>
    <xf numFmtId="0" fontId="5" fillId="0" borderId="1" xfId="0" applyFont="1" applyBorder="1" applyAlignment="1">
      <alignment horizontal="center" vertical="center" wrapText="1"/>
    </xf>
    <xf numFmtId="0" fontId="5" fillId="0" borderId="1" xfId="4" applyNumberFormat="1" applyFont="1" applyBorder="1" applyAlignment="1">
      <alignment horizontal="center" vertical="center" wrapText="1"/>
    </xf>
    <xf numFmtId="2" fontId="5" fillId="0" borderId="1" xfId="4"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2" applyFont="1" applyBorder="1" applyAlignment="1">
      <alignment horizontal="center" vertical="center" wrapText="1"/>
    </xf>
    <xf numFmtId="43" fontId="2" fillId="0" borderId="0" xfId="2" applyNumberFormat="1" applyFont="1" applyAlignment="1">
      <alignment horizontal="center" vertical="center" wrapText="1"/>
    </xf>
    <xf numFmtId="0" fontId="0" fillId="0" borderId="0" xfId="2" applyFont="1" applyAlignment="1">
      <alignment horizontal="left" vertical="center" wrapText="1"/>
    </xf>
    <xf numFmtId="0" fontId="6" fillId="0" borderId="0" xfId="0" applyFont="1" applyAlignment="1">
      <alignment horizontal="center" vertical="center"/>
    </xf>
    <xf numFmtId="0" fontId="6" fillId="2" borderId="0" xfId="0" applyFont="1" applyFill="1"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179" fontId="0" fillId="2" borderId="0" xfId="0" applyNumberFormat="1" applyFill="1" applyAlignment="1">
      <alignment horizontal="center" vertical="center" wrapText="1"/>
    </xf>
    <xf numFmtId="180" fontId="0" fillId="2" borderId="0" xfId="0" applyNumberFormat="1" applyFill="1" applyAlignment="1">
      <alignment horizontal="center" vertical="center" wrapText="1"/>
    </xf>
    <xf numFmtId="0" fontId="0" fillId="0" borderId="0" xfId="0" applyAlignment="1">
      <alignment horizontal="center" vertical="center"/>
    </xf>
    <xf numFmtId="0" fontId="8" fillId="2" borderId="0" xfId="0" applyFont="1" applyFill="1" applyAlignment="1">
      <alignment horizontal="center" vertical="center" wrapText="1"/>
    </xf>
    <xf numFmtId="0" fontId="9" fillId="0" borderId="4" xfId="0" applyFont="1" applyBorder="1" applyAlignment="1">
      <alignment horizontal="left" vertical="center" wrapText="1"/>
    </xf>
    <xf numFmtId="179" fontId="8" fillId="0" borderId="3" xfId="0" applyNumberFormat="1" applyFont="1" applyBorder="1" applyAlignment="1">
      <alignment horizontal="center" vertical="center" wrapText="1"/>
    </xf>
    <xf numFmtId="180" fontId="9" fillId="0" borderId="3" xfId="0" applyNumberFormat="1" applyFont="1" applyBorder="1" applyAlignment="1">
      <alignment horizontal="left" vertical="center" wrapText="1"/>
    </xf>
    <xf numFmtId="179" fontId="9" fillId="0" borderId="3" xfId="0" applyNumberFormat="1" applyFont="1" applyBorder="1" applyAlignment="1">
      <alignment vertical="center" wrapText="1"/>
    </xf>
    <xf numFmtId="0" fontId="9" fillId="2" borderId="1" xfId="0" applyFont="1" applyFill="1" applyBorder="1" applyAlignment="1">
      <alignment horizontal="center" vertical="center"/>
    </xf>
    <xf numFmtId="179" fontId="9" fillId="2" borderId="7" xfId="0" applyNumberFormat="1" applyFont="1" applyFill="1" applyBorder="1" applyAlignment="1">
      <alignment horizontal="center" vertical="center"/>
    </xf>
    <xf numFmtId="180" fontId="9" fillId="2" borderId="1"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180" fontId="9" fillId="2" borderId="3" xfId="0" applyNumberFormat="1" applyFont="1" applyFill="1" applyBorder="1" applyAlignment="1">
      <alignment horizontal="center" vertical="center"/>
    </xf>
    <xf numFmtId="180" fontId="9" fillId="2"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2" borderId="0" xfId="0" applyFont="1" applyFill="1" applyAlignment="1">
      <alignment horizontal="center" vertical="center" wrapText="1"/>
    </xf>
    <xf numFmtId="14" fontId="8" fillId="2" borderId="0" xfId="0" applyNumberFormat="1" applyFont="1" applyFill="1" applyAlignment="1">
      <alignment horizontal="center" vertical="center" wrapText="1"/>
    </xf>
    <xf numFmtId="0" fontId="3"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left" vertical="center" wrapText="1"/>
    </xf>
    <xf numFmtId="0" fontId="6" fillId="0" borderId="1" xfId="0" applyFont="1" applyBorder="1" applyAlignment="1">
      <alignment horizontal="center" vertical="center" wrapText="1"/>
    </xf>
    <xf numFmtId="177" fontId="0" fillId="0" borderId="1" xfId="0" applyNumberFormat="1" applyBorder="1" applyAlignment="1">
      <alignment horizontal="center" vertical="center" wrapText="1"/>
    </xf>
    <xf numFmtId="181" fontId="0" fillId="0" borderId="0" xfId="0" applyNumberFormat="1" applyAlignment="1">
      <alignment vertical="center" wrapText="1"/>
    </xf>
    <xf numFmtId="0" fontId="11" fillId="0" borderId="0" xfId="0" applyFont="1" applyAlignment="1">
      <alignment horizontal="right" vertical="center" wrapText="1"/>
    </xf>
    <xf numFmtId="22" fontId="11" fillId="0" borderId="0" xfId="0" applyNumberFormat="1" applyFont="1" applyAlignment="1">
      <alignment horizontal="left" vertical="center" wrapText="1"/>
    </xf>
    <xf numFmtId="176" fontId="3" fillId="0" borderId="0" xfId="0" applyNumberFormat="1" applyFont="1" applyAlignment="1">
      <alignment vertical="center" wrapText="1"/>
    </xf>
    <xf numFmtId="0" fontId="5" fillId="0" borderId="0" xfId="2" applyAlignment="1">
      <alignment horizontal="center" vertical="center" wrapText="1"/>
    </xf>
    <xf numFmtId="22" fontId="0" fillId="0" borderId="0" xfId="0" applyNumberFormat="1" applyAlignment="1">
      <alignment horizontal="left" vertical="center" wrapText="1"/>
    </xf>
    <xf numFmtId="4" fontId="0" fillId="0" borderId="0" xfId="0" applyNumberFormat="1" applyAlignment="1">
      <alignment horizontal="left" vertical="center" wrapText="1"/>
    </xf>
    <xf numFmtId="2" fontId="5" fillId="0" borderId="0" xfId="2" applyNumberFormat="1" applyAlignment="1">
      <alignment horizontal="center" vertical="center" wrapText="1"/>
    </xf>
    <xf numFmtId="182" fontId="5" fillId="0" borderId="0" xfId="2" applyNumberFormat="1" applyAlignment="1">
      <alignment horizontal="left" vertical="center" wrapText="1"/>
    </xf>
    <xf numFmtId="0" fontId="0" fillId="0" borderId="0" xfId="0" applyAlignment="1">
      <alignment horizontal="left" vertical="center"/>
    </xf>
    <xf numFmtId="176" fontId="5" fillId="0" borderId="0" xfId="2" applyNumberFormat="1" applyAlignment="1">
      <alignment horizontal="center" vertical="center" wrapText="1"/>
    </xf>
    <xf numFmtId="31" fontId="0" fillId="0" borderId="0" xfId="0" quotePrefix="1" applyNumberFormat="1" applyAlignment="1">
      <alignment horizontal="left" vertical="center" wrapText="1"/>
    </xf>
    <xf numFmtId="22" fontId="9" fillId="0" borderId="3" xfId="0" quotePrefix="1" applyNumberFormat="1" applyFont="1" applyBorder="1" applyAlignment="1">
      <alignment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5" fillId="3" borderId="1" xfId="4" applyNumberFormat="1" applyFont="1" applyFill="1" applyBorder="1" applyAlignment="1">
      <alignment horizontal="center" vertical="center" wrapText="1"/>
    </xf>
    <xf numFmtId="2" fontId="5" fillId="3" borderId="1" xfId="4"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4" fillId="0" borderId="1" xfId="2"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right" vertical="center" wrapText="1"/>
    </xf>
    <xf numFmtId="22" fontId="11" fillId="0" borderId="0" xfId="0" quotePrefix="1" applyNumberFormat="1" applyFont="1" applyAlignment="1">
      <alignment horizontal="left" vertical="center" wrapText="1"/>
    </xf>
    <xf numFmtId="22" fontId="11" fillId="0" borderId="0" xfId="0" applyNumberFormat="1" applyFont="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3" fillId="0" borderId="1" xfId="0" applyFont="1" applyBorder="1" applyAlignment="1">
      <alignment horizontal="center" vertical="center" wrapText="1"/>
    </xf>
    <xf numFmtId="10" fontId="3" fillId="0" borderId="1" xfId="1"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8" fontId="5" fillId="0" borderId="1" xfId="0" applyNumberFormat="1" applyFont="1" applyBorder="1" applyAlignment="1">
      <alignment horizontal="center" vertical="center" wrapText="1"/>
    </xf>
    <xf numFmtId="178" fontId="3" fillId="0" borderId="1" xfId="1" applyNumberFormat="1" applyFont="1" applyBorder="1" applyAlignment="1">
      <alignment horizontal="center" vertical="center" wrapText="1"/>
    </xf>
    <xf numFmtId="0" fontId="3" fillId="0" borderId="1" xfId="1" applyNumberFormat="1" applyFont="1" applyBorder="1" applyAlignment="1">
      <alignment horizontal="center" vertical="center" wrapText="1"/>
    </xf>
    <xf numFmtId="176" fontId="3" fillId="0" borderId="1" xfId="1"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0" fillId="0" borderId="8" xfId="0" applyBorder="1" applyAlignment="1">
      <alignment horizontal="center" vertical="center" wrapText="1"/>
    </xf>
    <xf numFmtId="0" fontId="7" fillId="0" borderId="0" xfId="0" applyFont="1" applyAlignment="1">
      <alignment horizontal="center" vertical="center"/>
    </xf>
    <xf numFmtId="0" fontId="9" fillId="0" borderId="2" xfId="0" applyFont="1" applyBorder="1" applyAlignment="1">
      <alignment horizontal="right" vertical="center" wrapText="1"/>
    </xf>
    <xf numFmtId="0" fontId="9" fillId="0" borderId="4" xfId="0" applyFont="1" applyBorder="1" applyAlignment="1">
      <alignment horizontal="righ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179" fontId="9" fillId="0" borderId="2" xfId="0" applyNumberFormat="1" applyFont="1" applyBorder="1" applyAlignment="1">
      <alignment horizontal="right" vertical="center" wrapText="1"/>
    </xf>
    <xf numFmtId="179" fontId="9" fillId="0" borderId="4" xfId="0" applyNumberFormat="1" applyFont="1" applyBorder="1" applyAlignment="1">
      <alignment horizontal="right" vertical="center" wrapText="1"/>
    </xf>
    <xf numFmtId="179" fontId="9" fillId="0" borderId="2" xfId="0" applyNumberFormat="1" applyFont="1" applyBorder="1" applyAlignment="1">
      <alignment horizontal="right" vertical="center"/>
    </xf>
    <xf numFmtId="179" fontId="9" fillId="0" borderId="4" xfId="0" applyNumberFormat="1" applyFont="1" applyBorder="1" applyAlignment="1">
      <alignment horizontal="right" vertical="center"/>
    </xf>
    <xf numFmtId="0" fontId="9" fillId="0" borderId="2" xfId="0" applyFont="1" applyBorder="1" applyAlignment="1">
      <alignment horizontal="left"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8" fillId="2" borderId="0" xfId="0" applyFont="1" applyFill="1" applyAlignment="1">
      <alignment horizontal="center" vertical="center" wrapText="1"/>
    </xf>
    <xf numFmtId="0" fontId="15"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4" fillId="0" borderId="0" xfId="2" applyFont="1" applyAlignment="1">
      <alignment horizontal="center" vertical="center" wrapText="1"/>
    </xf>
    <xf numFmtId="0" fontId="5" fillId="0" borderId="1" xfId="3" applyBorder="1" applyAlignment="1">
      <alignment horizontal="center" vertical="center"/>
    </xf>
    <xf numFmtId="0" fontId="5" fillId="0" borderId="1" xfId="3" applyBorder="1" applyAlignment="1">
      <alignment horizontal="center" vertical="center" wrapText="1"/>
    </xf>
    <xf numFmtId="0" fontId="6" fillId="0" borderId="1" xfId="3" applyFont="1" applyBorder="1" applyAlignment="1">
      <alignment horizontal="center" vertical="center" wrapText="1"/>
    </xf>
    <xf numFmtId="10" fontId="6" fillId="0" borderId="1" xfId="1" applyNumberFormat="1" applyFont="1" applyBorder="1" applyAlignment="1" applyProtection="1">
      <alignment horizontal="center" vertical="center" wrapText="1"/>
    </xf>
    <xf numFmtId="176" fontId="6" fillId="0" borderId="1" xfId="3" applyNumberFormat="1" applyFont="1" applyBorder="1" applyAlignment="1">
      <alignment horizontal="center" vertical="center" wrapText="1"/>
    </xf>
    <xf numFmtId="177" fontId="6" fillId="0" borderId="1" xfId="3" applyNumberFormat="1" applyFont="1" applyBorder="1" applyAlignment="1">
      <alignment horizontal="center" vertical="center" wrapText="1"/>
    </xf>
    <xf numFmtId="178" fontId="6" fillId="0" borderId="1" xfId="3" applyNumberFormat="1" applyFont="1" applyBorder="1" applyAlignment="1">
      <alignment horizontal="center" vertical="center" wrapText="1"/>
    </xf>
    <xf numFmtId="49" fontId="5" fillId="0" borderId="2" xfId="2" applyNumberFormat="1" applyBorder="1" applyAlignment="1">
      <alignment horizontal="center" vertical="center" wrapText="1"/>
    </xf>
    <xf numFmtId="49" fontId="5" fillId="0" borderId="3" xfId="2" applyNumberFormat="1" applyBorder="1" applyAlignment="1">
      <alignment horizontal="center" vertical="center" wrapText="1"/>
    </xf>
    <xf numFmtId="49" fontId="2" fillId="0" borderId="0" xfId="2" applyNumberFormat="1" applyFont="1" applyAlignment="1">
      <alignment horizontal="left" vertical="center" wrapText="1"/>
    </xf>
    <xf numFmtId="0" fontId="0" fillId="0" borderId="0" xfId="2" applyFont="1" applyAlignment="1">
      <alignment horizontal="left" vertical="center" wrapText="1"/>
    </xf>
  </cellXfs>
  <cellStyles count="5">
    <cellStyle name="百分比" xfId="1" builtinId="5"/>
    <cellStyle name="常规" xfId="0" builtinId="0"/>
    <cellStyle name="常规 2" xfId="2" xr:uid="{00000000-0005-0000-0000-000031000000}"/>
    <cellStyle name="常规 4" xfId="3" xr:uid="{00000000-0005-0000-0000-000032000000}"/>
    <cellStyle name="千位分隔 2" xfId="4" xr:uid="{00000000-0005-0000-0000-000033000000}"/>
  </cellStyles>
  <dxfs count="1">
    <dxf>
      <font>
        <b val="0"/>
        <i val="0"/>
        <sz val="12"/>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workbookViewId="0">
      <selection activeCell="C10" sqref="C10"/>
    </sheetView>
  </sheetViews>
  <sheetFormatPr defaultColWidth="9" defaultRowHeight="21" customHeight="1" x14ac:dyDescent="0.25"/>
  <cols>
    <col min="1" max="1" width="19.90625" style="51" customWidth="1"/>
    <col min="2" max="2" width="76.36328125" style="51" customWidth="1"/>
    <col min="3" max="3" width="36.90625" style="51" customWidth="1"/>
    <col min="4" max="5" width="23.453125" style="51" customWidth="1"/>
    <col min="6" max="6" width="35.6328125" style="51" customWidth="1"/>
    <col min="7" max="7" width="23.453125" style="51" customWidth="1"/>
    <col min="8" max="256" width="9" style="51"/>
    <col min="257" max="257" width="19.90625" style="51" customWidth="1"/>
    <col min="258" max="258" width="47.1796875" style="51" customWidth="1"/>
    <col min="259" max="259" width="36.90625" style="51" customWidth="1"/>
    <col min="260" max="261" width="23.453125" style="51" customWidth="1"/>
    <col min="262" max="262" width="35.6328125" style="51" customWidth="1"/>
    <col min="263" max="263" width="23.453125" style="51" customWidth="1"/>
    <col min="264" max="512" width="9" style="51"/>
    <col min="513" max="513" width="19.90625" style="51" customWidth="1"/>
    <col min="514" max="514" width="47.1796875" style="51" customWidth="1"/>
    <col min="515" max="515" width="36.90625" style="51" customWidth="1"/>
    <col min="516" max="517" width="23.453125" style="51" customWidth="1"/>
    <col min="518" max="518" width="35.6328125" style="51" customWidth="1"/>
    <col min="519" max="519" width="23.453125" style="51" customWidth="1"/>
    <col min="520" max="768" width="9" style="51"/>
    <col min="769" max="769" width="19.90625" style="51" customWidth="1"/>
    <col min="770" max="770" width="47.1796875" style="51" customWidth="1"/>
    <col min="771" max="771" width="36.90625" style="51" customWidth="1"/>
    <col min="772" max="773" width="23.453125" style="51" customWidth="1"/>
    <col min="774" max="774" width="35.6328125" style="51" customWidth="1"/>
    <col min="775" max="775" width="23.453125" style="51" customWidth="1"/>
    <col min="776" max="1024" width="9" style="51"/>
    <col min="1025" max="1025" width="19.90625" style="51" customWidth="1"/>
    <col min="1026" max="1026" width="47.1796875" style="51" customWidth="1"/>
    <col min="1027" max="1027" width="36.90625" style="51" customWidth="1"/>
    <col min="1028" max="1029" width="23.453125" style="51" customWidth="1"/>
    <col min="1030" max="1030" width="35.6328125" style="51" customWidth="1"/>
    <col min="1031" max="1031" width="23.453125" style="51" customWidth="1"/>
    <col min="1032" max="1280" width="9" style="51"/>
    <col min="1281" max="1281" width="19.90625" style="51" customWidth="1"/>
    <col min="1282" max="1282" width="47.1796875" style="51" customWidth="1"/>
    <col min="1283" max="1283" width="36.90625" style="51" customWidth="1"/>
    <col min="1284" max="1285" width="23.453125" style="51" customWidth="1"/>
    <col min="1286" max="1286" width="35.6328125" style="51" customWidth="1"/>
    <col min="1287" max="1287" width="23.453125" style="51" customWidth="1"/>
    <col min="1288" max="1536" width="9" style="51"/>
    <col min="1537" max="1537" width="19.90625" style="51" customWidth="1"/>
    <col min="1538" max="1538" width="47.1796875" style="51" customWidth="1"/>
    <col min="1539" max="1539" width="36.90625" style="51" customWidth="1"/>
    <col min="1540" max="1541" width="23.453125" style="51" customWidth="1"/>
    <col min="1542" max="1542" width="35.6328125" style="51" customWidth="1"/>
    <col min="1543" max="1543" width="23.453125" style="51" customWidth="1"/>
    <col min="1544" max="1792" width="9" style="51"/>
    <col min="1793" max="1793" width="19.90625" style="51" customWidth="1"/>
    <col min="1794" max="1794" width="47.1796875" style="51" customWidth="1"/>
    <col min="1795" max="1795" width="36.90625" style="51" customWidth="1"/>
    <col min="1796" max="1797" width="23.453125" style="51" customWidth="1"/>
    <col min="1798" max="1798" width="35.6328125" style="51" customWidth="1"/>
    <col min="1799" max="1799" width="23.453125" style="51" customWidth="1"/>
    <col min="1800" max="2048" width="9" style="51"/>
    <col min="2049" max="2049" width="19.90625" style="51" customWidth="1"/>
    <col min="2050" max="2050" width="47.1796875" style="51" customWidth="1"/>
    <col min="2051" max="2051" width="36.90625" style="51" customWidth="1"/>
    <col min="2052" max="2053" width="23.453125" style="51" customWidth="1"/>
    <col min="2054" max="2054" width="35.6328125" style="51" customWidth="1"/>
    <col min="2055" max="2055" width="23.453125" style="51" customWidth="1"/>
    <col min="2056" max="2304" width="9" style="51"/>
    <col min="2305" max="2305" width="19.90625" style="51" customWidth="1"/>
    <col min="2306" max="2306" width="47.1796875" style="51" customWidth="1"/>
    <col min="2307" max="2307" width="36.90625" style="51" customWidth="1"/>
    <col min="2308" max="2309" width="23.453125" style="51" customWidth="1"/>
    <col min="2310" max="2310" width="35.6328125" style="51" customWidth="1"/>
    <col min="2311" max="2311" width="23.453125" style="51" customWidth="1"/>
    <col min="2312" max="2560" width="9" style="51"/>
    <col min="2561" max="2561" width="19.90625" style="51" customWidth="1"/>
    <col min="2562" max="2562" width="47.1796875" style="51" customWidth="1"/>
    <col min="2563" max="2563" width="36.90625" style="51" customWidth="1"/>
    <col min="2564" max="2565" width="23.453125" style="51" customWidth="1"/>
    <col min="2566" max="2566" width="35.6328125" style="51" customWidth="1"/>
    <col min="2567" max="2567" width="23.453125" style="51" customWidth="1"/>
    <col min="2568" max="2816" width="9" style="51"/>
    <col min="2817" max="2817" width="19.90625" style="51" customWidth="1"/>
    <col min="2818" max="2818" width="47.1796875" style="51" customWidth="1"/>
    <col min="2819" max="2819" width="36.90625" style="51" customWidth="1"/>
    <col min="2820" max="2821" width="23.453125" style="51" customWidth="1"/>
    <col min="2822" max="2822" width="35.6328125" style="51" customWidth="1"/>
    <col min="2823" max="2823" width="23.453125" style="51" customWidth="1"/>
    <col min="2824" max="3072" width="9" style="51"/>
    <col min="3073" max="3073" width="19.90625" style="51" customWidth="1"/>
    <col min="3074" max="3074" width="47.1796875" style="51" customWidth="1"/>
    <col min="3075" max="3075" width="36.90625" style="51" customWidth="1"/>
    <col min="3076" max="3077" width="23.453125" style="51" customWidth="1"/>
    <col min="3078" max="3078" width="35.6328125" style="51" customWidth="1"/>
    <col min="3079" max="3079" width="23.453125" style="51" customWidth="1"/>
    <col min="3080" max="3328" width="9" style="51"/>
    <col min="3329" max="3329" width="19.90625" style="51" customWidth="1"/>
    <col min="3330" max="3330" width="47.1796875" style="51" customWidth="1"/>
    <col min="3331" max="3331" width="36.90625" style="51" customWidth="1"/>
    <col min="3332" max="3333" width="23.453125" style="51" customWidth="1"/>
    <col min="3334" max="3334" width="35.6328125" style="51" customWidth="1"/>
    <col min="3335" max="3335" width="23.453125" style="51" customWidth="1"/>
    <col min="3336" max="3584" width="9" style="51"/>
    <col min="3585" max="3585" width="19.90625" style="51" customWidth="1"/>
    <col min="3586" max="3586" width="47.1796875" style="51" customWidth="1"/>
    <col min="3587" max="3587" width="36.90625" style="51" customWidth="1"/>
    <col min="3588" max="3589" width="23.453125" style="51" customWidth="1"/>
    <col min="3590" max="3590" width="35.6328125" style="51" customWidth="1"/>
    <col min="3591" max="3591" width="23.453125" style="51" customWidth="1"/>
    <col min="3592" max="3840" width="9" style="51"/>
    <col min="3841" max="3841" width="19.90625" style="51" customWidth="1"/>
    <col min="3842" max="3842" width="47.1796875" style="51" customWidth="1"/>
    <col min="3843" max="3843" width="36.90625" style="51" customWidth="1"/>
    <col min="3844" max="3845" width="23.453125" style="51" customWidth="1"/>
    <col min="3846" max="3846" width="35.6328125" style="51" customWidth="1"/>
    <col min="3847" max="3847" width="23.453125" style="51" customWidth="1"/>
    <col min="3848" max="4096" width="9" style="51"/>
    <col min="4097" max="4097" width="19.90625" style="51" customWidth="1"/>
    <col min="4098" max="4098" width="47.1796875" style="51" customWidth="1"/>
    <col min="4099" max="4099" width="36.90625" style="51" customWidth="1"/>
    <col min="4100" max="4101" width="23.453125" style="51" customWidth="1"/>
    <col min="4102" max="4102" width="35.6328125" style="51" customWidth="1"/>
    <col min="4103" max="4103" width="23.453125" style="51" customWidth="1"/>
    <col min="4104" max="4352" width="9" style="51"/>
    <col min="4353" max="4353" width="19.90625" style="51" customWidth="1"/>
    <col min="4354" max="4354" width="47.1796875" style="51" customWidth="1"/>
    <col min="4355" max="4355" width="36.90625" style="51" customWidth="1"/>
    <col min="4356" max="4357" width="23.453125" style="51" customWidth="1"/>
    <col min="4358" max="4358" width="35.6328125" style="51" customWidth="1"/>
    <col min="4359" max="4359" width="23.453125" style="51" customWidth="1"/>
    <col min="4360" max="4608" width="9" style="51"/>
    <col min="4609" max="4609" width="19.90625" style="51" customWidth="1"/>
    <col min="4610" max="4610" width="47.1796875" style="51" customWidth="1"/>
    <col min="4611" max="4611" width="36.90625" style="51" customWidth="1"/>
    <col min="4612" max="4613" width="23.453125" style="51" customWidth="1"/>
    <col min="4614" max="4614" width="35.6328125" style="51" customWidth="1"/>
    <col min="4615" max="4615" width="23.453125" style="51" customWidth="1"/>
    <col min="4616" max="4864" width="9" style="51"/>
    <col min="4865" max="4865" width="19.90625" style="51" customWidth="1"/>
    <col min="4866" max="4866" width="47.1796875" style="51" customWidth="1"/>
    <col min="4867" max="4867" width="36.90625" style="51" customWidth="1"/>
    <col min="4868" max="4869" width="23.453125" style="51" customWidth="1"/>
    <col min="4870" max="4870" width="35.6328125" style="51" customWidth="1"/>
    <col min="4871" max="4871" width="23.453125" style="51" customWidth="1"/>
    <col min="4872" max="5120" width="9" style="51"/>
    <col min="5121" max="5121" width="19.90625" style="51" customWidth="1"/>
    <col min="5122" max="5122" width="47.1796875" style="51" customWidth="1"/>
    <col min="5123" max="5123" width="36.90625" style="51" customWidth="1"/>
    <col min="5124" max="5125" width="23.453125" style="51" customWidth="1"/>
    <col min="5126" max="5126" width="35.6328125" style="51" customWidth="1"/>
    <col min="5127" max="5127" width="23.453125" style="51" customWidth="1"/>
    <col min="5128" max="5376" width="9" style="51"/>
    <col min="5377" max="5377" width="19.90625" style="51" customWidth="1"/>
    <col min="5378" max="5378" width="47.1796875" style="51" customWidth="1"/>
    <col min="5379" max="5379" width="36.90625" style="51" customWidth="1"/>
    <col min="5380" max="5381" width="23.453125" style="51" customWidth="1"/>
    <col min="5382" max="5382" width="35.6328125" style="51" customWidth="1"/>
    <col min="5383" max="5383" width="23.453125" style="51" customWidth="1"/>
    <col min="5384" max="5632" width="9" style="51"/>
    <col min="5633" max="5633" width="19.90625" style="51" customWidth="1"/>
    <col min="5634" max="5634" width="47.1796875" style="51" customWidth="1"/>
    <col min="5635" max="5635" width="36.90625" style="51" customWidth="1"/>
    <col min="5636" max="5637" width="23.453125" style="51" customWidth="1"/>
    <col min="5638" max="5638" width="35.6328125" style="51" customWidth="1"/>
    <col min="5639" max="5639" width="23.453125" style="51" customWidth="1"/>
    <col min="5640" max="5888" width="9" style="51"/>
    <col min="5889" max="5889" width="19.90625" style="51" customWidth="1"/>
    <col min="5890" max="5890" width="47.1796875" style="51" customWidth="1"/>
    <col min="5891" max="5891" width="36.90625" style="51" customWidth="1"/>
    <col min="5892" max="5893" width="23.453125" style="51" customWidth="1"/>
    <col min="5894" max="5894" width="35.6328125" style="51" customWidth="1"/>
    <col min="5895" max="5895" width="23.453125" style="51" customWidth="1"/>
    <col min="5896" max="6144" width="9" style="51"/>
    <col min="6145" max="6145" width="19.90625" style="51" customWidth="1"/>
    <col min="6146" max="6146" width="47.1796875" style="51" customWidth="1"/>
    <col min="6147" max="6147" width="36.90625" style="51" customWidth="1"/>
    <col min="6148" max="6149" width="23.453125" style="51" customWidth="1"/>
    <col min="6150" max="6150" width="35.6328125" style="51" customWidth="1"/>
    <col min="6151" max="6151" width="23.453125" style="51" customWidth="1"/>
    <col min="6152" max="6400" width="9" style="51"/>
    <col min="6401" max="6401" width="19.90625" style="51" customWidth="1"/>
    <col min="6402" max="6402" width="47.1796875" style="51" customWidth="1"/>
    <col min="6403" max="6403" width="36.90625" style="51" customWidth="1"/>
    <col min="6404" max="6405" width="23.453125" style="51" customWidth="1"/>
    <col min="6406" max="6406" width="35.6328125" style="51" customWidth="1"/>
    <col min="6407" max="6407" width="23.453125" style="51" customWidth="1"/>
    <col min="6408" max="6656" width="9" style="51"/>
    <col min="6657" max="6657" width="19.90625" style="51" customWidth="1"/>
    <col min="6658" max="6658" width="47.1796875" style="51" customWidth="1"/>
    <col min="6659" max="6659" width="36.90625" style="51" customWidth="1"/>
    <col min="6660" max="6661" width="23.453125" style="51" customWidth="1"/>
    <col min="6662" max="6662" width="35.6328125" style="51" customWidth="1"/>
    <col min="6663" max="6663" width="23.453125" style="51" customWidth="1"/>
    <col min="6664" max="6912" width="9" style="51"/>
    <col min="6913" max="6913" width="19.90625" style="51" customWidth="1"/>
    <col min="6914" max="6914" width="47.1796875" style="51" customWidth="1"/>
    <col min="6915" max="6915" width="36.90625" style="51" customWidth="1"/>
    <col min="6916" max="6917" width="23.453125" style="51" customWidth="1"/>
    <col min="6918" max="6918" width="35.6328125" style="51" customWidth="1"/>
    <col min="6919" max="6919" width="23.453125" style="51" customWidth="1"/>
    <col min="6920" max="7168" width="9" style="51"/>
    <col min="7169" max="7169" width="19.90625" style="51" customWidth="1"/>
    <col min="7170" max="7170" width="47.1796875" style="51" customWidth="1"/>
    <col min="7171" max="7171" width="36.90625" style="51" customWidth="1"/>
    <col min="7172" max="7173" width="23.453125" style="51" customWidth="1"/>
    <col min="7174" max="7174" width="35.6328125" style="51" customWidth="1"/>
    <col min="7175" max="7175" width="23.453125" style="51" customWidth="1"/>
    <col min="7176" max="7424" width="9" style="51"/>
    <col min="7425" max="7425" width="19.90625" style="51" customWidth="1"/>
    <col min="7426" max="7426" width="47.1796875" style="51" customWidth="1"/>
    <col min="7427" max="7427" width="36.90625" style="51" customWidth="1"/>
    <col min="7428" max="7429" width="23.453125" style="51" customWidth="1"/>
    <col min="7430" max="7430" width="35.6328125" style="51" customWidth="1"/>
    <col min="7431" max="7431" width="23.453125" style="51" customWidth="1"/>
    <col min="7432" max="7680" width="9" style="51"/>
    <col min="7681" max="7681" width="19.90625" style="51" customWidth="1"/>
    <col min="7682" max="7682" width="47.1796875" style="51" customWidth="1"/>
    <col min="7683" max="7683" width="36.90625" style="51" customWidth="1"/>
    <col min="7684" max="7685" width="23.453125" style="51" customWidth="1"/>
    <col min="7686" max="7686" width="35.6328125" style="51" customWidth="1"/>
    <col min="7687" max="7687" width="23.453125" style="51" customWidth="1"/>
    <col min="7688" max="7936" width="9" style="51"/>
    <col min="7937" max="7937" width="19.90625" style="51" customWidth="1"/>
    <col min="7938" max="7938" width="47.1796875" style="51" customWidth="1"/>
    <col min="7939" max="7939" width="36.90625" style="51" customWidth="1"/>
    <col min="7940" max="7941" width="23.453125" style="51" customWidth="1"/>
    <col min="7942" max="7942" width="35.6328125" style="51" customWidth="1"/>
    <col min="7943" max="7943" width="23.453125" style="51" customWidth="1"/>
    <col min="7944" max="8192" width="9" style="51"/>
    <col min="8193" max="8193" width="19.90625" style="51" customWidth="1"/>
    <col min="8194" max="8194" width="47.1796875" style="51" customWidth="1"/>
    <col min="8195" max="8195" width="36.90625" style="51" customWidth="1"/>
    <col min="8196" max="8197" width="23.453125" style="51" customWidth="1"/>
    <col min="8198" max="8198" width="35.6328125" style="51" customWidth="1"/>
    <col min="8199" max="8199" width="23.453125" style="51" customWidth="1"/>
    <col min="8200" max="8448" width="9" style="51"/>
    <col min="8449" max="8449" width="19.90625" style="51" customWidth="1"/>
    <col min="8450" max="8450" width="47.1796875" style="51" customWidth="1"/>
    <col min="8451" max="8451" width="36.90625" style="51" customWidth="1"/>
    <col min="8452" max="8453" width="23.453125" style="51" customWidth="1"/>
    <col min="8454" max="8454" width="35.6328125" style="51" customWidth="1"/>
    <col min="8455" max="8455" width="23.453125" style="51" customWidth="1"/>
    <col min="8456" max="8704" width="9" style="51"/>
    <col min="8705" max="8705" width="19.90625" style="51" customWidth="1"/>
    <col min="8706" max="8706" width="47.1796875" style="51" customWidth="1"/>
    <col min="8707" max="8707" width="36.90625" style="51" customWidth="1"/>
    <col min="8708" max="8709" width="23.453125" style="51" customWidth="1"/>
    <col min="8710" max="8710" width="35.6328125" style="51" customWidth="1"/>
    <col min="8711" max="8711" width="23.453125" style="51" customWidth="1"/>
    <col min="8712" max="8960" width="9" style="51"/>
    <col min="8961" max="8961" width="19.90625" style="51" customWidth="1"/>
    <col min="8962" max="8962" width="47.1796875" style="51" customWidth="1"/>
    <col min="8963" max="8963" width="36.90625" style="51" customWidth="1"/>
    <col min="8964" max="8965" width="23.453125" style="51" customWidth="1"/>
    <col min="8966" max="8966" width="35.6328125" style="51" customWidth="1"/>
    <col min="8967" max="8967" width="23.453125" style="51" customWidth="1"/>
    <col min="8968" max="9216" width="9" style="51"/>
    <col min="9217" max="9217" width="19.90625" style="51" customWidth="1"/>
    <col min="9218" max="9218" width="47.1796875" style="51" customWidth="1"/>
    <col min="9219" max="9219" width="36.90625" style="51" customWidth="1"/>
    <col min="9220" max="9221" width="23.453125" style="51" customWidth="1"/>
    <col min="9222" max="9222" width="35.6328125" style="51" customWidth="1"/>
    <col min="9223" max="9223" width="23.453125" style="51" customWidth="1"/>
    <col min="9224" max="9472" width="9" style="51"/>
    <col min="9473" max="9473" width="19.90625" style="51" customWidth="1"/>
    <col min="9474" max="9474" width="47.1796875" style="51" customWidth="1"/>
    <col min="9475" max="9475" width="36.90625" style="51" customWidth="1"/>
    <col min="9476" max="9477" width="23.453125" style="51" customWidth="1"/>
    <col min="9478" max="9478" width="35.6328125" style="51" customWidth="1"/>
    <col min="9479" max="9479" width="23.453125" style="51" customWidth="1"/>
    <col min="9480" max="9728" width="9" style="51"/>
    <col min="9729" max="9729" width="19.90625" style="51" customWidth="1"/>
    <col min="9730" max="9730" width="47.1796875" style="51" customWidth="1"/>
    <col min="9731" max="9731" width="36.90625" style="51" customWidth="1"/>
    <col min="9732" max="9733" width="23.453125" style="51" customWidth="1"/>
    <col min="9734" max="9734" width="35.6328125" style="51" customWidth="1"/>
    <col min="9735" max="9735" width="23.453125" style="51" customWidth="1"/>
    <col min="9736" max="9984" width="9" style="51"/>
    <col min="9985" max="9985" width="19.90625" style="51" customWidth="1"/>
    <col min="9986" max="9986" width="47.1796875" style="51" customWidth="1"/>
    <col min="9987" max="9987" width="36.90625" style="51" customWidth="1"/>
    <col min="9988" max="9989" width="23.453125" style="51" customWidth="1"/>
    <col min="9990" max="9990" width="35.6328125" style="51" customWidth="1"/>
    <col min="9991" max="9991" width="23.453125" style="51" customWidth="1"/>
    <col min="9992" max="10240" width="9" style="51"/>
    <col min="10241" max="10241" width="19.90625" style="51" customWidth="1"/>
    <col min="10242" max="10242" width="47.1796875" style="51" customWidth="1"/>
    <col min="10243" max="10243" width="36.90625" style="51" customWidth="1"/>
    <col min="10244" max="10245" width="23.453125" style="51" customWidth="1"/>
    <col min="10246" max="10246" width="35.6328125" style="51" customWidth="1"/>
    <col min="10247" max="10247" width="23.453125" style="51" customWidth="1"/>
    <col min="10248" max="10496" width="9" style="51"/>
    <col min="10497" max="10497" width="19.90625" style="51" customWidth="1"/>
    <col min="10498" max="10498" width="47.1796875" style="51" customWidth="1"/>
    <col min="10499" max="10499" width="36.90625" style="51" customWidth="1"/>
    <col min="10500" max="10501" width="23.453125" style="51" customWidth="1"/>
    <col min="10502" max="10502" width="35.6328125" style="51" customWidth="1"/>
    <col min="10503" max="10503" width="23.453125" style="51" customWidth="1"/>
    <col min="10504" max="10752" width="9" style="51"/>
    <col min="10753" max="10753" width="19.90625" style="51" customWidth="1"/>
    <col min="10754" max="10754" width="47.1796875" style="51" customWidth="1"/>
    <col min="10755" max="10755" width="36.90625" style="51" customWidth="1"/>
    <col min="10756" max="10757" width="23.453125" style="51" customWidth="1"/>
    <col min="10758" max="10758" width="35.6328125" style="51" customWidth="1"/>
    <col min="10759" max="10759" width="23.453125" style="51" customWidth="1"/>
    <col min="10760" max="11008" width="9" style="51"/>
    <col min="11009" max="11009" width="19.90625" style="51" customWidth="1"/>
    <col min="11010" max="11010" width="47.1796875" style="51" customWidth="1"/>
    <col min="11011" max="11011" width="36.90625" style="51" customWidth="1"/>
    <col min="11012" max="11013" width="23.453125" style="51" customWidth="1"/>
    <col min="11014" max="11014" width="35.6328125" style="51" customWidth="1"/>
    <col min="11015" max="11015" width="23.453125" style="51" customWidth="1"/>
    <col min="11016" max="11264" width="9" style="51"/>
    <col min="11265" max="11265" width="19.90625" style="51" customWidth="1"/>
    <col min="11266" max="11266" width="47.1796875" style="51" customWidth="1"/>
    <col min="11267" max="11267" width="36.90625" style="51" customWidth="1"/>
    <col min="11268" max="11269" width="23.453125" style="51" customWidth="1"/>
    <col min="11270" max="11270" width="35.6328125" style="51" customWidth="1"/>
    <col min="11271" max="11271" width="23.453125" style="51" customWidth="1"/>
    <col min="11272" max="11520" width="9" style="51"/>
    <col min="11521" max="11521" width="19.90625" style="51" customWidth="1"/>
    <col min="11522" max="11522" width="47.1796875" style="51" customWidth="1"/>
    <col min="11523" max="11523" width="36.90625" style="51" customWidth="1"/>
    <col min="11524" max="11525" width="23.453125" style="51" customWidth="1"/>
    <col min="11526" max="11526" width="35.6328125" style="51" customWidth="1"/>
    <col min="11527" max="11527" width="23.453125" style="51" customWidth="1"/>
    <col min="11528" max="11776" width="9" style="51"/>
    <col min="11777" max="11777" width="19.90625" style="51" customWidth="1"/>
    <col min="11778" max="11778" width="47.1796875" style="51" customWidth="1"/>
    <col min="11779" max="11779" width="36.90625" style="51" customWidth="1"/>
    <col min="11780" max="11781" width="23.453125" style="51" customWidth="1"/>
    <col min="11782" max="11782" width="35.6328125" style="51" customWidth="1"/>
    <col min="11783" max="11783" width="23.453125" style="51" customWidth="1"/>
    <col min="11784" max="12032" width="9" style="51"/>
    <col min="12033" max="12033" width="19.90625" style="51" customWidth="1"/>
    <col min="12034" max="12034" width="47.1796875" style="51" customWidth="1"/>
    <col min="12035" max="12035" width="36.90625" style="51" customWidth="1"/>
    <col min="12036" max="12037" width="23.453125" style="51" customWidth="1"/>
    <col min="12038" max="12038" width="35.6328125" style="51" customWidth="1"/>
    <col min="12039" max="12039" width="23.453125" style="51" customWidth="1"/>
    <col min="12040" max="12288" width="9" style="51"/>
    <col min="12289" max="12289" width="19.90625" style="51" customWidth="1"/>
    <col min="12290" max="12290" width="47.1796875" style="51" customWidth="1"/>
    <col min="12291" max="12291" width="36.90625" style="51" customWidth="1"/>
    <col min="12292" max="12293" width="23.453125" style="51" customWidth="1"/>
    <col min="12294" max="12294" width="35.6328125" style="51" customWidth="1"/>
    <col min="12295" max="12295" width="23.453125" style="51" customWidth="1"/>
    <col min="12296" max="12544" width="9" style="51"/>
    <col min="12545" max="12545" width="19.90625" style="51" customWidth="1"/>
    <col min="12546" max="12546" width="47.1796875" style="51" customWidth="1"/>
    <col min="12547" max="12547" width="36.90625" style="51" customWidth="1"/>
    <col min="12548" max="12549" width="23.453125" style="51" customWidth="1"/>
    <col min="12550" max="12550" width="35.6328125" style="51" customWidth="1"/>
    <col min="12551" max="12551" width="23.453125" style="51" customWidth="1"/>
    <col min="12552" max="12800" width="9" style="51"/>
    <col min="12801" max="12801" width="19.90625" style="51" customWidth="1"/>
    <col min="12802" max="12802" width="47.1796875" style="51" customWidth="1"/>
    <col min="12803" max="12803" width="36.90625" style="51" customWidth="1"/>
    <col min="12804" max="12805" width="23.453125" style="51" customWidth="1"/>
    <col min="12806" max="12806" width="35.6328125" style="51" customWidth="1"/>
    <col min="12807" max="12807" width="23.453125" style="51" customWidth="1"/>
    <col min="12808" max="13056" width="9" style="51"/>
    <col min="13057" max="13057" width="19.90625" style="51" customWidth="1"/>
    <col min="13058" max="13058" width="47.1796875" style="51" customWidth="1"/>
    <col min="13059" max="13059" width="36.90625" style="51" customWidth="1"/>
    <col min="13060" max="13061" width="23.453125" style="51" customWidth="1"/>
    <col min="13062" max="13062" width="35.6328125" style="51" customWidth="1"/>
    <col min="13063" max="13063" width="23.453125" style="51" customWidth="1"/>
    <col min="13064" max="13312" width="9" style="51"/>
    <col min="13313" max="13313" width="19.90625" style="51" customWidth="1"/>
    <col min="13314" max="13314" width="47.1796875" style="51" customWidth="1"/>
    <col min="13315" max="13315" width="36.90625" style="51" customWidth="1"/>
    <col min="13316" max="13317" width="23.453125" style="51" customWidth="1"/>
    <col min="13318" max="13318" width="35.6328125" style="51" customWidth="1"/>
    <col min="13319" max="13319" width="23.453125" style="51" customWidth="1"/>
    <col min="13320" max="13568" width="9" style="51"/>
    <col min="13569" max="13569" width="19.90625" style="51" customWidth="1"/>
    <col min="13570" max="13570" width="47.1796875" style="51" customWidth="1"/>
    <col min="13571" max="13571" width="36.90625" style="51" customWidth="1"/>
    <col min="13572" max="13573" width="23.453125" style="51" customWidth="1"/>
    <col min="13574" max="13574" width="35.6328125" style="51" customWidth="1"/>
    <col min="13575" max="13575" width="23.453125" style="51" customWidth="1"/>
    <col min="13576" max="13824" width="9" style="51"/>
    <col min="13825" max="13825" width="19.90625" style="51" customWidth="1"/>
    <col min="13826" max="13826" width="47.1796875" style="51" customWidth="1"/>
    <col min="13827" max="13827" width="36.90625" style="51" customWidth="1"/>
    <col min="13828" max="13829" width="23.453125" style="51" customWidth="1"/>
    <col min="13830" max="13830" width="35.6328125" style="51" customWidth="1"/>
    <col min="13831" max="13831" width="23.453125" style="51" customWidth="1"/>
    <col min="13832" max="14080" width="9" style="51"/>
    <col min="14081" max="14081" width="19.90625" style="51" customWidth="1"/>
    <col min="14082" max="14082" width="47.1796875" style="51" customWidth="1"/>
    <col min="14083" max="14083" width="36.90625" style="51" customWidth="1"/>
    <col min="14084" max="14085" width="23.453125" style="51" customWidth="1"/>
    <col min="14086" max="14086" width="35.6328125" style="51" customWidth="1"/>
    <col min="14087" max="14087" width="23.453125" style="51" customWidth="1"/>
    <col min="14088" max="14336" width="9" style="51"/>
    <col min="14337" max="14337" width="19.90625" style="51" customWidth="1"/>
    <col min="14338" max="14338" width="47.1796875" style="51" customWidth="1"/>
    <col min="14339" max="14339" width="36.90625" style="51" customWidth="1"/>
    <col min="14340" max="14341" width="23.453125" style="51" customWidth="1"/>
    <col min="14342" max="14342" width="35.6328125" style="51" customWidth="1"/>
    <col min="14343" max="14343" width="23.453125" style="51" customWidth="1"/>
    <col min="14344" max="14592" width="9" style="51"/>
    <col min="14593" max="14593" width="19.90625" style="51" customWidth="1"/>
    <col min="14594" max="14594" width="47.1796875" style="51" customWidth="1"/>
    <col min="14595" max="14595" width="36.90625" style="51" customWidth="1"/>
    <col min="14596" max="14597" width="23.453125" style="51" customWidth="1"/>
    <col min="14598" max="14598" width="35.6328125" style="51" customWidth="1"/>
    <col min="14599" max="14599" width="23.453125" style="51" customWidth="1"/>
    <col min="14600" max="14848" width="9" style="51"/>
    <col min="14849" max="14849" width="19.90625" style="51" customWidth="1"/>
    <col min="14850" max="14850" width="47.1796875" style="51" customWidth="1"/>
    <col min="14851" max="14851" width="36.90625" style="51" customWidth="1"/>
    <col min="14852" max="14853" width="23.453125" style="51" customWidth="1"/>
    <col min="14854" max="14854" width="35.6328125" style="51" customWidth="1"/>
    <col min="14855" max="14855" width="23.453125" style="51" customWidth="1"/>
    <col min="14856" max="15104" width="9" style="51"/>
    <col min="15105" max="15105" width="19.90625" style="51" customWidth="1"/>
    <col min="15106" max="15106" width="47.1796875" style="51" customWidth="1"/>
    <col min="15107" max="15107" width="36.90625" style="51" customWidth="1"/>
    <col min="15108" max="15109" width="23.453125" style="51" customWidth="1"/>
    <col min="15110" max="15110" width="35.6328125" style="51" customWidth="1"/>
    <col min="15111" max="15111" width="23.453125" style="51" customWidth="1"/>
    <col min="15112" max="15360" width="9" style="51"/>
    <col min="15361" max="15361" width="19.90625" style="51" customWidth="1"/>
    <col min="15362" max="15362" width="47.1796875" style="51" customWidth="1"/>
    <col min="15363" max="15363" width="36.90625" style="51" customWidth="1"/>
    <col min="15364" max="15365" width="23.453125" style="51" customWidth="1"/>
    <col min="15366" max="15366" width="35.6328125" style="51" customWidth="1"/>
    <col min="15367" max="15367" width="23.453125" style="51" customWidth="1"/>
    <col min="15368" max="15616" width="9" style="51"/>
    <col min="15617" max="15617" width="19.90625" style="51" customWidth="1"/>
    <col min="15618" max="15618" width="47.1796875" style="51" customWidth="1"/>
    <col min="15619" max="15619" width="36.90625" style="51" customWidth="1"/>
    <col min="15620" max="15621" width="23.453125" style="51" customWidth="1"/>
    <col min="15622" max="15622" width="35.6328125" style="51" customWidth="1"/>
    <col min="15623" max="15623" width="23.453125" style="51" customWidth="1"/>
    <col min="15624" max="15872" width="9" style="51"/>
    <col min="15873" max="15873" width="19.90625" style="51" customWidth="1"/>
    <col min="15874" max="15874" width="47.1796875" style="51" customWidth="1"/>
    <col min="15875" max="15875" width="36.90625" style="51" customWidth="1"/>
    <col min="15876" max="15877" width="23.453125" style="51" customWidth="1"/>
    <col min="15878" max="15878" width="35.6328125" style="51" customWidth="1"/>
    <col min="15879" max="15879" width="23.453125" style="51" customWidth="1"/>
    <col min="15880" max="16128" width="9" style="51"/>
    <col min="16129" max="16129" width="19.90625" style="51" customWidth="1"/>
    <col min="16130" max="16130" width="47.1796875" style="51" customWidth="1"/>
    <col min="16131" max="16131" width="36.90625" style="51" customWidth="1"/>
    <col min="16132" max="16133" width="23.453125" style="51" customWidth="1"/>
    <col min="16134" max="16134" width="35.6328125" style="51" customWidth="1"/>
    <col min="16135" max="16135" width="23.453125" style="51" customWidth="1"/>
    <col min="16136" max="16384" width="9" style="51"/>
  </cols>
  <sheetData>
    <row r="1" spans="1:4" ht="30" customHeight="1" x14ac:dyDescent="0.25">
      <c r="A1" s="8" t="s">
        <v>0</v>
      </c>
      <c r="B1" s="20" t="s">
        <v>1</v>
      </c>
    </row>
    <row r="2" spans="1:4" ht="30" customHeight="1" x14ac:dyDescent="0.25">
      <c r="A2" s="8" t="s">
        <v>2</v>
      </c>
      <c r="B2" s="20" t="s">
        <v>3</v>
      </c>
    </row>
    <row r="3" spans="1:4" ht="30" customHeight="1" x14ac:dyDescent="0.25">
      <c r="A3" s="8" t="s">
        <v>4</v>
      </c>
      <c r="B3" s="58" t="s">
        <v>5</v>
      </c>
    </row>
    <row r="4" spans="1:4" ht="30" customHeight="1" x14ac:dyDescent="0.25">
      <c r="A4" s="8" t="s">
        <v>6</v>
      </c>
      <c r="B4" s="52" t="s">
        <v>7</v>
      </c>
    </row>
    <row r="5" spans="1:4" ht="30" customHeight="1" x14ac:dyDescent="0.25">
      <c r="A5" s="8" t="s">
        <v>8</v>
      </c>
      <c r="B5" s="53">
        <v>1343988.79</v>
      </c>
    </row>
    <row r="6" spans="1:4" ht="30" customHeight="1" x14ac:dyDescent="0.25">
      <c r="A6" s="8" t="s">
        <v>9</v>
      </c>
      <c r="B6" s="53">
        <v>1288885.25</v>
      </c>
      <c r="D6" s="54"/>
    </row>
    <row r="7" spans="1:4" ht="30" customHeight="1" x14ac:dyDescent="0.25">
      <c r="A7" s="8" t="s">
        <v>10</v>
      </c>
      <c r="B7" s="55">
        <v>31532.79</v>
      </c>
    </row>
    <row r="8" spans="1:4" ht="30" customHeight="1" x14ac:dyDescent="0.25">
      <c r="A8" s="8" t="s">
        <v>11</v>
      </c>
      <c r="B8" s="56">
        <v>1</v>
      </c>
    </row>
    <row r="9" spans="1:4" ht="21" customHeight="1" x14ac:dyDescent="0.25">
      <c r="B9" s="55"/>
    </row>
    <row r="11" spans="1:4" ht="21" customHeight="1" x14ac:dyDescent="0.25">
      <c r="B11" s="57"/>
    </row>
    <row r="23" spans="6:6" ht="21" customHeight="1" x14ac:dyDescent="0.25">
      <c r="F23" s="51" t="s">
        <v>12</v>
      </c>
    </row>
  </sheetData>
  <phoneticPr fontId="13"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8"/>
  <sheetViews>
    <sheetView view="pageBreakPreview" zoomScale="85" zoomScaleNormal="100" workbookViewId="0">
      <selection activeCell="AP14" sqref="AP14"/>
    </sheetView>
  </sheetViews>
  <sheetFormatPr defaultColWidth="8.6328125" defaultRowHeight="14" x14ac:dyDescent="0.25"/>
  <cols>
    <col min="1" max="2" width="7.7265625" style="43" customWidth="1"/>
    <col min="3" max="33" width="5.08984375" style="43" customWidth="1"/>
    <col min="34" max="34" width="10.08984375" style="43" customWidth="1"/>
    <col min="35" max="35" width="20.90625" style="43" hidden="1" customWidth="1"/>
    <col min="36" max="38" width="9" style="43" hidden="1" customWidth="1"/>
    <col min="39" max="39" width="8.6328125" style="43" hidden="1" customWidth="1"/>
    <col min="40" max="256" width="8.6328125" style="43"/>
    <col min="257" max="257" width="3.1796875" style="43" customWidth="1"/>
    <col min="258" max="258" width="2.6328125" style="43" customWidth="1"/>
    <col min="259" max="279" width="4.7265625" style="43" customWidth="1"/>
    <col min="280" max="289" width="5.36328125" style="43" customWidth="1"/>
    <col min="290" max="290" width="10.08984375" style="43" customWidth="1"/>
    <col min="291" max="291" width="12.90625" style="43" customWidth="1"/>
    <col min="292" max="294" width="9" style="43" customWidth="1"/>
    <col min="295" max="512" width="8.6328125" style="43"/>
    <col min="513" max="513" width="3.1796875" style="43" customWidth="1"/>
    <col min="514" max="514" width="2.6328125" style="43" customWidth="1"/>
    <col min="515" max="535" width="4.7265625" style="43" customWidth="1"/>
    <col min="536" max="545" width="5.36328125" style="43" customWidth="1"/>
    <col min="546" max="546" width="10.08984375" style="43" customWidth="1"/>
    <col min="547" max="547" width="12.90625" style="43" customWidth="1"/>
    <col min="548" max="550" width="9" style="43" customWidth="1"/>
    <col min="551" max="768" width="8.6328125" style="43"/>
    <col min="769" max="769" width="3.1796875" style="43" customWidth="1"/>
    <col min="770" max="770" width="2.6328125" style="43" customWidth="1"/>
    <col min="771" max="791" width="4.7265625" style="43" customWidth="1"/>
    <col min="792" max="801" width="5.36328125" style="43" customWidth="1"/>
    <col min="802" max="802" width="10.08984375" style="43" customWidth="1"/>
    <col min="803" max="803" width="12.90625" style="43" customWidth="1"/>
    <col min="804" max="806" width="9" style="43" customWidth="1"/>
    <col min="807" max="1024" width="8.6328125" style="43"/>
    <col min="1025" max="1025" width="3.1796875" style="43" customWidth="1"/>
    <col min="1026" max="1026" width="2.6328125" style="43" customWidth="1"/>
    <col min="1027" max="1047" width="4.7265625" style="43" customWidth="1"/>
    <col min="1048" max="1057" width="5.36328125" style="43" customWidth="1"/>
    <col min="1058" max="1058" width="10.08984375" style="43" customWidth="1"/>
    <col min="1059" max="1059" width="12.90625" style="43" customWidth="1"/>
    <col min="1060" max="1062" width="9" style="43" customWidth="1"/>
    <col min="1063" max="1280" width="8.6328125" style="43"/>
    <col min="1281" max="1281" width="3.1796875" style="43" customWidth="1"/>
    <col min="1282" max="1282" width="2.6328125" style="43" customWidth="1"/>
    <col min="1283" max="1303" width="4.7265625" style="43" customWidth="1"/>
    <col min="1304" max="1313" width="5.36328125" style="43" customWidth="1"/>
    <col min="1314" max="1314" width="10.08984375" style="43" customWidth="1"/>
    <col min="1315" max="1315" width="12.90625" style="43" customWidth="1"/>
    <col min="1316" max="1318" width="9" style="43" customWidth="1"/>
    <col min="1319" max="1536" width="8.6328125" style="43"/>
    <col min="1537" max="1537" width="3.1796875" style="43" customWidth="1"/>
    <col min="1538" max="1538" width="2.6328125" style="43" customWidth="1"/>
    <col min="1539" max="1559" width="4.7265625" style="43" customWidth="1"/>
    <col min="1560" max="1569" width="5.36328125" style="43" customWidth="1"/>
    <col min="1570" max="1570" width="10.08984375" style="43" customWidth="1"/>
    <col min="1571" max="1571" width="12.90625" style="43" customWidth="1"/>
    <col min="1572" max="1574" width="9" style="43" customWidth="1"/>
    <col min="1575" max="1792" width="8.6328125" style="43"/>
    <col min="1793" max="1793" width="3.1796875" style="43" customWidth="1"/>
    <col min="1794" max="1794" width="2.6328125" style="43" customWidth="1"/>
    <col min="1795" max="1815" width="4.7265625" style="43" customWidth="1"/>
    <col min="1816" max="1825" width="5.36328125" style="43" customWidth="1"/>
    <col min="1826" max="1826" width="10.08984375" style="43" customWidth="1"/>
    <col min="1827" max="1827" width="12.90625" style="43" customWidth="1"/>
    <col min="1828" max="1830" width="9" style="43" customWidth="1"/>
    <col min="1831" max="2048" width="8.6328125" style="43"/>
    <col min="2049" max="2049" width="3.1796875" style="43" customWidth="1"/>
    <col min="2050" max="2050" width="2.6328125" style="43" customWidth="1"/>
    <col min="2051" max="2071" width="4.7265625" style="43" customWidth="1"/>
    <col min="2072" max="2081" width="5.36328125" style="43" customWidth="1"/>
    <col min="2082" max="2082" width="10.08984375" style="43" customWidth="1"/>
    <col min="2083" max="2083" width="12.90625" style="43" customWidth="1"/>
    <col min="2084" max="2086" width="9" style="43" customWidth="1"/>
    <col min="2087" max="2304" width="8.6328125" style="43"/>
    <col min="2305" max="2305" width="3.1796875" style="43" customWidth="1"/>
    <col min="2306" max="2306" width="2.6328125" style="43" customWidth="1"/>
    <col min="2307" max="2327" width="4.7265625" style="43" customWidth="1"/>
    <col min="2328" max="2337" width="5.36328125" style="43" customWidth="1"/>
    <col min="2338" max="2338" width="10.08984375" style="43" customWidth="1"/>
    <col min="2339" max="2339" width="12.90625" style="43" customWidth="1"/>
    <col min="2340" max="2342" width="9" style="43" customWidth="1"/>
    <col min="2343" max="2560" width="8.6328125" style="43"/>
    <col min="2561" max="2561" width="3.1796875" style="43" customWidth="1"/>
    <col min="2562" max="2562" width="2.6328125" style="43" customWidth="1"/>
    <col min="2563" max="2583" width="4.7265625" style="43" customWidth="1"/>
    <col min="2584" max="2593" width="5.36328125" style="43" customWidth="1"/>
    <col min="2594" max="2594" width="10.08984375" style="43" customWidth="1"/>
    <col min="2595" max="2595" width="12.90625" style="43" customWidth="1"/>
    <col min="2596" max="2598" width="9" style="43" customWidth="1"/>
    <col min="2599" max="2816" width="8.6328125" style="43"/>
    <col min="2817" max="2817" width="3.1796875" style="43" customWidth="1"/>
    <col min="2818" max="2818" width="2.6328125" style="43" customWidth="1"/>
    <col min="2819" max="2839" width="4.7265625" style="43" customWidth="1"/>
    <col min="2840" max="2849" width="5.36328125" style="43" customWidth="1"/>
    <col min="2850" max="2850" width="10.08984375" style="43" customWidth="1"/>
    <col min="2851" max="2851" width="12.90625" style="43" customWidth="1"/>
    <col min="2852" max="2854" width="9" style="43" customWidth="1"/>
    <col min="2855" max="3072" width="8.6328125" style="43"/>
    <col min="3073" max="3073" width="3.1796875" style="43" customWidth="1"/>
    <col min="3074" max="3074" width="2.6328125" style="43" customWidth="1"/>
    <col min="3075" max="3095" width="4.7265625" style="43" customWidth="1"/>
    <col min="3096" max="3105" width="5.36328125" style="43" customWidth="1"/>
    <col min="3106" max="3106" width="10.08984375" style="43" customWidth="1"/>
    <col min="3107" max="3107" width="12.90625" style="43" customWidth="1"/>
    <col min="3108" max="3110" width="9" style="43" customWidth="1"/>
    <col min="3111" max="3328" width="8.6328125" style="43"/>
    <col min="3329" max="3329" width="3.1796875" style="43" customWidth="1"/>
    <col min="3330" max="3330" width="2.6328125" style="43" customWidth="1"/>
    <col min="3331" max="3351" width="4.7265625" style="43" customWidth="1"/>
    <col min="3352" max="3361" width="5.36328125" style="43" customWidth="1"/>
    <col min="3362" max="3362" width="10.08984375" style="43" customWidth="1"/>
    <col min="3363" max="3363" width="12.90625" style="43" customWidth="1"/>
    <col min="3364" max="3366" width="9" style="43" customWidth="1"/>
    <col min="3367" max="3584" width="8.6328125" style="43"/>
    <col min="3585" max="3585" width="3.1796875" style="43" customWidth="1"/>
    <col min="3586" max="3586" width="2.6328125" style="43" customWidth="1"/>
    <col min="3587" max="3607" width="4.7265625" style="43" customWidth="1"/>
    <col min="3608" max="3617" width="5.36328125" style="43" customWidth="1"/>
    <col min="3618" max="3618" width="10.08984375" style="43" customWidth="1"/>
    <col min="3619" max="3619" width="12.90625" style="43" customWidth="1"/>
    <col min="3620" max="3622" width="9" style="43" customWidth="1"/>
    <col min="3623" max="3840" width="8.6328125" style="43"/>
    <col min="3841" max="3841" width="3.1796875" style="43" customWidth="1"/>
    <col min="3842" max="3842" width="2.6328125" style="43" customWidth="1"/>
    <col min="3843" max="3863" width="4.7265625" style="43" customWidth="1"/>
    <col min="3864" max="3873" width="5.36328125" style="43" customWidth="1"/>
    <col min="3874" max="3874" width="10.08984375" style="43" customWidth="1"/>
    <col min="3875" max="3875" width="12.90625" style="43" customWidth="1"/>
    <col min="3876" max="3878" width="9" style="43" customWidth="1"/>
    <col min="3879" max="4096" width="8.6328125" style="43"/>
    <col min="4097" max="4097" width="3.1796875" style="43" customWidth="1"/>
    <col min="4098" max="4098" width="2.6328125" style="43" customWidth="1"/>
    <col min="4099" max="4119" width="4.7265625" style="43" customWidth="1"/>
    <col min="4120" max="4129" width="5.36328125" style="43" customWidth="1"/>
    <col min="4130" max="4130" width="10.08984375" style="43" customWidth="1"/>
    <col min="4131" max="4131" width="12.90625" style="43" customWidth="1"/>
    <col min="4132" max="4134" width="9" style="43" customWidth="1"/>
    <col min="4135" max="4352" width="8.6328125" style="43"/>
    <col min="4353" max="4353" width="3.1796875" style="43" customWidth="1"/>
    <col min="4354" max="4354" width="2.6328125" style="43" customWidth="1"/>
    <col min="4355" max="4375" width="4.7265625" style="43" customWidth="1"/>
    <col min="4376" max="4385" width="5.36328125" style="43" customWidth="1"/>
    <col min="4386" max="4386" width="10.08984375" style="43" customWidth="1"/>
    <col min="4387" max="4387" width="12.90625" style="43" customWidth="1"/>
    <col min="4388" max="4390" width="9" style="43" customWidth="1"/>
    <col min="4391" max="4608" width="8.6328125" style="43"/>
    <col min="4609" max="4609" width="3.1796875" style="43" customWidth="1"/>
    <col min="4610" max="4610" width="2.6328125" style="43" customWidth="1"/>
    <col min="4611" max="4631" width="4.7265625" style="43" customWidth="1"/>
    <col min="4632" max="4641" width="5.36328125" style="43" customWidth="1"/>
    <col min="4642" max="4642" width="10.08984375" style="43" customWidth="1"/>
    <col min="4643" max="4643" width="12.90625" style="43" customWidth="1"/>
    <col min="4644" max="4646" width="9" style="43" customWidth="1"/>
    <col min="4647" max="4864" width="8.6328125" style="43"/>
    <col min="4865" max="4865" width="3.1796875" style="43" customWidth="1"/>
    <col min="4866" max="4866" width="2.6328125" style="43" customWidth="1"/>
    <col min="4867" max="4887" width="4.7265625" style="43" customWidth="1"/>
    <col min="4888" max="4897" width="5.36328125" style="43" customWidth="1"/>
    <col min="4898" max="4898" width="10.08984375" style="43" customWidth="1"/>
    <col min="4899" max="4899" width="12.90625" style="43" customWidth="1"/>
    <col min="4900" max="4902" width="9" style="43" customWidth="1"/>
    <col min="4903" max="5120" width="8.6328125" style="43"/>
    <col min="5121" max="5121" width="3.1796875" style="43" customWidth="1"/>
    <col min="5122" max="5122" width="2.6328125" style="43" customWidth="1"/>
    <col min="5123" max="5143" width="4.7265625" style="43" customWidth="1"/>
    <col min="5144" max="5153" width="5.36328125" style="43" customWidth="1"/>
    <col min="5154" max="5154" width="10.08984375" style="43" customWidth="1"/>
    <col min="5155" max="5155" width="12.90625" style="43" customWidth="1"/>
    <col min="5156" max="5158" width="9" style="43" customWidth="1"/>
    <col min="5159" max="5376" width="8.6328125" style="43"/>
    <col min="5377" max="5377" width="3.1796875" style="43" customWidth="1"/>
    <col min="5378" max="5378" width="2.6328125" style="43" customWidth="1"/>
    <col min="5379" max="5399" width="4.7265625" style="43" customWidth="1"/>
    <col min="5400" max="5409" width="5.36328125" style="43" customWidth="1"/>
    <col min="5410" max="5410" width="10.08984375" style="43" customWidth="1"/>
    <col min="5411" max="5411" width="12.90625" style="43" customWidth="1"/>
    <col min="5412" max="5414" width="9" style="43" customWidth="1"/>
    <col min="5415" max="5632" width="8.6328125" style="43"/>
    <col min="5633" max="5633" width="3.1796875" style="43" customWidth="1"/>
    <col min="5634" max="5634" width="2.6328125" style="43" customWidth="1"/>
    <col min="5635" max="5655" width="4.7265625" style="43" customWidth="1"/>
    <col min="5656" max="5665" width="5.36328125" style="43" customWidth="1"/>
    <col min="5666" max="5666" width="10.08984375" style="43" customWidth="1"/>
    <col min="5667" max="5667" width="12.90625" style="43" customWidth="1"/>
    <col min="5668" max="5670" width="9" style="43" customWidth="1"/>
    <col min="5671" max="5888" width="8.6328125" style="43"/>
    <col min="5889" max="5889" width="3.1796875" style="43" customWidth="1"/>
    <col min="5890" max="5890" width="2.6328125" style="43" customWidth="1"/>
    <col min="5891" max="5911" width="4.7265625" style="43" customWidth="1"/>
    <col min="5912" max="5921" width="5.36328125" style="43" customWidth="1"/>
    <col min="5922" max="5922" width="10.08984375" style="43" customWidth="1"/>
    <col min="5923" max="5923" width="12.90625" style="43" customWidth="1"/>
    <col min="5924" max="5926" width="9" style="43" customWidth="1"/>
    <col min="5927" max="6144" width="8.6328125" style="43"/>
    <col min="6145" max="6145" width="3.1796875" style="43" customWidth="1"/>
    <col min="6146" max="6146" width="2.6328125" style="43" customWidth="1"/>
    <col min="6147" max="6167" width="4.7265625" style="43" customWidth="1"/>
    <col min="6168" max="6177" width="5.36328125" style="43" customWidth="1"/>
    <col min="6178" max="6178" width="10.08984375" style="43" customWidth="1"/>
    <col min="6179" max="6179" width="12.90625" style="43" customWidth="1"/>
    <col min="6180" max="6182" width="9" style="43" customWidth="1"/>
    <col min="6183" max="6400" width="8.6328125" style="43"/>
    <col min="6401" max="6401" width="3.1796875" style="43" customWidth="1"/>
    <col min="6402" max="6402" width="2.6328125" style="43" customWidth="1"/>
    <col min="6403" max="6423" width="4.7265625" style="43" customWidth="1"/>
    <col min="6424" max="6433" width="5.36328125" style="43" customWidth="1"/>
    <col min="6434" max="6434" width="10.08984375" style="43" customWidth="1"/>
    <col min="6435" max="6435" width="12.90625" style="43" customWidth="1"/>
    <col min="6436" max="6438" width="9" style="43" customWidth="1"/>
    <col min="6439" max="6656" width="8.6328125" style="43"/>
    <col min="6657" max="6657" width="3.1796875" style="43" customWidth="1"/>
    <col min="6658" max="6658" width="2.6328125" style="43" customWidth="1"/>
    <col min="6659" max="6679" width="4.7265625" style="43" customWidth="1"/>
    <col min="6680" max="6689" width="5.36328125" style="43" customWidth="1"/>
    <col min="6690" max="6690" width="10.08984375" style="43" customWidth="1"/>
    <col min="6691" max="6691" width="12.90625" style="43" customWidth="1"/>
    <col min="6692" max="6694" width="9" style="43" customWidth="1"/>
    <col min="6695" max="6912" width="8.6328125" style="43"/>
    <col min="6913" max="6913" width="3.1796875" style="43" customWidth="1"/>
    <col min="6914" max="6914" width="2.6328125" style="43" customWidth="1"/>
    <col min="6915" max="6935" width="4.7265625" style="43" customWidth="1"/>
    <col min="6936" max="6945" width="5.36328125" style="43" customWidth="1"/>
    <col min="6946" max="6946" width="10.08984375" style="43" customWidth="1"/>
    <col min="6947" max="6947" width="12.90625" style="43" customWidth="1"/>
    <col min="6948" max="6950" width="9" style="43" customWidth="1"/>
    <col min="6951" max="7168" width="8.6328125" style="43"/>
    <col min="7169" max="7169" width="3.1796875" style="43" customWidth="1"/>
    <col min="7170" max="7170" width="2.6328125" style="43" customWidth="1"/>
    <col min="7171" max="7191" width="4.7265625" style="43" customWidth="1"/>
    <col min="7192" max="7201" width="5.36328125" style="43" customWidth="1"/>
    <col min="7202" max="7202" width="10.08984375" style="43" customWidth="1"/>
    <col min="7203" max="7203" width="12.90625" style="43" customWidth="1"/>
    <col min="7204" max="7206" width="9" style="43" customWidth="1"/>
    <col min="7207" max="7424" width="8.6328125" style="43"/>
    <col min="7425" max="7425" width="3.1796875" style="43" customWidth="1"/>
    <col min="7426" max="7426" width="2.6328125" style="43" customWidth="1"/>
    <col min="7427" max="7447" width="4.7265625" style="43" customWidth="1"/>
    <col min="7448" max="7457" width="5.36328125" style="43" customWidth="1"/>
    <col min="7458" max="7458" width="10.08984375" style="43" customWidth="1"/>
    <col min="7459" max="7459" width="12.90625" style="43" customWidth="1"/>
    <col min="7460" max="7462" width="9" style="43" customWidth="1"/>
    <col min="7463" max="7680" width="8.6328125" style="43"/>
    <col min="7681" max="7681" width="3.1796875" style="43" customWidth="1"/>
    <col min="7682" max="7682" width="2.6328125" style="43" customWidth="1"/>
    <col min="7683" max="7703" width="4.7265625" style="43" customWidth="1"/>
    <col min="7704" max="7713" width="5.36328125" style="43" customWidth="1"/>
    <col min="7714" max="7714" width="10.08984375" style="43" customWidth="1"/>
    <col min="7715" max="7715" width="12.90625" style="43" customWidth="1"/>
    <col min="7716" max="7718" width="9" style="43" customWidth="1"/>
    <col min="7719" max="7936" width="8.6328125" style="43"/>
    <col min="7937" max="7937" width="3.1796875" style="43" customWidth="1"/>
    <col min="7938" max="7938" width="2.6328125" style="43" customWidth="1"/>
    <col min="7939" max="7959" width="4.7265625" style="43" customWidth="1"/>
    <col min="7960" max="7969" width="5.36328125" style="43" customWidth="1"/>
    <col min="7970" max="7970" width="10.08984375" style="43" customWidth="1"/>
    <col min="7971" max="7971" width="12.90625" style="43" customWidth="1"/>
    <col min="7972" max="7974" width="9" style="43" customWidth="1"/>
    <col min="7975" max="8192" width="8.6328125" style="43"/>
    <col min="8193" max="8193" width="3.1796875" style="43" customWidth="1"/>
    <col min="8194" max="8194" width="2.6328125" style="43" customWidth="1"/>
    <col min="8195" max="8215" width="4.7265625" style="43" customWidth="1"/>
    <col min="8216" max="8225" width="5.36328125" style="43" customWidth="1"/>
    <col min="8226" max="8226" width="10.08984375" style="43" customWidth="1"/>
    <col min="8227" max="8227" width="12.90625" style="43" customWidth="1"/>
    <col min="8228" max="8230" width="9" style="43" customWidth="1"/>
    <col min="8231" max="8448" width="8.6328125" style="43"/>
    <col min="8449" max="8449" width="3.1796875" style="43" customWidth="1"/>
    <col min="8450" max="8450" width="2.6328125" style="43" customWidth="1"/>
    <col min="8451" max="8471" width="4.7265625" style="43" customWidth="1"/>
    <col min="8472" max="8481" width="5.36328125" style="43" customWidth="1"/>
    <col min="8482" max="8482" width="10.08984375" style="43" customWidth="1"/>
    <col min="8483" max="8483" width="12.90625" style="43" customWidth="1"/>
    <col min="8484" max="8486" width="9" style="43" customWidth="1"/>
    <col min="8487" max="8704" width="8.6328125" style="43"/>
    <col min="8705" max="8705" width="3.1796875" style="43" customWidth="1"/>
    <col min="8706" max="8706" width="2.6328125" style="43" customWidth="1"/>
    <col min="8707" max="8727" width="4.7265625" style="43" customWidth="1"/>
    <col min="8728" max="8737" width="5.36328125" style="43" customWidth="1"/>
    <col min="8738" max="8738" width="10.08984375" style="43" customWidth="1"/>
    <col min="8739" max="8739" width="12.90625" style="43" customWidth="1"/>
    <col min="8740" max="8742" width="9" style="43" customWidth="1"/>
    <col min="8743" max="8960" width="8.6328125" style="43"/>
    <col min="8961" max="8961" width="3.1796875" style="43" customWidth="1"/>
    <col min="8962" max="8962" width="2.6328125" style="43" customWidth="1"/>
    <col min="8963" max="8983" width="4.7265625" style="43" customWidth="1"/>
    <col min="8984" max="8993" width="5.36328125" style="43" customWidth="1"/>
    <col min="8994" max="8994" width="10.08984375" style="43" customWidth="1"/>
    <col min="8995" max="8995" width="12.90625" style="43" customWidth="1"/>
    <col min="8996" max="8998" width="9" style="43" customWidth="1"/>
    <col min="8999" max="9216" width="8.6328125" style="43"/>
    <col min="9217" max="9217" width="3.1796875" style="43" customWidth="1"/>
    <col min="9218" max="9218" width="2.6328125" style="43" customWidth="1"/>
    <col min="9219" max="9239" width="4.7265625" style="43" customWidth="1"/>
    <col min="9240" max="9249" width="5.36328125" style="43" customWidth="1"/>
    <col min="9250" max="9250" width="10.08984375" style="43" customWidth="1"/>
    <col min="9251" max="9251" width="12.90625" style="43" customWidth="1"/>
    <col min="9252" max="9254" width="9" style="43" customWidth="1"/>
    <col min="9255" max="9472" width="8.6328125" style="43"/>
    <col min="9473" max="9473" width="3.1796875" style="43" customWidth="1"/>
    <col min="9474" max="9474" width="2.6328125" style="43" customWidth="1"/>
    <col min="9475" max="9495" width="4.7265625" style="43" customWidth="1"/>
    <col min="9496" max="9505" width="5.36328125" style="43" customWidth="1"/>
    <col min="9506" max="9506" width="10.08984375" style="43" customWidth="1"/>
    <col min="9507" max="9507" width="12.90625" style="43" customWidth="1"/>
    <col min="9508" max="9510" width="9" style="43" customWidth="1"/>
    <col min="9511" max="9728" width="8.6328125" style="43"/>
    <col min="9729" max="9729" width="3.1796875" style="43" customWidth="1"/>
    <col min="9730" max="9730" width="2.6328125" style="43" customWidth="1"/>
    <col min="9731" max="9751" width="4.7265625" style="43" customWidth="1"/>
    <col min="9752" max="9761" width="5.36328125" style="43" customWidth="1"/>
    <col min="9762" max="9762" width="10.08984375" style="43" customWidth="1"/>
    <col min="9763" max="9763" width="12.90625" style="43" customWidth="1"/>
    <col min="9764" max="9766" width="9" style="43" customWidth="1"/>
    <col min="9767" max="9984" width="8.6328125" style="43"/>
    <col min="9985" max="9985" width="3.1796875" style="43" customWidth="1"/>
    <col min="9986" max="9986" width="2.6328125" style="43" customWidth="1"/>
    <col min="9987" max="10007" width="4.7265625" style="43" customWidth="1"/>
    <col min="10008" max="10017" width="5.36328125" style="43" customWidth="1"/>
    <col min="10018" max="10018" width="10.08984375" style="43" customWidth="1"/>
    <col min="10019" max="10019" width="12.90625" style="43" customWidth="1"/>
    <col min="10020" max="10022" width="9" style="43" customWidth="1"/>
    <col min="10023" max="10240" width="8.6328125" style="43"/>
    <col min="10241" max="10241" width="3.1796875" style="43" customWidth="1"/>
    <col min="10242" max="10242" width="2.6328125" style="43" customWidth="1"/>
    <col min="10243" max="10263" width="4.7265625" style="43" customWidth="1"/>
    <col min="10264" max="10273" width="5.36328125" style="43" customWidth="1"/>
    <col min="10274" max="10274" width="10.08984375" style="43" customWidth="1"/>
    <col min="10275" max="10275" width="12.90625" style="43" customWidth="1"/>
    <col min="10276" max="10278" width="9" style="43" customWidth="1"/>
    <col min="10279" max="10496" width="8.6328125" style="43"/>
    <col min="10497" max="10497" width="3.1796875" style="43" customWidth="1"/>
    <col min="10498" max="10498" width="2.6328125" style="43" customWidth="1"/>
    <col min="10499" max="10519" width="4.7265625" style="43" customWidth="1"/>
    <col min="10520" max="10529" width="5.36328125" style="43" customWidth="1"/>
    <col min="10530" max="10530" width="10.08984375" style="43" customWidth="1"/>
    <col min="10531" max="10531" width="12.90625" style="43" customWidth="1"/>
    <col min="10532" max="10534" width="9" style="43" customWidth="1"/>
    <col min="10535" max="10752" width="8.6328125" style="43"/>
    <col min="10753" max="10753" width="3.1796875" style="43" customWidth="1"/>
    <col min="10754" max="10754" width="2.6328125" style="43" customWidth="1"/>
    <col min="10755" max="10775" width="4.7265625" style="43" customWidth="1"/>
    <col min="10776" max="10785" width="5.36328125" style="43" customWidth="1"/>
    <col min="10786" max="10786" width="10.08984375" style="43" customWidth="1"/>
    <col min="10787" max="10787" width="12.90625" style="43" customWidth="1"/>
    <col min="10788" max="10790" width="9" style="43" customWidth="1"/>
    <col min="10791" max="11008" width="8.6328125" style="43"/>
    <col min="11009" max="11009" width="3.1796875" style="43" customWidth="1"/>
    <col min="11010" max="11010" width="2.6328125" style="43" customWidth="1"/>
    <col min="11011" max="11031" width="4.7265625" style="43" customWidth="1"/>
    <col min="11032" max="11041" width="5.36328125" style="43" customWidth="1"/>
    <col min="11042" max="11042" width="10.08984375" style="43" customWidth="1"/>
    <col min="11043" max="11043" width="12.90625" style="43" customWidth="1"/>
    <col min="11044" max="11046" width="9" style="43" customWidth="1"/>
    <col min="11047" max="11264" width="8.6328125" style="43"/>
    <col min="11265" max="11265" width="3.1796875" style="43" customWidth="1"/>
    <col min="11266" max="11266" width="2.6328125" style="43" customWidth="1"/>
    <col min="11267" max="11287" width="4.7265625" style="43" customWidth="1"/>
    <col min="11288" max="11297" width="5.36328125" style="43" customWidth="1"/>
    <col min="11298" max="11298" width="10.08984375" style="43" customWidth="1"/>
    <col min="11299" max="11299" width="12.90625" style="43" customWidth="1"/>
    <col min="11300" max="11302" width="9" style="43" customWidth="1"/>
    <col min="11303" max="11520" width="8.6328125" style="43"/>
    <col min="11521" max="11521" width="3.1796875" style="43" customWidth="1"/>
    <col min="11522" max="11522" width="2.6328125" style="43" customWidth="1"/>
    <col min="11523" max="11543" width="4.7265625" style="43" customWidth="1"/>
    <col min="11544" max="11553" width="5.36328125" style="43" customWidth="1"/>
    <col min="11554" max="11554" width="10.08984375" style="43" customWidth="1"/>
    <col min="11555" max="11555" width="12.90625" style="43" customWidth="1"/>
    <col min="11556" max="11558" width="9" style="43" customWidth="1"/>
    <col min="11559" max="11776" width="8.6328125" style="43"/>
    <col min="11777" max="11777" width="3.1796875" style="43" customWidth="1"/>
    <col min="11778" max="11778" width="2.6328125" style="43" customWidth="1"/>
    <col min="11779" max="11799" width="4.7265625" style="43" customWidth="1"/>
    <col min="11800" max="11809" width="5.36328125" style="43" customWidth="1"/>
    <col min="11810" max="11810" width="10.08984375" style="43" customWidth="1"/>
    <col min="11811" max="11811" width="12.90625" style="43" customWidth="1"/>
    <col min="11812" max="11814" width="9" style="43" customWidth="1"/>
    <col min="11815" max="12032" width="8.6328125" style="43"/>
    <col min="12033" max="12033" width="3.1796875" style="43" customWidth="1"/>
    <col min="12034" max="12034" width="2.6328125" style="43" customWidth="1"/>
    <col min="12035" max="12055" width="4.7265625" style="43" customWidth="1"/>
    <col min="12056" max="12065" width="5.36328125" style="43" customWidth="1"/>
    <col min="12066" max="12066" width="10.08984375" style="43" customWidth="1"/>
    <col min="12067" max="12067" width="12.90625" style="43" customWidth="1"/>
    <col min="12068" max="12070" width="9" style="43" customWidth="1"/>
    <col min="12071" max="12288" width="8.6328125" style="43"/>
    <col min="12289" max="12289" width="3.1796875" style="43" customWidth="1"/>
    <col min="12290" max="12290" width="2.6328125" style="43" customWidth="1"/>
    <col min="12291" max="12311" width="4.7265625" style="43" customWidth="1"/>
    <col min="12312" max="12321" width="5.36328125" style="43" customWidth="1"/>
    <col min="12322" max="12322" width="10.08984375" style="43" customWidth="1"/>
    <col min="12323" max="12323" width="12.90625" style="43" customWidth="1"/>
    <col min="12324" max="12326" width="9" style="43" customWidth="1"/>
    <col min="12327" max="12544" width="8.6328125" style="43"/>
    <col min="12545" max="12545" width="3.1796875" style="43" customWidth="1"/>
    <col min="12546" max="12546" width="2.6328125" style="43" customWidth="1"/>
    <col min="12547" max="12567" width="4.7265625" style="43" customWidth="1"/>
    <col min="12568" max="12577" width="5.36328125" style="43" customWidth="1"/>
    <col min="12578" max="12578" width="10.08984375" style="43" customWidth="1"/>
    <col min="12579" max="12579" width="12.90625" style="43" customWidth="1"/>
    <col min="12580" max="12582" width="9" style="43" customWidth="1"/>
    <col min="12583" max="12800" width="8.6328125" style="43"/>
    <col min="12801" max="12801" width="3.1796875" style="43" customWidth="1"/>
    <col min="12802" max="12802" width="2.6328125" style="43" customWidth="1"/>
    <col min="12803" max="12823" width="4.7265625" style="43" customWidth="1"/>
    <col min="12824" max="12833" width="5.36328125" style="43" customWidth="1"/>
    <col min="12834" max="12834" width="10.08984375" style="43" customWidth="1"/>
    <col min="12835" max="12835" width="12.90625" style="43" customWidth="1"/>
    <col min="12836" max="12838" width="9" style="43" customWidth="1"/>
    <col min="12839" max="13056" width="8.6328125" style="43"/>
    <col min="13057" max="13057" width="3.1796875" style="43" customWidth="1"/>
    <col min="13058" max="13058" width="2.6328125" style="43" customWidth="1"/>
    <col min="13059" max="13079" width="4.7265625" style="43" customWidth="1"/>
    <col min="13080" max="13089" width="5.36328125" style="43" customWidth="1"/>
    <col min="13090" max="13090" width="10.08984375" style="43" customWidth="1"/>
    <col min="13091" max="13091" width="12.90625" style="43" customWidth="1"/>
    <col min="13092" max="13094" width="9" style="43" customWidth="1"/>
    <col min="13095" max="13312" width="8.6328125" style="43"/>
    <col min="13313" max="13313" width="3.1796875" style="43" customWidth="1"/>
    <col min="13314" max="13314" width="2.6328125" style="43" customWidth="1"/>
    <col min="13315" max="13335" width="4.7265625" style="43" customWidth="1"/>
    <col min="13336" max="13345" width="5.36328125" style="43" customWidth="1"/>
    <col min="13346" max="13346" width="10.08984375" style="43" customWidth="1"/>
    <col min="13347" max="13347" width="12.90625" style="43" customWidth="1"/>
    <col min="13348" max="13350" width="9" style="43" customWidth="1"/>
    <col min="13351" max="13568" width="8.6328125" style="43"/>
    <col min="13569" max="13569" width="3.1796875" style="43" customWidth="1"/>
    <col min="13570" max="13570" width="2.6328125" style="43" customWidth="1"/>
    <col min="13571" max="13591" width="4.7265625" style="43" customWidth="1"/>
    <col min="13592" max="13601" width="5.36328125" style="43" customWidth="1"/>
    <col min="13602" max="13602" width="10.08984375" style="43" customWidth="1"/>
    <col min="13603" max="13603" width="12.90625" style="43" customWidth="1"/>
    <col min="13604" max="13606" width="9" style="43" customWidth="1"/>
    <col min="13607" max="13824" width="8.6328125" style="43"/>
    <col min="13825" max="13825" width="3.1796875" style="43" customWidth="1"/>
    <col min="13826" max="13826" width="2.6328125" style="43" customWidth="1"/>
    <col min="13827" max="13847" width="4.7265625" style="43" customWidth="1"/>
    <col min="13848" max="13857" width="5.36328125" style="43" customWidth="1"/>
    <col min="13858" max="13858" width="10.08984375" style="43" customWidth="1"/>
    <col min="13859" max="13859" width="12.90625" style="43" customWidth="1"/>
    <col min="13860" max="13862" width="9" style="43" customWidth="1"/>
    <col min="13863" max="14080" width="8.6328125" style="43"/>
    <col min="14081" max="14081" width="3.1796875" style="43" customWidth="1"/>
    <col min="14082" max="14082" width="2.6328125" style="43" customWidth="1"/>
    <col min="14083" max="14103" width="4.7265625" style="43" customWidth="1"/>
    <col min="14104" max="14113" width="5.36328125" style="43" customWidth="1"/>
    <col min="14114" max="14114" width="10.08984375" style="43" customWidth="1"/>
    <col min="14115" max="14115" width="12.90625" style="43" customWidth="1"/>
    <col min="14116" max="14118" width="9" style="43" customWidth="1"/>
    <col min="14119" max="14336" width="8.6328125" style="43"/>
    <col min="14337" max="14337" width="3.1796875" style="43" customWidth="1"/>
    <col min="14338" max="14338" width="2.6328125" style="43" customWidth="1"/>
    <col min="14339" max="14359" width="4.7265625" style="43" customWidth="1"/>
    <col min="14360" max="14369" width="5.36328125" style="43" customWidth="1"/>
    <col min="14370" max="14370" width="10.08984375" style="43" customWidth="1"/>
    <col min="14371" max="14371" width="12.90625" style="43" customWidth="1"/>
    <col min="14372" max="14374" width="9" style="43" customWidth="1"/>
    <col min="14375" max="14592" width="8.6328125" style="43"/>
    <col min="14593" max="14593" width="3.1796875" style="43" customWidth="1"/>
    <col min="14594" max="14594" width="2.6328125" style="43" customWidth="1"/>
    <col min="14595" max="14615" width="4.7265625" style="43" customWidth="1"/>
    <col min="14616" max="14625" width="5.36328125" style="43" customWidth="1"/>
    <col min="14626" max="14626" width="10.08984375" style="43" customWidth="1"/>
    <col min="14627" max="14627" width="12.90625" style="43" customWidth="1"/>
    <col min="14628" max="14630" width="9" style="43" customWidth="1"/>
    <col min="14631" max="14848" width="8.6328125" style="43"/>
    <col min="14849" max="14849" width="3.1796875" style="43" customWidth="1"/>
    <col min="14850" max="14850" width="2.6328125" style="43" customWidth="1"/>
    <col min="14851" max="14871" width="4.7265625" style="43" customWidth="1"/>
    <col min="14872" max="14881" width="5.36328125" style="43" customWidth="1"/>
    <col min="14882" max="14882" width="10.08984375" style="43" customWidth="1"/>
    <col min="14883" max="14883" width="12.90625" style="43" customWidth="1"/>
    <col min="14884" max="14886" width="9" style="43" customWidth="1"/>
    <col min="14887" max="15104" width="8.6328125" style="43"/>
    <col min="15105" max="15105" width="3.1796875" style="43" customWidth="1"/>
    <col min="15106" max="15106" width="2.6328125" style="43" customWidth="1"/>
    <col min="15107" max="15127" width="4.7265625" style="43" customWidth="1"/>
    <col min="15128" max="15137" width="5.36328125" style="43" customWidth="1"/>
    <col min="15138" max="15138" width="10.08984375" style="43" customWidth="1"/>
    <col min="15139" max="15139" width="12.90625" style="43" customWidth="1"/>
    <col min="15140" max="15142" width="9" style="43" customWidth="1"/>
    <col min="15143" max="15360" width="8.6328125" style="43"/>
    <col min="15361" max="15361" width="3.1796875" style="43" customWidth="1"/>
    <col min="15362" max="15362" width="2.6328125" style="43" customWidth="1"/>
    <col min="15363" max="15383" width="4.7265625" style="43" customWidth="1"/>
    <col min="15384" max="15393" width="5.36328125" style="43" customWidth="1"/>
    <col min="15394" max="15394" width="10.08984375" style="43" customWidth="1"/>
    <col min="15395" max="15395" width="12.90625" style="43" customWidth="1"/>
    <col min="15396" max="15398" width="9" style="43" customWidth="1"/>
    <col min="15399" max="15616" width="8.6328125" style="43"/>
    <col min="15617" max="15617" width="3.1796875" style="43" customWidth="1"/>
    <col min="15618" max="15618" width="2.6328125" style="43" customWidth="1"/>
    <col min="15619" max="15639" width="4.7265625" style="43" customWidth="1"/>
    <col min="15640" max="15649" width="5.36328125" style="43" customWidth="1"/>
    <col min="15650" max="15650" width="10.08984375" style="43" customWidth="1"/>
    <col min="15651" max="15651" width="12.90625" style="43" customWidth="1"/>
    <col min="15652" max="15654" width="9" style="43" customWidth="1"/>
    <col min="15655" max="15872" width="8.6328125" style="43"/>
    <col min="15873" max="15873" width="3.1796875" style="43" customWidth="1"/>
    <col min="15874" max="15874" width="2.6328125" style="43" customWidth="1"/>
    <col min="15875" max="15895" width="4.7265625" style="43" customWidth="1"/>
    <col min="15896" max="15905" width="5.36328125" style="43" customWidth="1"/>
    <col min="15906" max="15906" width="10.08984375" style="43" customWidth="1"/>
    <col min="15907" max="15907" width="12.90625" style="43" customWidth="1"/>
    <col min="15908" max="15910" width="9" style="43" customWidth="1"/>
    <col min="15911" max="16128" width="8.6328125" style="43"/>
    <col min="16129" max="16129" width="3.1796875" style="43" customWidth="1"/>
    <col min="16130" max="16130" width="2.6328125" style="43" customWidth="1"/>
    <col min="16131" max="16151" width="4.7265625" style="43" customWidth="1"/>
    <col min="16152" max="16161" width="5.36328125" style="43" customWidth="1"/>
    <col min="16162" max="16162" width="10.08984375" style="43" customWidth="1"/>
    <col min="16163" max="16163" width="12.90625" style="43" customWidth="1"/>
    <col min="16164" max="16166" width="9" style="43" customWidth="1"/>
    <col min="16167" max="16384" width="8.6328125" style="43"/>
  </cols>
  <sheetData>
    <row r="1" spans="1:37" ht="33" customHeight="1" x14ac:dyDescent="0.25">
      <c r="A1" s="66" t="s">
        <v>13</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row>
    <row r="2" spans="1:37" ht="27" customHeight="1" x14ac:dyDescent="0.25">
      <c r="A2" s="67" t="s">
        <v>14</v>
      </c>
      <c r="B2" s="67"/>
      <c r="C2" s="68" t="str">
        <f>工程的基本信息!B1</f>
        <v>横沥镇石涌村石涌路升级改造工程</v>
      </c>
      <c r="D2" s="68"/>
      <c r="E2" s="68"/>
      <c r="F2" s="68"/>
      <c r="G2" s="68"/>
      <c r="H2" s="68"/>
      <c r="I2" s="68"/>
      <c r="J2" s="68"/>
      <c r="K2" s="68"/>
      <c r="L2" s="68"/>
      <c r="M2" s="69"/>
      <c r="N2" s="69"/>
      <c r="O2" s="69"/>
      <c r="P2" s="69"/>
      <c r="Q2" s="68"/>
      <c r="R2" s="68"/>
      <c r="S2" s="68"/>
      <c r="T2" s="68"/>
      <c r="U2" s="68"/>
      <c r="V2" s="68"/>
      <c r="W2" s="68"/>
      <c r="X2" s="69" t="s">
        <v>15</v>
      </c>
      <c r="Y2" s="69"/>
      <c r="Z2" s="69"/>
      <c r="AA2" s="69"/>
      <c r="AB2" s="69"/>
      <c r="AC2" s="69"/>
      <c r="AD2" s="70" t="str">
        <f>工程的基本信息!B3</f>
        <v>2024年09月29日</v>
      </c>
      <c r="AE2" s="71"/>
      <c r="AF2" s="71"/>
      <c r="AG2" s="71"/>
    </row>
    <row r="3" spans="1:37" ht="27" customHeight="1" x14ac:dyDescent="0.25">
      <c r="A3" s="67" t="s">
        <v>16</v>
      </c>
      <c r="B3" s="67"/>
      <c r="C3" s="68" t="str">
        <f>工程的基本信息!B2</f>
        <v>HLAHLC12400877</v>
      </c>
      <c r="D3" s="68"/>
      <c r="E3" s="68"/>
      <c r="F3" s="68"/>
      <c r="G3" s="68"/>
      <c r="H3" s="68"/>
      <c r="I3" s="68"/>
      <c r="J3" s="68"/>
      <c r="K3" s="68"/>
      <c r="L3" s="68"/>
      <c r="M3" s="48"/>
      <c r="N3" s="48"/>
      <c r="O3" s="48"/>
      <c r="P3" s="48"/>
      <c r="Q3" s="44"/>
      <c r="R3" s="44"/>
      <c r="S3" s="44"/>
      <c r="T3" s="44"/>
      <c r="U3" s="44"/>
      <c r="V3" s="44"/>
      <c r="W3" s="44"/>
      <c r="X3" s="48"/>
      <c r="Y3" s="48"/>
      <c r="Z3" s="48"/>
      <c r="AA3" s="48"/>
      <c r="AB3" s="49"/>
      <c r="AC3" s="49"/>
      <c r="AD3" s="49"/>
      <c r="AE3" s="49"/>
      <c r="AF3" s="49"/>
      <c r="AG3" s="49"/>
    </row>
    <row r="4" spans="1:37" ht="37" customHeight="1" x14ac:dyDescent="0.25">
      <c r="A4" s="72" t="s">
        <v>17</v>
      </c>
      <c r="B4" s="72"/>
      <c r="C4" s="72" t="s">
        <v>18</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1:37" ht="37" customHeight="1" x14ac:dyDescent="0.25">
      <c r="A5" s="72" t="s">
        <v>19</v>
      </c>
      <c r="B5" s="73"/>
      <c r="C5" s="45">
        <v>1</v>
      </c>
      <c r="D5" s="45">
        <v>2</v>
      </c>
      <c r="E5" s="45">
        <v>3</v>
      </c>
      <c r="F5" s="45">
        <v>4</v>
      </c>
      <c r="G5" s="45">
        <v>5</v>
      </c>
      <c r="H5" s="45">
        <v>6</v>
      </c>
      <c r="I5" s="45">
        <v>7</v>
      </c>
      <c r="J5" s="45">
        <v>8</v>
      </c>
      <c r="K5" s="45">
        <v>9</v>
      </c>
      <c r="L5" s="45">
        <v>10</v>
      </c>
      <c r="M5" s="45">
        <v>11</v>
      </c>
      <c r="N5" s="45">
        <v>12</v>
      </c>
      <c r="O5" s="45">
        <v>13</v>
      </c>
      <c r="P5" s="45">
        <v>14</v>
      </c>
      <c r="Q5" s="45">
        <v>15</v>
      </c>
      <c r="R5" s="45">
        <v>16</v>
      </c>
      <c r="S5" s="45">
        <v>17</v>
      </c>
      <c r="T5" s="45">
        <v>18</v>
      </c>
      <c r="U5" s="45">
        <v>19</v>
      </c>
      <c r="V5" s="45">
        <v>20</v>
      </c>
      <c r="W5" s="45">
        <v>21</v>
      </c>
      <c r="X5" s="45">
        <v>22</v>
      </c>
      <c r="Y5" s="45">
        <v>23</v>
      </c>
      <c r="Z5" s="45">
        <v>24</v>
      </c>
      <c r="AA5" s="45">
        <v>25</v>
      </c>
      <c r="AB5" s="45">
        <v>26</v>
      </c>
      <c r="AC5" s="45">
        <v>27</v>
      </c>
      <c r="AD5" s="45">
        <v>28</v>
      </c>
      <c r="AE5" s="45">
        <v>29</v>
      </c>
      <c r="AF5" s="45">
        <v>30</v>
      </c>
      <c r="AG5" s="45">
        <v>31</v>
      </c>
    </row>
    <row r="6" spans="1:37" ht="37" customHeight="1" x14ac:dyDescent="0.25">
      <c r="A6" s="72" t="s">
        <v>20</v>
      </c>
      <c r="B6" s="73"/>
      <c r="C6" s="46">
        <v>0</v>
      </c>
      <c r="D6" s="46">
        <f>C6+0.1%</f>
        <v>1E-3</v>
      </c>
      <c r="E6" s="46">
        <f t="shared" ref="E6" si="0">D6+0.1%</f>
        <v>2E-3</v>
      </c>
      <c r="F6" s="46">
        <f t="shared" ref="F6:AG6" si="1">E6+0.1%</f>
        <v>3.0000000000000001E-3</v>
      </c>
      <c r="G6" s="46">
        <f t="shared" si="1"/>
        <v>4.0000000000000001E-3</v>
      </c>
      <c r="H6" s="46">
        <f t="shared" si="1"/>
        <v>5.0000000000000001E-3</v>
      </c>
      <c r="I6" s="46">
        <f t="shared" si="1"/>
        <v>6.0000000000000001E-3</v>
      </c>
      <c r="J6" s="46">
        <f t="shared" si="1"/>
        <v>7.0000000000000001E-3</v>
      </c>
      <c r="K6" s="46">
        <f t="shared" si="1"/>
        <v>8.0000000000000002E-3</v>
      </c>
      <c r="L6" s="46">
        <f t="shared" si="1"/>
        <v>8.9999999999999993E-3</v>
      </c>
      <c r="M6" s="46">
        <f t="shared" si="1"/>
        <v>0.01</v>
      </c>
      <c r="N6" s="46">
        <f t="shared" si="1"/>
        <v>1.0999999999999999E-2</v>
      </c>
      <c r="O6" s="46">
        <f t="shared" si="1"/>
        <v>1.2E-2</v>
      </c>
      <c r="P6" s="46">
        <f t="shared" si="1"/>
        <v>1.2999999999999999E-2</v>
      </c>
      <c r="Q6" s="46">
        <f t="shared" si="1"/>
        <v>1.4E-2</v>
      </c>
      <c r="R6" s="46">
        <f t="shared" si="1"/>
        <v>1.4999999999999999E-2</v>
      </c>
      <c r="S6" s="46">
        <f t="shared" si="1"/>
        <v>1.6E-2</v>
      </c>
      <c r="T6" s="46">
        <f t="shared" si="1"/>
        <v>1.7000000000000001E-2</v>
      </c>
      <c r="U6" s="46">
        <f t="shared" si="1"/>
        <v>1.7999999999999999E-2</v>
      </c>
      <c r="V6" s="46">
        <f t="shared" si="1"/>
        <v>1.9E-2</v>
      </c>
      <c r="W6" s="46">
        <f t="shared" si="1"/>
        <v>0.02</v>
      </c>
      <c r="X6" s="46">
        <f t="shared" si="1"/>
        <v>2.1000000000000001E-2</v>
      </c>
      <c r="Y6" s="46">
        <f t="shared" si="1"/>
        <v>2.1999999999999999E-2</v>
      </c>
      <c r="Z6" s="46">
        <f t="shared" si="1"/>
        <v>2.3E-2</v>
      </c>
      <c r="AA6" s="46">
        <f t="shared" si="1"/>
        <v>2.4E-2</v>
      </c>
      <c r="AB6" s="46">
        <f t="shared" si="1"/>
        <v>2.5000000000000001E-2</v>
      </c>
      <c r="AC6" s="46">
        <f t="shared" si="1"/>
        <v>2.5999999999999999E-2</v>
      </c>
      <c r="AD6" s="46">
        <f t="shared" si="1"/>
        <v>2.7E-2</v>
      </c>
      <c r="AE6" s="46">
        <f t="shared" si="1"/>
        <v>2.8000000000000001E-2</v>
      </c>
      <c r="AF6" s="46">
        <f t="shared" si="1"/>
        <v>2.9000000000000001E-2</v>
      </c>
      <c r="AG6" s="46">
        <f t="shared" si="1"/>
        <v>0.03</v>
      </c>
    </row>
    <row r="7" spans="1:37" ht="37" customHeight="1" x14ac:dyDescent="0.25">
      <c r="A7" s="74" t="s">
        <v>21</v>
      </c>
      <c r="B7" s="74"/>
      <c r="C7" s="74"/>
      <c r="D7" s="74">
        <v>13</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row>
    <row r="8" spans="1:37" ht="37" customHeight="1" x14ac:dyDescent="0.25">
      <c r="A8" s="74" t="s">
        <v>20</v>
      </c>
      <c r="B8" s="74"/>
      <c r="C8" s="74"/>
      <c r="D8" s="75">
        <f>SUMPRODUCT(($C$5:$AG$5=$D$7)*($C$6:$AG$6))</f>
        <v>1.2E-2</v>
      </c>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row>
    <row r="9" spans="1:37" s="42" customFormat="1" ht="37" customHeight="1" x14ac:dyDescent="0.25">
      <c r="A9" s="74" t="s">
        <v>22</v>
      </c>
      <c r="B9" s="74"/>
      <c r="C9" s="74"/>
      <c r="D9" s="76">
        <f>工程的基本信息!B6</f>
        <v>1288885.25</v>
      </c>
      <c r="E9" s="76"/>
      <c r="F9" s="76"/>
      <c r="G9" s="76"/>
      <c r="H9" s="76"/>
      <c r="I9" s="76"/>
      <c r="J9" s="76"/>
      <c r="K9" s="76"/>
      <c r="L9" s="76"/>
      <c r="M9" s="76"/>
      <c r="N9" s="76"/>
      <c r="O9" s="76"/>
      <c r="P9" s="76"/>
      <c r="Q9" s="76"/>
      <c r="R9" s="74" t="s">
        <v>23</v>
      </c>
      <c r="S9" s="74"/>
      <c r="T9" s="74"/>
      <c r="U9" s="74"/>
      <c r="V9" s="74"/>
      <c r="W9" s="77">
        <f>ROUND(D9*(1-D8),0)</f>
        <v>1273419</v>
      </c>
      <c r="X9" s="77"/>
      <c r="Y9" s="77"/>
      <c r="Z9" s="77"/>
      <c r="AA9" s="77"/>
      <c r="AB9" s="77"/>
      <c r="AC9" s="77"/>
      <c r="AD9" s="77"/>
      <c r="AE9" s="77"/>
      <c r="AF9" s="77"/>
      <c r="AG9" s="77"/>
      <c r="AI9" s="50">
        <f>ROUND(D9*(1-D8),0)</f>
        <v>1273419</v>
      </c>
      <c r="AK9" s="42">
        <v>1630762</v>
      </c>
    </row>
    <row r="10" spans="1:37" ht="37" customHeight="1" x14ac:dyDescent="0.25">
      <c r="A10" s="74" t="s">
        <v>24</v>
      </c>
      <c r="B10" s="74"/>
      <c r="C10" s="74"/>
      <c r="D10" s="74" t="s">
        <v>25</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row>
    <row r="11" spans="1:37" ht="37" customHeight="1" x14ac:dyDescent="0.25">
      <c r="A11" s="74" t="s">
        <v>19</v>
      </c>
      <c r="B11" s="74"/>
      <c r="C11" s="74"/>
      <c r="D11" s="78">
        <v>1</v>
      </c>
      <c r="E11" s="78"/>
      <c r="F11" s="78"/>
      <c r="G11" s="78"/>
      <c r="H11" s="78"/>
      <c r="I11" s="78">
        <v>2</v>
      </c>
      <c r="J11" s="78"/>
      <c r="K11" s="78"/>
      <c r="L11" s="78"/>
      <c r="M11" s="78"/>
      <c r="N11" s="78">
        <v>3</v>
      </c>
      <c r="O11" s="78"/>
      <c r="P11" s="78"/>
      <c r="Q11" s="78"/>
      <c r="R11" s="78"/>
      <c r="S11" s="78">
        <v>4</v>
      </c>
      <c r="T11" s="78"/>
      <c r="U11" s="78"/>
      <c r="V11" s="78"/>
      <c r="W11" s="78"/>
      <c r="X11" s="78">
        <v>5</v>
      </c>
      <c r="Y11" s="78"/>
      <c r="Z11" s="78"/>
      <c r="AA11" s="78"/>
      <c r="AB11" s="78"/>
      <c r="AC11" s="78">
        <v>6</v>
      </c>
      <c r="AD11" s="78"/>
      <c r="AE11" s="78"/>
      <c r="AF11" s="78"/>
      <c r="AG11" s="78"/>
    </row>
    <row r="12" spans="1:37" ht="37" customHeight="1" x14ac:dyDescent="0.25">
      <c r="A12" s="74" t="s">
        <v>26</v>
      </c>
      <c r="B12" s="74"/>
      <c r="C12" s="74"/>
      <c r="D12" s="79">
        <v>0.5</v>
      </c>
      <c r="E12" s="79"/>
      <c r="F12" s="79"/>
      <c r="G12" s="79"/>
      <c r="H12" s="79"/>
      <c r="I12" s="79">
        <v>0.6</v>
      </c>
      <c r="J12" s="79"/>
      <c r="K12" s="79"/>
      <c r="L12" s="79"/>
      <c r="M12" s="79"/>
      <c r="N12" s="79">
        <v>0.7</v>
      </c>
      <c r="O12" s="79"/>
      <c r="P12" s="79"/>
      <c r="Q12" s="79"/>
      <c r="R12" s="79"/>
      <c r="S12" s="79">
        <v>0.8</v>
      </c>
      <c r="T12" s="79"/>
      <c r="U12" s="79"/>
      <c r="V12" s="79"/>
      <c r="W12" s="79"/>
      <c r="X12" s="79">
        <v>0.9</v>
      </c>
      <c r="Y12" s="79"/>
      <c r="Z12" s="79"/>
      <c r="AA12" s="79"/>
      <c r="AB12" s="79"/>
      <c r="AC12" s="79">
        <v>1</v>
      </c>
      <c r="AD12" s="79"/>
      <c r="AE12" s="79"/>
      <c r="AF12" s="79"/>
      <c r="AG12" s="79"/>
      <c r="AI12" s="43">
        <f>D9*(1-D8)</f>
        <v>1273418.6270000001</v>
      </c>
    </row>
    <row r="13" spans="1:37" ht="37" customHeight="1" x14ac:dyDescent="0.25">
      <c r="A13" s="74" t="s">
        <v>21</v>
      </c>
      <c r="B13" s="74"/>
      <c r="C13" s="74"/>
      <c r="D13" s="74">
        <v>2</v>
      </c>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row>
    <row r="14" spans="1:37" ht="37" customHeight="1" x14ac:dyDescent="0.25">
      <c r="A14" s="74" t="s">
        <v>26</v>
      </c>
      <c r="B14" s="74"/>
      <c r="C14" s="74"/>
      <c r="D14" s="80">
        <f>SUMPRODUCT(($D$11:$AG$11=$D$13)*($D$12:$AG$12))</f>
        <v>0.6</v>
      </c>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row>
    <row r="15" spans="1:37" ht="37" customHeight="1" x14ac:dyDescent="0.25">
      <c r="A15" s="74" t="s">
        <v>27</v>
      </c>
      <c r="B15" s="74"/>
      <c r="C15" s="74"/>
      <c r="D15" s="81">
        <f>1-D14</f>
        <v>0.4</v>
      </c>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row>
    <row r="16" spans="1:37" ht="37" customHeight="1" x14ac:dyDescent="0.25">
      <c r="A16" s="74" t="s">
        <v>28</v>
      </c>
      <c r="B16" s="74"/>
      <c r="C16" s="74"/>
      <c r="D16" s="82">
        <f>(SUM(计算表!D8:D447)-MAX(计算表!D8:D447)-MIN(计算表!D8:D447))/(COUNT(计算表!D8:D447)-2)</f>
        <v>1260362.3729223765</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I16"/>
    </row>
    <row r="17" spans="1:35" ht="37" customHeight="1" x14ac:dyDescent="0.25">
      <c r="A17" s="74" t="s">
        <v>29</v>
      </c>
      <c r="B17" s="74"/>
      <c r="C17" s="74"/>
      <c r="D17" s="83">
        <f>ROUND(W9*D14+D16*D15,0)</f>
        <v>1268196</v>
      </c>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42"/>
      <c r="AI17" s="43">
        <f>ROUND(W9*D14+D16*D15,0)</f>
        <v>1268196</v>
      </c>
    </row>
    <row r="18" spans="1:35" x14ac:dyDescent="0.25">
      <c r="B18" s="84"/>
      <c r="C18" s="84"/>
      <c r="D18" s="84"/>
      <c r="E18" s="47"/>
    </row>
  </sheetData>
  <mergeCells count="48">
    <mergeCell ref="A16:C16"/>
    <mergeCell ref="D16:AG16"/>
    <mergeCell ref="A17:C17"/>
    <mergeCell ref="D17:AG17"/>
    <mergeCell ref="B18:D18"/>
    <mergeCell ref="A13:C13"/>
    <mergeCell ref="D13:AG13"/>
    <mergeCell ref="A14:C14"/>
    <mergeCell ref="D14:AG14"/>
    <mergeCell ref="A15:C15"/>
    <mergeCell ref="D15:AG15"/>
    <mergeCell ref="X11:AB11"/>
    <mergeCell ref="AC11:AG11"/>
    <mergeCell ref="A12:C12"/>
    <mergeCell ref="D12:H12"/>
    <mergeCell ref="I12:M12"/>
    <mergeCell ref="N12:R12"/>
    <mergeCell ref="S12:W12"/>
    <mergeCell ref="X12:AB12"/>
    <mergeCell ref="AC12:AG12"/>
    <mergeCell ref="A11:C11"/>
    <mergeCell ref="D11:H11"/>
    <mergeCell ref="I11:M11"/>
    <mergeCell ref="N11:R11"/>
    <mergeCell ref="S11:W11"/>
    <mergeCell ref="A9:C9"/>
    <mergeCell ref="D9:Q9"/>
    <mergeCell ref="R9:V9"/>
    <mergeCell ref="W9:AG9"/>
    <mergeCell ref="A10:C10"/>
    <mergeCell ref="D10:AG10"/>
    <mergeCell ref="A6:B6"/>
    <mergeCell ref="A7:C7"/>
    <mergeCell ref="D7:AG7"/>
    <mergeCell ref="A8:C8"/>
    <mergeCell ref="D8:AG8"/>
    <mergeCell ref="A3:B3"/>
    <mergeCell ref="C3:L3"/>
    <mergeCell ref="A4:B4"/>
    <mergeCell ref="C4:AG4"/>
    <mergeCell ref="A5:B5"/>
    <mergeCell ref="A1:AG1"/>
    <mergeCell ref="A2:B2"/>
    <mergeCell ref="C2:L2"/>
    <mergeCell ref="M2:P2"/>
    <mergeCell ref="Q2:W2"/>
    <mergeCell ref="X2:AC2"/>
    <mergeCell ref="AD2:AG2"/>
  </mergeCells>
  <phoneticPr fontId="13" type="noConversion"/>
  <printOptions horizontalCentered="1"/>
  <pageMargins left="0.39305555555555599" right="0.39305555555555599" top="0.47222222222222199" bottom="0.39305555555555599" header="0.31458333333333299" footer="0.39305555555555599"/>
  <pageSetup paperSize="9" scale="82" orientation="landscape" r:id="rId1"/>
  <headerFooter>
    <oddFooter>&amp;L   招标人：&amp;C招标代理：                                   监督部门：</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A611"/>
  <sheetViews>
    <sheetView view="pageBreakPreview" zoomScale="110" zoomScaleNormal="100" workbookViewId="0">
      <selection activeCell="O7" sqref="O7"/>
    </sheetView>
  </sheetViews>
  <sheetFormatPr defaultColWidth="9" defaultRowHeight="14" x14ac:dyDescent="0.25"/>
  <cols>
    <col min="1" max="2" width="6.6328125" style="23" customWidth="1"/>
    <col min="3" max="3" width="29.54296875" style="24" customWidth="1"/>
    <col min="4" max="4" width="17.1796875" style="25" customWidth="1"/>
    <col min="5" max="5" width="12" style="26" customWidth="1"/>
    <col min="6" max="6" width="14.90625" style="26" customWidth="1"/>
    <col min="7" max="7" width="17.08984375" style="26" customWidth="1"/>
    <col min="8" max="8" width="18.7265625" style="23" hidden="1" customWidth="1"/>
    <col min="9" max="9" width="9" style="23" hidden="1" customWidth="1"/>
    <col min="10" max="10" width="23.90625" style="23" hidden="1" customWidth="1"/>
    <col min="11" max="13" width="9" style="23" hidden="1" customWidth="1"/>
    <col min="14" max="254" width="9" style="23"/>
    <col min="255" max="255" width="9" style="27"/>
    <col min="256" max="256" width="11.6328125" style="27" customWidth="1"/>
    <col min="257" max="257" width="33.36328125" style="27" customWidth="1"/>
    <col min="258" max="258" width="15.453125" style="27" customWidth="1"/>
    <col min="259" max="259" width="11.1796875" style="27" customWidth="1"/>
    <col min="260" max="260" width="10.08984375" style="27" customWidth="1"/>
    <col min="261" max="261" width="9.36328125" style="27" customWidth="1"/>
    <col min="262" max="511" width="9" style="27"/>
    <col min="512" max="512" width="11.6328125" style="27" customWidth="1"/>
    <col min="513" max="513" width="33.36328125" style="27" customWidth="1"/>
    <col min="514" max="514" width="15.453125" style="27" customWidth="1"/>
    <col min="515" max="515" width="11.1796875" style="27" customWidth="1"/>
    <col min="516" max="516" width="10.08984375" style="27" customWidth="1"/>
    <col min="517" max="517" width="9.36328125" style="27" customWidth="1"/>
    <col min="518" max="767" width="9" style="27"/>
    <col min="768" max="768" width="11.6328125" style="27" customWidth="1"/>
    <col min="769" max="769" width="33.36328125" style="27" customWidth="1"/>
    <col min="770" max="770" width="15.453125" style="27" customWidth="1"/>
    <col min="771" max="771" width="11.1796875" style="27" customWidth="1"/>
    <col min="772" max="772" width="10.08984375" style="27" customWidth="1"/>
    <col min="773" max="773" width="9.36328125" style="27" customWidth="1"/>
    <col min="774" max="1023" width="9" style="27"/>
    <col min="1024" max="1024" width="11.6328125" style="27" customWidth="1"/>
    <col min="1025" max="1025" width="33.36328125" style="27" customWidth="1"/>
    <col min="1026" max="1026" width="15.453125" style="27" customWidth="1"/>
    <col min="1027" max="1027" width="11.1796875" style="27" customWidth="1"/>
    <col min="1028" max="1028" width="10.08984375" style="27" customWidth="1"/>
    <col min="1029" max="1029" width="9.36328125" style="27" customWidth="1"/>
    <col min="1030" max="1279" width="9" style="27"/>
    <col min="1280" max="1280" width="11.6328125" style="27" customWidth="1"/>
    <col min="1281" max="1281" width="33.36328125" style="27" customWidth="1"/>
    <col min="1282" max="1282" width="15.453125" style="27" customWidth="1"/>
    <col min="1283" max="1283" width="11.1796875" style="27" customWidth="1"/>
    <col min="1284" max="1284" width="10.08984375" style="27" customWidth="1"/>
    <col min="1285" max="1285" width="9.36328125" style="27" customWidth="1"/>
    <col min="1286" max="1535" width="9" style="27"/>
    <col min="1536" max="1536" width="11.6328125" style="27" customWidth="1"/>
    <col min="1537" max="1537" width="33.36328125" style="27" customWidth="1"/>
    <col min="1538" max="1538" width="15.453125" style="27" customWidth="1"/>
    <col min="1539" max="1539" width="11.1796875" style="27" customWidth="1"/>
    <col min="1540" max="1540" width="10.08984375" style="27" customWidth="1"/>
    <col min="1541" max="1541" width="9.36328125" style="27" customWidth="1"/>
    <col min="1542" max="1791" width="9" style="27"/>
    <col min="1792" max="1792" width="11.6328125" style="27" customWidth="1"/>
    <col min="1793" max="1793" width="33.36328125" style="27" customWidth="1"/>
    <col min="1794" max="1794" width="15.453125" style="27" customWidth="1"/>
    <col min="1795" max="1795" width="11.1796875" style="27" customWidth="1"/>
    <col min="1796" max="1796" width="10.08984375" style="27" customWidth="1"/>
    <col min="1797" max="1797" width="9.36328125" style="27" customWidth="1"/>
    <col min="1798" max="2047" width="9" style="27"/>
    <col min="2048" max="2048" width="11.6328125" style="27" customWidth="1"/>
    <col min="2049" max="2049" width="33.36328125" style="27" customWidth="1"/>
    <col min="2050" max="2050" width="15.453125" style="27" customWidth="1"/>
    <col min="2051" max="2051" width="11.1796875" style="27" customWidth="1"/>
    <col min="2052" max="2052" width="10.08984375" style="27" customWidth="1"/>
    <col min="2053" max="2053" width="9.36328125" style="27" customWidth="1"/>
    <col min="2054" max="2303" width="9" style="27"/>
    <col min="2304" max="2304" width="11.6328125" style="27" customWidth="1"/>
    <col min="2305" max="2305" width="33.36328125" style="27" customWidth="1"/>
    <col min="2306" max="2306" width="15.453125" style="27" customWidth="1"/>
    <col min="2307" max="2307" width="11.1796875" style="27" customWidth="1"/>
    <col min="2308" max="2308" width="10.08984375" style="27" customWidth="1"/>
    <col min="2309" max="2309" width="9.36328125" style="27" customWidth="1"/>
    <col min="2310" max="2559" width="9" style="27"/>
    <col min="2560" max="2560" width="11.6328125" style="27" customWidth="1"/>
    <col min="2561" max="2561" width="33.36328125" style="27" customWidth="1"/>
    <col min="2562" max="2562" width="15.453125" style="27" customWidth="1"/>
    <col min="2563" max="2563" width="11.1796875" style="27" customWidth="1"/>
    <col min="2564" max="2564" width="10.08984375" style="27" customWidth="1"/>
    <col min="2565" max="2565" width="9.36328125" style="27" customWidth="1"/>
    <col min="2566" max="2815" width="9" style="27"/>
    <col min="2816" max="2816" width="11.6328125" style="27" customWidth="1"/>
    <col min="2817" max="2817" width="33.36328125" style="27" customWidth="1"/>
    <col min="2818" max="2818" width="15.453125" style="27" customWidth="1"/>
    <col min="2819" max="2819" width="11.1796875" style="27" customWidth="1"/>
    <col min="2820" max="2820" width="10.08984375" style="27" customWidth="1"/>
    <col min="2821" max="2821" width="9.36328125" style="27" customWidth="1"/>
    <col min="2822" max="3071" width="9" style="27"/>
    <col min="3072" max="3072" width="11.6328125" style="27" customWidth="1"/>
    <col min="3073" max="3073" width="33.36328125" style="27" customWidth="1"/>
    <col min="3074" max="3074" width="15.453125" style="27" customWidth="1"/>
    <col min="3075" max="3075" width="11.1796875" style="27" customWidth="1"/>
    <col min="3076" max="3076" width="10.08984375" style="27" customWidth="1"/>
    <col min="3077" max="3077" width="9.36328125" style="27" customWidth="1"/>
    <col min="3078" max="3327" width="9" style="27"/>
    <col min="3328" max="3328" width="11.6328125" style="27" customWidth="1"/>
    <col min="3329" max="3329" width="33.36328125" style="27" customWidth="1"/>
    <col min="3330" max="3330" width="15.453125" style="27" customWidth="1"/>
    <col min="3331" max="3331" width="11.1796875" style="27" customWidth="1"/>
    <col min="3332" max="3332" width="10.08984375" style="27" customWidth="1"/>
    <col min="3333" max="3333" width="9.36328125" style="27" customWidth="1"/>
    <col min="3334" max="3583" width="9" style="27"/>
    <col min="3584" max="3584" width="11.6328125" style="27" customWidth="1"/>
    <col min="3585" max="3585" width="33.36328125" style="27" customWidth="1"/>
    <col min="3586" max="3586" width="15.453125" style="27" customWidth="1"/>
    <col min="3587" max="3587" width="11.1796875" style="27" customWidth="1"/>
    <col min="3588" max="3588" width="10.08984375" style="27" customWidth="1"/>
    <col min="3589" max="3589" width="9.36328125" style="27" customWidth="1"/>
    <col min="3590" max="3839" width="9" style="27"/>
    <col min="3840" max="3840" width="11.6328125" style="27" customWidth="1"/>
    <col min="3841" max="3841" width="33.36328125" style="27" customWidth="1"/>
    <col min="3842" max="3842" width="15.453125" style="27" customWidth="1"/>
    <col min="3843" max="3843" width="11.1796875" style="27" customWidth="1"/>
    <col min="3844" max="3844" width="10.08984375" style="27" customWidth="1"/>
    <col min="3845" max="3845" width="9.36328125" style="27" customWidth="1"/>
    <col min="3846" max="4095" width="9" style="27"/>
    <col min="4096" max="4096" width="11.6328125" style="27" customWidth="1"/>
    <col min="4097" max="4097" width="33.36328125" style="27" customWidth="1"/>
    <col min="4098" max="4098" width="15.453125" style="27" customWidth="1"/>
    <col min="4099" max="4099" width="11.1796875" style="27" customWidth="1"/>
    <col min="4100" max="4100" width="10.08984375" style="27" customWidth="1"/>
    <col min="4101" max="4101" width="9.36328125" style="27" customWidth="1"/>
    <col min="4102" max="4351" width="9" style="27"/>
    <col min="4352" max="4352" width="11.6328125" style="27" customWidth="1"/>
    <col min="4353" max="4353" width="33.36328125" style="27" customWidth="1"/>
    <col min="4354" max="4354" width="15.453125" style="27" customWidth="1"/>
    <col min="4355" max="4355" width="11.1796875" style="27" customWidth="1"/>
    <col min="4356" max="4356" width="10.08984375" style="27" customWidth="1"/>
    <col min="4357" max="4357" width="9.36328125" style="27" customWidth="1"/>
    <col min="4358" max="4607" width="9" style="27"/>
    <col min="4608" max="4608" width="11.6328125" style="27" customWidth="1"/>
    <col min="4609" max="4609" width="33.36328125" style="27" customWidth="1"/>
    <col min="4610" max="4610" width="15.453125" style="27" customWidth="1"/>
    <col min="4611" max="4611" width="11.1796875" style="27" customWidth="1"/>
    <col min="4612" max="4612" width="10.08984375" style="27" customWidth="1"/>
    <col min="4613" max="4613" width="9.36328125" style="27" customWidth="1"/>
    <col min="4614" max="4863" width="9" style="27"/>
    <col min="4864" max="4864" width="11.6328125" style="27" customWidth="1"/>
    <col min="4865" max="4865" width="33.36328125" style="27" customWidth="1"/>
    <col min="4866" max="4866" width="15.453125" style="27" customWidth="1"/>
    <col min="4867" max="4867" width="11.1796875" style="27" customWidth="1"/>
    <col min="4868" max="4868" width="10.08984375" style="27" customWidth="1"/>
    <col min="4869" max="4869" width="9.36328125" style="27" customWidth="1"/>
    <col min="4870" max="5119" width="9" style="27"/>
    <col min="5120" max="5120" width="11.6328125" style="27" customWidth="1"/>
    <col min="5121" max="5121" width="33.36328125" style="27" customWidth="1"/>
    <col min="5122" max="5122" width="15.453125" style="27" customWidth="1"/>
    <col min="5123" max="5123" width="11.1796875" style="27" customWidth="1"/>
    <col min="5124" max="5124" width="10.08984375" style="27" customWidth="1"/>
    <col min="5125" max="5125" width="9.36328125" style="27" customWidth="1"/>
    <col min="5126" max="5375" width="9" style="27"/>
    <col min="5376" max="5376" width="11.6328125" style="27" customWidth="1"/>
    <col min="5377" max="5377" width="33.36328125" style="27" customWidth="1"/>
    <col min="5378" max="5378" width="15.453125" style="27" customWidth="1"/>
    <col min="5379" max="5379" width="11.1796875" style="27" customWidth="1"/>
    <col min="5380" max="5380" width="10.08984375" style="27" customWidth="1"/>
    <col min="5381" max="5381" width="9.36328125" style="27" customWidth="1"/>
    <col min="5382" max="5631" width="9" style="27"/>
    <col min="5632" max="5632" width="11.6328125" style="27" customWidth="1"/>
    <col min="5633" max="5633" width="33.36328125" style="27" customWidth="1"/>
    <col min="5634" max="5634" width="15.453125" style="27" customWidth="1"/>
    <col min="5635" max="5635" width="11.1796875" style="27" customWidth="1"/>
    <col min="5636" max="5636" width="10.08984375" style="27" customWidth="1"/>
    <col min="5637" max="5637" width="9.36328125" style="27" customWidth="1"/>
    <col min="5638" max="5887" width="9" style="27"/>
    <col min="5888" max="5888" width="11.6328125" style="27" customWidth="1"/>
    <col min="5889" max="5889" width="33.36328125" style="27" customWidth="1"/>
    <col min="5890" max="5890" width="15.453125" style="27" customWidth="1"/>
    <col min="5891" max="5891" width="11.1796875" style="27" customWidth="1"/>
    <col min="5892" max="5892" width="10.08984375" style="27" customWidth="1"/>
    <col min="5893" max="5893" width="9.36328125" style="27" customWidth="1"/>
    <col min="5894" max="6143" width="9" style="27"/>
    <col min="6144" max="6144" width="11.6328125" style="27" customWidth="1"/>
    <col min="6145" max="6145" width="33.36328125" style="27" customWidth="1"/>
    <col min="6146" max="6146" width="15.453125" style="27" customWidth="1"/>
    <col min="6147" max="6147" width="11.1796875" style="27" customWidth="1"/>
    <col min="6148" max="6148" width="10.08984375" style="27" customWidth="1"/>
    <col min="6149" max="6149" width="9.36328125" style="27" customWidth="1"/>
    <col min="6150" max="6399" width="9" style="27"/>
    <col min="6400" max="6400" width="11.6328125" style="27" customWidth="1"/>
    <col min="6401" max="6401" width="33.36328125" style="27" customWidth="1"/>
    <col min="6402" max="6402" width="15.453125" style="27" customWidth="1"/>
    <col min="6403" max="6403" width="11.1796875" style="27" customWidth="1"/>
    <col min="6404" max="6404" width="10.08984375" style="27" customWidth="1"/>
    <col min="6405" max="6405" width="9.36328125" style="27" customWidth="1"/>
    <col min="6406" max="6655" width="9" style="27"/>
    <col min="6656" max="6656" width="11.6328125" style="27" customWidth="1"/>
    <col min="6657" max="6657" width="33.36328125" style="27" customWidth="1"/>
    <col min="6658" max="6658" width="15.453125" style="27" customWidth="1"/>
    <col min="6659" max="6659" width="11.1796875" style="27" customWidth="1"/>
    <col min="6660" max="6660" width="10.08984375" style="27" customWidth="1"/>
    <col min="6661" max="6661" width="9.36328125" style="27" customWidth="1"/>
    <col min="6662" max="6911" width="9" style="27"/>
    <col min="6912" max="6912" width="11.6328125" style="27" customWidth="1"/>
    <col min="6913" max="6913" width="33.36328125" style="27" customWidth="1"/>
    <col min="6914" max="6914" width="15.453125" style="27" customWidth="1"/>
    <col min="6915" max="6915" width="11.1796875" style="27" customWidth="1"/>
    <col min="6916" max="6916" width="10.08984375" style="27" customWidth="1"/>
    <col min="6917" max="6917" width="9.36328125" style="27" customWidth="1"/>
    <col min="6918" max="7167" width="9" style="27"/>
    <col min="7168" max="7168" width="11.6328125" style="27" customWidth="1"/>
    <col min="7169" max="7169" width="33.36328125" style="27" customWidth="1"/>
    <col min="7170" max="7170" width="15.453125" style="27" customWidth="1"/>
    <col min="7171" max="7171" width="11.1796875" style="27" customWidth="1"/>
    <col min="7172" max="7172" width="10.08984375" style="27" customWidth="1"/>
    <col min="7173" max="7173" width="9.36328125" style="27" customWidth="1"/>
    <col min="7174" max="7423" width="9" style="27"/>
    <col min="7424" max="7424" width="11.6328125" style="27" customWidth="1"/>
    <col min="7425" max="7425" width="33.36328125" style="27" customWidth="1"/>
    <col min="7426" max="7426" width="15.453125" style="27" customWidth="1"/>
    <col min="7427" max="7427" width="11.1796875" style="27" customWidth="1"/>
    <col min="7428" max="7428" width="10.08984375" style="27" customWidth="1"/>
    <col min="7429" max="7429" width="9.36328125" style="27" customWidth="1"/>
    <col min="7430" max="7679" width="9" style="27"/>
    <col min="7680" max="7680" width="11.6328125" style="27" customWidth="1"/>
    <col min="7681" max="7681" width="33.36328125" style="27" customWidth="1"/>
    <col min="7682" max="7682" width="15.453125" style="27" customWidth="1"/>
    <col min="7683" max="7683" width="11.1796875" style="27" customWidth="1"/>
    <col min="7684" max="7684" width="10.08984375" style="27" customWidth="1"/>
    <col min="7685" max="7685" width="9.36328125" style="27" customWidth="1"/>
    <col min="7686" max="7935" width="9" style="27"/>
    <col min="7936" max="7936" width="11.6328125" style="27" customWidth="1"/>
    <col min="7937" max="7937" width="33.36328125" style="27" customWidth="1"/>
    <col min="7938" max="7938" width="15.453125" style="27" customWidth="1"/>
    <col min="7939" max="7939" width="11.1796875" style="27" customWidth="1"/>
    <col min="7940" max="7940" width="10.08984375" style="27" customWidth="1"/>
    <col min="7941" max="7941" width="9.36328125" style="27" customWidth="1"/>
    <col min="7942" max="8191" width="9" style="27"/>
    <col min="8192" max="8192" width="11.6328125" style="27" customWidth="1"/>
    <col min="8193" max="8193" width="33.36328125" style="27" customWidth="1"/>
    <col min="8194" max="8194" width="15.453125" style="27" customWidth="1"/>
    <col min="8195" max="8195" width="11.1796875" style="27" customWidth="1"/>
    <col min="8196" max="8196" width="10.08984375" style="27" customWidth="1"/>
    <col min="8197" max="8197" width="9.36328125" style="27" customWidth="1"/>
    <col min="8198" max="8447" width="9" style="27"/>
    <col min="8448" max="8448" width="11.6328125" style="27" customWidth="1"/>
    <col min="8449" max="8449" width="33.36328125" style="27" customWidth="1"/>
    <col min="8450" max="8450" width="15.453125" style="27" customWidth="1"/>
    <col min="8451" max="8451" width="11.1796875" style="27" customWidth="1"/>
    <col min="8452" max="8452" width="10.08984375" style="27" customWidth="1"/>
    <col min="8453" max="8453" width="9.36328125" style="27" customWidth="1"/>
    <col min="8454" max="8703" width="9" style="27"/>
    <col min="8704" max="8704" width="11.6328125" style="27" customWidth="1"/>
    <col min="8705" max="8705" width="33.36328125" style="27" customWidth="1"/>
    <col min="8706" max="8706" width="15.453125" style="27" customWidth="1"/>
    <col min="8707" max="8707" width="11.1796875" style="27" customWidth="1"/>
    <col min="8708" max="8708" width="10.08984375" style="27" customWidth="1"/>
    <col min="8709" max="8709" width="9.36328125" style="27" customWidth="1"/>
    <col min="8710" max="8959" width="9" style="27"/>
    <col min="8960" max="8960" width="11.6328125" style="27" customWidth="1"/>
    <col min="8961" max="8961" width="33.36328125" style="27" customWidth="1"/>
    <col min="8962" max="8962" width="15.453125" style="27" customWidth="1"/>
    <col min="8963" max="8963" width="11.1796875" style="27" customWidth="1"/>
    <col min="8964" max="8964" width="10.08984375" style="27" customWidth="1"/>
    <col min="8965" max="8965" width="9.36328125" style="27" customWidth="1"/>
    <col min="8966" max="9215" width="9" style="27"/>
    <col min="9216" max="9216" width="11.6328125" style="27" customWidth="1"/>
    <col min="9217" max="9217" width="33.36328125" style="27" customWidth="1"/>
    <col min="9218" max="9218" width="15.453125" style="27" customWidth="1"/>
    <col min="9219" max="9219" width="11.1796875" style="27" customWidth="1"/>
    <col min="9220" max="9220" width="10.08984375" style="27" customWidth="1"/>
    <col min="9221" max="9221" width="9.36328125" style="27" customWidth="1"/>
    <col min="9222" max="9471" width="9" style="27"/>
    <col min="9472" max="9472" width="11.6328125" style="27" customWidth="1"/>
    <col min="9473" max="9473" width="33.36328125" style="27" customWidth="1"/>
    <col min="9474" max="9474" width="15.453125" style="27" customWidth="1"/>
    <col min="9475" max="9475" width="11.1796875" style="27" customWidth="1"/>
    <col min="9476" max="9476" width="10.08984375" style="27" customWidth="1"/>
    <col min="9477" max="9477" width="9.36328125" style="27" customWidth="1"/>
    <col min="9478" max="9727" width="9" style="27"/>
    <col min="9728" max="9728" width="11.6328125" style="27" customWidth="1"/>
    <col min="9729" max="9729" width="33.36328125" style="27" customWidth="1"/>
    <col min="9730" max="9730" width="15.453125" style="27" customWidth="1"/>
    <col min="9731" max="9731" width="11.1796875" style="27" customWidth="1"/>
    <col min="9732" max="9732" width="10.08984375" style="27" customWidth="1"/>
    <col min="9733" max="9733" width="9.36328125" style="27" customWidth="1"/>
    <col min="9734" max="9983" width="9" style="27"/>
    <col min="9984" max="9984" width="11.6328125" style="27" customWidth="1"/>
    <col min="9985" max="9985" width="33.36328125" style="27" customWidth="1"/>
    <col min="9986" max="9986" width="15.453125" style="27" customWidth="1"/>
    <col min="9987" max="9987" width="11.1796875" style="27" customWidth="1"/>
    <col min="9988" max="9988" width="10.08984375" style="27" customWidth="1"/>
    <col min="9989" max="9989" width="9.36328125" style="27" customWidth="1"/>
    <col min="9990" max="10239" width="9" style="27"/>
    <col min="10240" max="10240" width="11.6328125" style="27" customWidth="1"/>
    <col min="10241" max="10241" width="33.36328125" style="27" customWidth="1"/>
    <col min="10242" max="10242" width="15.453125" style="27" customWidth="1"/>
    <col min="10243" max="10243" width="11.1796875" style="27" customWidth="1"/>
    <col min="10244" max="10244" width="10.08984375" style="27" customWidth="1"/>
    <col min="10245" max="10245" width="9.36328125" style="27" customWidth="1"/>
    <col min="10246" max="10495" width="9" style="27"/>
    <col min="10496" max="10496" width="11.6328125" style="27" customWidth="1"/>
    <col min="10497" max="10497" width="33.36328125" style="27" customWidth="1"/>
    <col min="10498" max="10498" width="15.453125" style="27" customWidth="1"/>
    <col min="10499" max="10499" width="11.1796875" style="27" customWidth="1"/>
    <col min="10500" max="10500" width="10.08984375" style="27" customWidth="1"/>
    <col min="10501" max="10501" width="9.36328125" style="27" customWidth="1"/>
    <col min="10502" max="10751" width="9" style="27"/>
    <col min="10752" max="10752" width="11.6328125" style="27" customWidth="1"/>
    <col min="10753" max="10753" width="33.36328125" style="27" customWidth="1"/>
    <col min="10754" max="10754" width="15.453125" style="27" customWidth="1"/>
    <col min="10755" max="10755" width="11.1796875" style="27" customWidth="1"/>
    <col min="10756" max="10756" width="10.08984375" style="27" customWidth="1"/>
    <col min="10757" max="10757" width="9.36328125" style="27" customWidth="1"/>
    <col min="10758" max="11007" width="9" style="27"/>
    <col min="11008" max="11008" width="11.6328125" style="27" customWidth="1"/>
    <col min="11009" max="11009" width="33.36328125" style="27" customWidth="1"/>
    <col min="11010" max="11010" width="15.453125" style="27" customWidth="1"/>
    <col min="11011" max="11011" width="11.1796875" style="27" customWidth="1"/>
    <col min="11012" max="11012" width="10.08984375" style="27" customWidth="1"/>
    <col min="11013" max="11013" width="9.36328125" style="27" customWidth="1"/>
    <col min="11014" max="11263" width="9" style="27"/>
    <col min="11264" max="11264" width="11.6328125" style="27" customWidth="1"/>
    <col min="11265" max="11265" width="33.36328125" style="27" customWidth="1"/>
    <col min="11266" max="11266" width="15.453125" style="27" customWidth="1"/>
    <col min="11267" max="11267" width="11.1796875" style="27" customWidth="1"/>
    <col min="11268" max="11268" width="10.08984375" style="27" customWidth="1"/>
    <col min="11269" max="11269" width="9.36328125" style="27" customWidth="1"/>
    <col min="11270" max="11519" width="9" style="27"/>
    <col min="11520" max="11520" width="11.6328125" style="27" customWidth="1"/>
    <col min="11521" max="11521" width="33.36328125" style="27" customWidth="1"/>
    <col min="11522" max="11522" width="15.453125" style="27" customWidth="1"/>
    <col min="11523" max="11523" width="11.1796875" style="27" customWidth="1"/>
    <col min="11524" max="11524" width="10.08984375" style="27" customWidth="1"/>
    <col min="11525" max="11525" width="9.36328125" style="27" customWidth="1"/>
    <col min="11526" max="11775" width="9" style="27"/>
    <col min="11776" max="11776" width="11.6328125" style="27" customWidth="1"/>
    <col min="11777" max="11777" width="33.36328125" style="27" customWidth="1"/>
    <col min="11778" max="11778" width="15.453125" style="27" customWidth="1"/>
    <col min="11779" max="11779" width="11.1796875" style="27" customWidth="1"/>
    <col min="11780" max="11780" width="10.08984375" style="27" customWidth="1"/>
    <col min="11781" max="11781" width="9.36328125" style="27" customWidth="1"/>
    <col min="11782" max="12031" width="9" style="27"/>
    <col min="12032" max="12032" width="11.6328125" style="27" customWidth="1"/>
    <col min="12033" max="12033" width="33.36328125" style="27" customWidth="1"/>
    <col min="12034" max="12034" width="15.453125" style="27" customWidth="1"/>
    <col min="12035" max="12035" width="11.1796875" style="27" customWidth="1"/>
    <col min="12036" max="12036" width="10.08984375" style="27" customWidth="1"/>
    <col min="12037" max="12037" width="9.36328125" style="27" customWidth="1"/>
    <col min="12038" max="12287" width="9" style="27"/>
    <col min="12288" max="12288" width="11.6328125" style="27" customWidth="1"/>
    <col min="12289" max="12289" width="33.36328125" style="27" customWidth="1"/>
    <col min="12290" max="12290" width="15.453125" style="27" customWidth="1"/>
    <col min="12291" max="12291" width="11.1796875" style="27" customWidth="1"/>
    <col min="12292" max="12292" width="10.08984375" style="27" customWidth="1"/>
    <col min="12293" max="12293" width="9.36328125" style="27" customWidth="1"/>
    <col min="12294" max="12543" width="9" style="27"/>
    <col min="12544" max="12544" width="11.6328125" style="27" customWidth="1"/>
    <col min="12545" max="12545" width="33.36328125" style="27" customWidth="1"/>
    <col min="12546" max="12546" width="15.453125" style="27" customWidth="1"/>
    <col min="12547" max="12547" width="11.1796875" style="27" customWidth="1"/>
    <col min="12548" max="12548" width="10.08984375" style="27" customWidth="1"/>
    <col min="12549" max="12549" width="9.36328125" style="27" customWidth="1"/>
    <col min="12550" max="12799" width="9" style="27"/>
    <col min="12800" max="12800" width="11.6328125" style="27" customWidth="1"/>
    <col min="12801" max="12801" width="33.36328125" style="27" customWidth="1"/>
    <col min="12802" max="12802" width="15.453125" style="27" customWidth="1"/>
    <col min="12803" max="12803" width="11.1796875" style="27" customWidth="1"/>
    <col min="12804" max="12804" width="10.08984375" style="27" customWidth="1"/>
    <col min="12805" max="12805" width="9.36328125" style="27" customWidth="1"/>
    <col min="12806" max="13055" width="9" style="27"/>
    <col min="13056" max="13056" width="11.6328125" style="27" customWidth="1"/>
    <col min="13057" max="13057" width="33.36328125" style="27" customWidth="1"/>
    <col min="13058" max="13058" width="15.453125" style="27" customWidth="1"/>
    <col min="13059" max="13059" width="11.1796875" style="27" customWidth="1"/>
    <col min="13060" max="13060" width="10.08984375" style="27" customWidth="1"/>
    <col min="13061" max="13061" width="9.36328125" style="27" customWidth="1"/>
    <col min="13062" max="13311" width="9" style="27"/>
    <col min="13312" max="13312" width="11.6328125" style="27" customWidth="1"/>
    <col min="13313" max="13313" width="33.36328125" style="27" customWidth="1"/>
    <col min="13314" max="13314" width="15.453125" style="27" customWidth="1"/>
    <col min="13315" max="13315" width="11.1796875" style="27" customWidth="1"/>
    <col min="13316" max="13316" width="10.08984375" style="27" customWidth="1"/>
    <col min="13317" max="13317" width="9.36328125" style="27" customWidth="1"/>
    <col min="13318" max="13567" width="9" style="27"/>
    <col min="13568" max="13568" width="11.6328125" style="27" customWidth="1"/>
    <col min="13569" max="13569" width="33.36328125" style="27" customWidth="1"/>
    <col min="13570" max="13570" width="15.453125" style="27" customWidth="1"/>
    <col min="13571" max="13571" width="11.1796875" style="27" customWidth="1"/>
    <col min="13572" max="13572" width="10.08984375" style="27" customWidth="1"/>
    <col min="13573" max="13573" width="9.36328125" style="27" customWidth="1"/>
    <col min="13574" max="13823" width="9" style="27"/>
    <col min="13824" max="13824" width="11.6328125" style="27" customWidth="1"/>
    <col min="13825" max="13825" width="33.36328125" style="27" customWidth="1"/>
    <col min="13826" max="13826" width="15.453125" style="27" customWidth="1"/>
    <col min="13827" max="13827" width="11.1796875" style="27" customWidth="1"/>
    <col min="13828" max="13828" width="10.08984375" style="27" customWidth="1"/>
    <col min="13829" max="13829" width="9.36328125" style="27" customWidth="1"/>
    <col min="13830" max="14079" width="9" style="27"/>
    <col min="14080" max="14080" width="11.6328125" style="27" customWidth="1"/>
    <col min="14081" max="14081" width="33.36328125" style="27" customWidth="1"/>
    <col min="14082" max="14082" width="15.453125" style="27" customWidth="1"/>
    <col min="14083" max="14083" width="11.1796875" style="27" customWidth="1"/>
    <col min="14084" max="14084" width="10.08984375" style="27" customWidth="1"/>
    <col min="14085" max="14085" width="9.36328125" style="27" customWidth="1"/>
    <col min="14086" max="14335" width="9" style="27"/>
    <col min="14336" max="14336" width="11.6328125" style="27" customWidth="1"/>
    <col min="14337" max="14337" width="33.36328125" style="27" customWidth="1"/>
    <col min="14338" max="14338" width="15.453125" style="27" customWidth="1"/>
    <col min="14339" max="14339" width="11.1796875" style="27" customWidth="1"/>
    <col min="14340" max="14340" width="10.08984375" style="27" customWidth="1"/>
    <col min="14341" max="14341" width="9.36328125" style="27" customWidth="1"/>
    <col min="14342" max="14591" width="9" style="27"/>
    <col min="14592" max="14592" width="11.6328125" style="27" customWidth="1"/>
    <col min="14593" max="14593" width="33.36328125" style="27" customWidth="1"/>
    <col min="14594" max="14594" width="15.453125" style="27" customWidth="1"/>
    <col min="14595" max="14595" width="11.1796875" style="27" customWidth="1"/>
    <col min="14596" max="14596" width="10.08984375" style="27" customWidth="1"/>
    <col min="14597" max="14597" width="9.36328125" style="27" customWidth="1"/>
    <col min="14598" max="14847" width="9" style="27"/>
    <col min="14848" max="14848" width="11.6328125" style="27" customWidth="1"/>
    <col min="14849" max="14849" width="33.36328125" style="27" customWidth="1"/>
    <col min="14850" max="14850" width="15.453125" style="27" customWidth="1"/>
    <col min="14851" max="14851" width="11.1796875" style="27" customWidth="1"/>
    <col min="14852" max="14852" width="10.08984375" style="27" customWidth="1"/>
    <col min="14853" max="14853" width="9.36328125" style="27" customWidth="1"/>
    <col min="14854" max="15103" width="9" style="27"/>
    <col min="15104" max="15104" width="11.6328125" style="27" customWidth="1"/>
    <col min="15105" max="15105" width="33.36328125" style="27" customWidth="1"/>
    <col min="15106" max="15106" width="15.453125" style="27" customWidth="1"/>
    <col min="15107" max="15107" width="11.1796875" style="27" customWidth="1"/>
    <col min="15108" max="15108" width="10.08984375" style="27" customWidth="1"/>
    <col min="15109" max="15109" width="9.36328125" style="27" customWidth="1"/>
    <col min="15110" max="15359" width="9" style="27"/>
    <col min="15360" max="15360" width="11.6328125" style="27" customWidth="1"/>
    <col min="15361" max="15361" width="33.36328125" style="27" customWidth="1"/>
    <col min="15362" max="15362" width="15.453125" style="27" customWidth="1"/>
    <col min="15363" max="15363" width="11.1796875" style="27" customWidth="1"/>
    <col min="15364" max="15364" width="10.08984375" style="27" customWidth="1"/>
    <col min="15365" max="15365" width="9.36328125" style="27" customWidth="1"/>
    <col min="15366" max="15615" width="9" style="27"/>
    <col min="15616" max="15616" width="11.6328125" style="27" customWidth="1"/>
    <col min="15617" max="15617" width="33.36328125" style="27" customWidth="1"/>
    <col min="15618" max="15618" width="15.453125" style="27" customWidth="1"/>
    <col min="15619" max="15619" width="11.1796875" style="27" customWidth="1"/>
    <col min="15620" max="15620" width="10.08984375" style="27" customWidth="1"/>
    <col min="15621" max="15621" width="9.36328125" style="27" customWidth="1"/>
    <col min="15622" max="15871" width="9" style="27"/>
    <col min="15872" max="15872" width="11.6328125" style="27" customWidth="1"/>
    <col min="15873" max="15873" width="33.36328125" style="27" customWidth="1"/>
    <col min="15874" max="15874" width="15.453125" style="27" customWidth="1"/>
    <col min="15875" max="15875" width="11.1796875" style="27" customWidth="1"/>
    <col min="15876" max="15876" width="10.08984375" style="27" customWidth="1"/>
    <col min="15877" max="15877" width="9.36328125" style="27" customWidth="1"/>
    <col min="15878" max="16127" width="9" style="27"/>
    <col min="16128" max="16128" width="11.6328125" style="27" customWidth="1"/>
    <col min="16129" max="16129" width="33.36328125" style="27" customWidth="1"/>
    <col min="16130" max="16130" width="15.453125" style="27" customWidth="1"/>
    <col min="16131" max="16131" width="11.1796875" style="27" customWidth="1"/>
    <col min="16132" max="16132" width="10.08984375" style="27" customWidth="1"/>
    <col min="16133" max="16133" width="9.36328125" style="27" customWidth="1"/>
    <col min="16134" max="16381" width="9" style="27"/>
  </cols>
  <sheetData>
    <row r="1" spans="1:254" ht="33" customHeight="1" x14ac:dyDescent="0.25">
      <c r="A1" s="85" t="s">
        <v>30</v>
      </c>
      <c r="B1" s="85"/>
      <c r="C1" s="85"/>
      <c r="D1" s="85"/>
      <c r="E1" s="85"/>
      <c r="F1" s="85"/>
      <c r="G1" s="85"/>
      <c r="H1" s="28"/>
      <c r="I1" s="98" t="s">
        <v>31</v>
      </c>
      <c r="J1" s="98"/>
      <c r="K1" s="98"/>
      <c r="L1" s="98"/>
    </row>
    <row r="2" spans="1:254" ht="21.5" customHeight="1" x14ac:dyDescent="0.25">
      <c r="A2" s="86" t="s">
        <v>32</v>
      </c>
      <c r="B2" s="87"/>
      <c r="C2" s="88" t="str">
        <f>工程的基本信息!B1</f>
        <v>横沥镇石涌村石涌路升级改造工程</v>
      </c>
      <c r="D2" s="89"/>
      <c r="E2" s="90" t="s">
        <v>33</v>
      </c>
      <c r="F2" s="91"/>
      <c r="G2" s="59" t="str">
        <f>工程的基本信息!B3</f>
        <v>2024年09月29日</v>
      </c>
      <c r="H2" s="28"/>
      <c r="I2" s="98"/>
      <c r="J2" s="98"/>
      <c r="K2" s="98"/>
      <c r="L2" s="98"/>
    </row>
    <row r="3" spans="1:254" ht="21.5" customHeight="1" x14ac:dyDescent="0.25">
      <c r="A3" s="86" t="s">
        <v>34</v>
      </c>
      <c r="B3" s="87"/>
      <c r="C3" s="29" t="str">
        <f>工程的基本信息!B2</f>
        <v>HLAHLC12400877</v>
      </c>
      <c r="D3" s="30"/>
      <c r="E3" s="92" t="s">
        <v>35</v>
      </c>
      <c r="F3" s="93"/>
      <c r="G3" s="31">
        <f>'下浮率、M、N'!W9</f>
        <v>1273419</v>
      </c>
      <c r="H3" s="28"/>
      <c r="I3" s="98"/>
      <c r="J3" s="98"/>
      <c r="K3" s="98"/>
      <c r="L3" s="98"/>
    </row>
    <row r="4" spans="1:254" ht="33" customHeight="1" x14ac:dyDescent="0.25">
      <c r="A4" s="94" t="str">
        <f>"  在有效投标价范围的单位："&amp;COUNTIF(G6:G611,"是")&amp;"家"</f>
        <v xml:space="preserve">  在有效投标价范围的单位：440家</v>
      </c>
      <c r="B4" s="88"/>
      <c r="C4" s="88"/>
      <c r="D4" s="32"/>
      <c r="E4" s="90" t="s">
        <v>36</v>
      </c>
      <c r="F4" s="91"/>
      <c r="G4" s="31">
        <f>G3*85%</f>
        <v>1082406.1499999999</v>
      </c>
      <c r="H4" s="28"/>
      <c r="I4" s="98"/>
      <c r="J4" s="98"/>
      <c r="K4" s="98"/>
      <c r="L4" s="98"/>
    </row>
    <row r="5" spans="1:254" ht="53.15" customHeight="1" x14ac:dyDescent="0.25">
      <c r="A5" s="33" t="s">
        <v>37</v>
      </c>
      <c r="B5" s="95" t="s">
        <v>38</v>
      </c>
      <c r="C5" s="96"/>
      <c r="D5" s="34" t="s">
        <v>39</v>
      </c>
      <c r="E5" s="35" t="s">
        <v>40</v>
      </c>
      <c r="F5" s="35" t="s">
        <v>41</v>
      </c>
      <c r="G5" s="35" t="s">
        <v>42</v>
      </c>
      <c r="H5" s="28"/>
      <c r="I5" s="98"/>
      <c r="J5" s="98"/>
      <c r="K5" s="98"/>
      <c r="L5" s="98"/>
    </row>
    <row r="6" spans="1:254" s="21" customFormat="1" ht="21" customHeight="1" x14ac:dyDescent="0.25">
      <c r="A6" s="36">
        <v>1</v>
      </c>
      <c r="B6" s="97" t="s">
        <v>97</v>
      </c>
      <c r="C6" s="97"/>
      <c r="D6" s="60">
        <v>1262556.51</v>
      </c>
      <c r="E6" s="37" t="str">
        <f>IF(D6&lt;=$G$3,"否","超上限")</f>
        <v>否</v>
      </c>
      <c r="F6" s="38" t="str">
        <f>IF(D6&gt;=$G$4,"否","超下限")</f>
        <v>否</v>
      </c>
      <c r="G6" s="39" t="str">
        <f>IF(AND(E6="否",F6="否"),"是","否")</f>
        <v>是</v>
      </c>
      <c r="H6" s="40" t="s">
        <v>43</v>
      </c>
      <c r="I6" s="40">
        <f>COUNTIF(G:G,"是")</f>
        <v>440</v>
      </c>
      <c r="J6" s="40"/>
      <c r="K6" s="40"/>
      <c r="L6" s="40"/>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row>
    <row r="7" spans="1:254" s="21" customFormat="1" ht="21" customHeight="1" x14ac:dyDescent="0.25">
      <c r="A7" s="36">
        <v>2</v>
      </c>
      <c r="B7" s="97" t="s">
        <v>184</v>
      </c>
      <c r="C7" s="97" t="s">
        <v>184</v>
      </c>
      <c r="D7" s="60">
        <v>1262033.1599999999</v>
      </c>
      <c r="E7" s="37" t="str">
        <f t="shared" ref="E7:E70" si="0">IF(D7&lt;=$G$3,"否","超上限")</f>
        <v>否</v>
      </c>
      <c r="F7" s="38" t="str">
        <f t="shared" ref="F7:F70" si="1">IF(D7&gt;=$G$4,"否","超下限")</f>
        <v>否</v>
      </c>
      <c r="G7" s="39" t="str">
        <f t="shared" ref="G7:G70" si="2">IF(AND(E7="否",F7="否"),"是","否")</f>
        <v>是</v>
      </c>
      <c r="H7" s="40" t="s">
        <v>44</v>
      </c>
      <c r="I7" s="40">
        <f>COUNTIF(E:E,"超上限")</f>
        <v>166</v>
      </c>
      <c r="J7" s="40"/>
      <c r="K7" s="40"/>
      <c r="L7" s="40"/>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row>
    <row r="8" spans="1:254" s="22" customFormat="1" ht="21" customHeight="1" x14ac:dyDescent="0.25">
      <c r="A8" s="36">
        <v>3</v>
      </c>
      <c r="B8" s="97" t="s">
        <v>106</v>
      </c>
      <c r="C8" s="97" t="s">
        <v>106</v>
      </c>
      <c r="D8" s="60">
        <v>1268199.5900000001</v>
      </c>
      <c r="E8" s="37" t="str">
        <f t="shared" si="0"/>
        <v>否</v>
      </c>
      <c r="F8" s="38" t="str">
        <f t="shared" si="1"/>
        <v>否</v>
      </c>
      <c r="G8" s="39" t="str">
        <f t="shared" si="2"/>
        <v>是</v>
      </c>
      <c r="H8" s="40" t="s">
        <v>45</v>
      </c>
      <c r="I8" s="40">
        <f>COUNTIF(F:F,"超下限")</f>
        <v>0</v>
      </c>
      <c r="J8" s="40"/>
      <c r="K8" s="40"/>
      <c r="L8" s="40"/>
    </row>
    <row r="9" spans="1:254" s="22" customFormat="1" ht="21" customHeight="1" x14ac:dyDescent="0.25">
      <c r="A9" s="36">
        <v>4</v>
      </c>
      <c r="B9" s="97" t="s">
        <v>185</v>
      </c>
      <c r="C9" s="97" t="s">
        <v>185</v>
      </c>
      <c r="D9" s="60">
        <v>1269488.53</v>
      </c>
      <c r="E9" s="37" t="str">
        <f t="shared" si="0"/>
        <v>否</v>
      </c>
      <c r="F9" s="38" t="str">
        <f t="shared" si="1"/>
        <v>否</v>
      </c>
      <c r="G9" s="39" t="str">
        <f t="shared" si="2"/>
        <v>是</v>
      </c>
      <c r="H9" s="40"/>
      <c r="I9" s="40"/>
      <c r="J9" s="40"/>
      <c r="K9" s="40"/>
      <c r="L9" s="40"/>
    </row>
    <row r="10" spans="1:254" s="22" customFormat="1" ht="21" customHeight="1" x14ac:dyDescent="0.25">
      <c r="A10" s="36">
        <v>5</v>
      </c>
      <c r="B10" s="97" t="s">
        <v>186</v>
      </c>
      <c r="C10" s="97" t="s">
        <v>186</v>
      </c>
      <c r="D10" s="60">
        <v>1258370.45</v>
      </c>
      <c r="E10" s="37" t="str">
        <f t="shared" si="0"/>
        <v>否</v>
      </c>
      <c r="F10" s="38" t="str">
        <f t="shared" si="1"/>
        <v>否</v>
      </c>
      <c r="G10" s="39" t="str">
        <f t="shared" si="2"/>
        <v>是</v>
      </c>
      <c r="H10" s="40"/>
      <c r="I10" s="40"/>
      <c r="J10" s="40"/>
      <c r="K10" s="40"/>
      <c r="L10" s="40"/>
    </row>
    <row r="11" spans="1:254" s="22" customFormat="1" ht="21" customHeight="1" x14ac:dyDescent="0.25">
      <c r="A11" s="36">
        <v>6</v>
      </c>
      <c r="B11" s="97" t="s">
        <v>187</v>
      </c>
      <c r="C11" s="97" t="s">
        <v>187</v>
      </c>
      <c r="D11" s="60">
        <v>1266910.6599999999</v>
      </c>
      <c r="E11" s="37" t="str">
        <f t="shared" si="0"/>
        <v>否</v>
      </c>
      <c r="F11" s="38" t="str">
        <f t="shared" si="1"/>
        <v>否</v>
      </c>
      <c r="G11" s="39" t="str">
        <f t="shared" si="2"/>
        <v>是</v>
      </c>
      <c r="H11" s="40"/>
      <c r="I11" s="40"/>
      <c r="J11" s="41"/>
      <c r="K11" s="28"/>
      <c r="L11" s="40"/>
    </row>
    <row r="12" spans="1:254" s="22" customFormat="1" ht="21" customHeight="1" x14ac:dyDescent="0.25">
      <c r="A12" s="36">
        <v>7</v>
      </c>
      <c r="B12" s="97" t="s">
        <v>188</v>
      </c>
      <c r="C12" s="97" t="s">
        <v>188</v>
      </c>
      <c r="D12" s="60">
        <v>1260466.98</v>
      </c>
      <c r="E12" s="37" t="str">
        <f t="shared" si="0"/>
        <v>否</v>
      </c>
      <c r="F12" s="38" t="str">
        <f t="shared" si="1"/>
        <v>否</v>
      </c>
      <c r="G12" s="39" t="str">
        <f t="shared" si="2"/>
        <v>是</v>
      </c>
      <c r="H12" s="40"/>
      <c r="I12" s="40"/>
      <c r="J12" s="41"/>
      <c r="K12" s="28"/>
      <c r="L12" s="40"/>
    </row>
    <row r="13" spans="1:254" s="22" customFormat="1" ht="21" customHeight="1" x14ac:dyDescent="0.25">
      <c r="A13" s="36">
        <v>8</v>
      </c>
      <c r="B13" s="97" t="s">
        <v>189</v>
      </c>
      <c r="C13" s="97" t="s">
        <v>189</v>
      </c>
      <c r="D13" s="60">
        <v>1286242.68</v>
      </c>
      <c r="E13" s="37" t="str">
        <f t="shared" si="0"/>
        <v>超上限</v>
      </c>
      <c r="F13" s="38" t="str">
        <f t="shared" si="1"/>
        <v>否</v>
      </c>
      <c r="G13" s="39" t="str">
        <f t="shared" si="2"/>
        <v>否</v>
      </c>
      <c r="H13" s="40"/>
      <c r="I13" s="40"/>
      <c r="J13" s="41"/>
      <c r="K13" s="28"/>
      <c r="L13" s="40"/>
    </row>
    <row r="14" spans="1:254" s="22" customFormat="1" ht="21" customHeight="1" x14ac:dyDescent="0.25">
      <c r="A14" s="36">
        <v>9</v>
      </c>
      <c r="B14" s="97" t="s">
        <v>190</v>
      </c>
      <c r="C14" s="97" t="s">
        <v>190</v>
      </c>
      <c r="D14" s="60">
        <v>1254703.79</v>
      </c>
      <c r="E14" s="37" t="str">
        <f t="shared" si="0"/>
        <v>否</v>
      </c>
      <c r="F14" s="38" t="str">
        <f t="shared" si="1"/>
        <v>否</v>
      </c>
      <c r="G14" s="39" t="str">
        <f t="shared" si="2"/>
        <v>是</v>
      </c>
      <c r="H14" s="40"/>
      <c r="I14" s="40"/>
      <c r="J14" s="41"/>
      <c r="K14" s="28"/>
      <c r="L14" s="40"/>
    </row>
    <row r="15" spans="1:254" s="21" customFormat="1" ht="21" customHeight="1" x14ac:dyDescent="0.25">
      <c r="A15" s="36">
        <v>10</v>
      </c>
      <c r="B15" s="97" t="s">
        <v>90</v>
      </c>
      <c r="C15" s="97" t="s">
        <v>90</v>
      </c>
      <c r="D15" s="60">
        <v>1277221.1399999999</v>
      </c>
      <c r="E15" s="37" t="str">
        <f t="shared" si="0"/>
        <v>超上限</v>
      </c>
      <c r="F15" s="38" t="str">
        <f t="shared" si="1"/>
        <v>否</v>
      </c>
      <c r="G15" s="39" t="str">
        <f t="shared" si="2"/>
        <v>否</v>
      </c>
      <c r="H15" s="40"/>
      <c r="I15" s="40"/>
      <c r="J15" s="41"/>
      <c r="K15" s="28"/>
      <c r="L15" s="40"/>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row>
    <row r="16" spans="1:254" s="21" customFormat="1" ht="21" customHeight="1" x14ac:dyDescent="0.25">
      <c r="A16" s="36">
        <v>11</v>
      </c>
      <c r="B16" s="97" t="s">
        <v>191</v>
      </c>
      <c r="C16" s="97" t="s">
        <v>191</v>
      </c>
      <c r="D16" s="60">
        <v>1256600.17</v>
      </c>
      <c r="E16" s="37" t="str">
        <f t="shared" si="0"/>
        <v>否</v>
      </c>
      <c r="F16" s="38" t="str">
        <f t="shared" si="1"/>
        <v>否</v>
      </c>
      <c r="G16" s="39" t="str">
        <f t="shared" si="2"/>
        <v>是</v>
      </c>
      <c r="H16" s="40"/>
      <c r="I16" s="40"/>
      <c r="J16" s="41"/>
      <c r="K16" s="28"/>
      <c r="L16" s="40"/>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row>
    <row r="17" spans="1:254" s="21" customFormat="1" ht="21" customHeight="1" x14ac:dyDescent="0.25">
      <c r="A17" s="36">
        <v>12</v>
      </c>
      <c r="B17" s="97" t="s">
        <v>192</v>
      </c>
      <c r="C17" s="97" t="s">
        <v>192</v>
      </c>
      <c r="D17" s="60">
        <v>1271420.1299999999</v>
      </c>
      <c r="E17" s="37" t="str">
        <f t="shared" si="0"/>
        <v>否</v>
      </c>
      <c r="F17" s="38" t="str">
        <f t="shared" si="1"/>
        <v>否</v>
      </c>
      <c r="G17" s="39" t="str">
        <f t="shared" si="2"/>
        <v>是</v>
      </c>
      <c r="H17" s="40"/>
      <c r="I17" s="40"/>
      <c r="J17" s="41"/>
      <c r="K17" s="28"/>
      <c r="L17" s="40"/>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row>
    <row r="18" spans="1:254" s="21" customFormat="1" ht="21" customHeight="1" x14ac:dyDescent="0.25">
      <c r="A18" s="36">
        <v>13</v>
      </c>
      <c r="B18" s="97" t="s">
        <v>193</v>
      </c>
      <c r="C18" s="97" t="s">
        <v>193</v>
      </c>
      <c r="D18" s="60">
        <v>1272066.3899999999</v>
      </c>
      <c r="E18" s="37" t="str">
        <f t="shared" si="0"/>
        <v>否</v>
      </c>
      <c r="F18" s="38" t="str">
        <f t="shared" si="1"/>
        <v>否</v>
      </c>
      <c r="G18" s="39" t="str">
        <f t="shared" si="2"/>
        <v>是</v>
      </c>
      <c r="H18" s="40"/>
      <c r="I18" s="40"/>
      <c r="J18" s="41"/>
      <c r="K18" s="28"/>
      <c r="L18" s="40"/>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row>
    <row r="19" spans="1:254" s="21" customFormat="1" ht="21" customHeight="1" x14ac:dyDescent="0.25">
      <c r="A19" s="36">
        <v>14</v>
      </c>
      <c r="B19" s="97" t="s">
        <v>194</v>
      </c>
      <c r="C19" s="97" t="s">
        <v>194</v>
      </c>
      <c r="D19" s="60">
        <v>1253793.7</v>
      </c>
      <c r="E19" s="37" t="str">
        <f t="shared" si="0"/>
        <v>否</v>
      </c>
      <c r="F19" s="38" t="str">
        <f t="shared" si="1"/>
        <v>否</v>
      </c>
      <c r="G19" s="39" t="str">
        <f t="shared" si="2"/>
        <v>是</v>
      </c>
      <c r="H19" s="40"/>
      <c r="I19" s="40"/>
      <c r="J19" s="41"/>
      <c r="K19" s="28"/>
      <c r="L19" s="40"/>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row>
    <row r="20" spans="1:254" s="21" customFormat="1" ht="21" customHeight="1" x14ac:dyDescent="0.25">
      <c r="A20" s="36">
        <v>15</v>
      </c>
      <c r="B20" s="97" t="s">
        <v>195</v>
      </c>
      <c r="C20" s="97" t="s">
        <v>195</v>
      </c>
      <c r="D20" s="60">
        <v>1269599.01</v>
      </c>
      <c r="E20" s="37" t="str">
        <f t="shared" si="0"/>
        <v>否</v>
      </c>
      <c r="F20" s="38" t="str">
        <f t="shared" si="1"/>
        <v>否</v>
      </c>
      <c r="G20" s="39" t="str">
        <f t="shared" si="2"/>
        <v>是</v>
      </c>
      <c r="H20" s="40"/>
      <c r="I20" s="40"/>
      <c r="J20" s="41"/>
      <c r="K20" s="28"/>
      <c r="L20" s="40"/>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row>
    <row r="21" spans="1:254" s="21" customFormat="1" ht="21" customHeight="1" x14ac:dyDescent="0.25">
      <c r="A21" s="36">
        <v>16</v>
      </c>
      <c r="B21" s="97" t="s">
        <v>196</v>
      </c>
      <c r="C21" s="97" t="s">
        <v>196</v>
      </c>
      <c r="D21" s="60">
        <v>1270777.46</v>
      </c>
      <c r="E21" s="37" t="str">
        <f t="shared" si="0"/>
        <v>否</v>
      </c>
      <c r="F21" s="38" t="str">
        <f t="shared" si="1"/>
        <v>否</v>
      </c>
      <c r="G21" s="39" t="str">
        <f t="shared" si="2"/>
        <v>是</v>
      </c>
      <c r="H21" s="40"/>
      <c r="I21" s="40"/>
      <c r="J21" s="41"/>
      <c r="K21" s="28"/>
      <c r="L21" s="40"/>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row>
    <row r="22" spans="1:254" s="21" customFormat="1" ht="21" customHeight="1" x14ac:dyDescent="0.25">
      <c r="A22" s="36">
        <v>17</v>
      </c>
      <c r="B22" s="97" t="s">
        <v>197</v>
      </c>
      <c r="C22" s="97" t="s">
        <v>197</v>
      </c>
      <c r="D22" s="60">
        <v>1263257.05</v>
      </c>
      <c r="E22" s="37" t="str">
        <f t="shared" si="0"/>
        <v>否</v>
      </c>
      <c r="F22" s="38" t="str">
        <f t="shared" si="1"/>
        <v>否</v>
      </c>
      <c r="G22" s="39" t="str">
        <f t="shared" si="2"/>
        <v>是</v>
      </c>
      <c r="H22" s="40"/>
      <c r="I22" s="40"/>
      <c r="J22" s="41"/>
      <c r="K22" s="28"/>
      <c r="L22" s="40"/>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row>
    <row r="23" spans="1:254" s="21" customFormat="1" ht="21" customHeight="1" x14ac:dyDescent="0.25">
      <c r="A23" s="36">
        <v>18</v>
      </c>
      <c r="B23" s="97" t="s">
        <v>198</v>
      </c>
      <c r="C23" s="97" t="s">
        <v>198</v>
      </c>
      <c r="D23" s="60">
        <v>1278510.0800000001</v>
      </c>
      <c r="E23" s="37" t="str">
        <f t="shared" si="0"/>
        <v>超上限</v>
      </c>
      <c r="F23" s="38" t="str">
        <f t="shared" si="1"/>
        <v>否</v>
      </c>
      <c r="G23" s="39" t="str">
        <f t="shared" si="2"/>
        <v>否</v>
      </c>
      <c r="H23" s="40"/>
      <c r="I23" s="40"/>
      <c r="J23" s="41"/>
      <c r="K23" s="28"/>
      <c r="L23" s="40"/>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row>
    <row r="24" spans="1:254" s="21" customFormat="1" ht="21" customHeight="1" x14ac:dyDescent="0.25">
      <c r="A24" s="36">
        <v>19</v>
      </c>
      <c r="B24" s="97" t="s">
        <v>199</v>
      </c>
      <c r="C24" s="97" t="s">
        <v>199</v>
      </c>
      <c r="D24" s="60">
        <v>1265660.72</v>
      </c>
      <c r="E24" s="37" t="str">
        <f t="shared" si="0"/>
        <v>否</v>
      </c>
      <c r="F24" s="38" t="str">
        <f t="shared" si="1"/>
        <v>否</v>
      </c>
      <c r="G24" s="39" t="str">
        <f t="shared" si="2"/>
        <v>是</v>
      </c>
      <c r="H24" s="40"/>
      <c r="I24" s="40"/>
      <c r="J24" s="41"/>
      <c r="K24" s="28"/>
      <c r="L24" s="40"/>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row>
    <row r="25" spans="1:254" s="21" customFormat="1" ht="21" customHeight="1" x14ac:dyDescent="0.25">
      <c r="A25" s="36">
        <v>20</v>
      </c>
      <c r="B25" s="97" t="s">
        <v>200</v>
      </c>
      <c r="C25" s="97" t="s">
        <v>200</v>
      </c>
      <c r="D25" s="60">
        <v>1275932.21</v>
      </c>
      <c r="E25" s="37" t="str">
        <f t="shared" si="0"/>
        <v>超上限</v>
      </c>
      <c r="F25" s="38" t="str">
        <f t="shared" si="1"/>
        <v>否</v>
      </c>
      <c r="G25" s="39" t="str">
        <f t="shared" si="2"/>
        <v>否</v>
      </c>
      <c r="H25" s="40"/>
      <c r="I25" s="40"/>
      <c r="J25" s="41"/>
      <c r="K25" s="28"/>
      <c r="L25" s="40"/>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row>
    <row r="26" spans="1:254" s="21" customFormat="1" ht="21" customHeight="1" x14ac:dyDescent="0.25">
      <c r="A26" s="36">
        <v>21</v>
      </c>
      <c r="B26" s="97" t="s">
        <v>201</v>
      </c>
      <c r="C26" s="97" t="s">
        <v>201</v>
      </c>
      <c r="D26" s="60">
        <v>1279798.19</v>
      </c>
      <c r="E26" s="37" t="str">
        <f t="shared" si="0"/>
        <v>超上限</v>
      </c>
      <c r="F26" s="38" t="str">
        <f t="shared" si="1"/>
        <v>否</v>
      </c>
      <c r="G26" s="39" t="str">
        <f t="shared" si="2"/>
        <v>否</v>
      </c>
      <c r="H26" s="40"/>
      <c r="I26" s="40"/>
      <c r="J26" s="41"/>
      <c r="K26" s="28"/>
      <c r="L26" s="40"/>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row>
    <row r="27" spans="1:254" s="21" customFormat="1" ht="21" customHeight="1" x14ac:dyDescent="0.25">
      <c r="A27" s="36">
        <v>22</v>
      </c>
      <c r="B27" s="97" t="s">
        <v>202</v>
      </c>
      <c r="C27" s="97" t="s">
        <v>202</v>
      </c>
      <c r="D27" s="60">
        <v>1268199.5900000001</v>
      </c>
      <c r="E27" s="37" t="str">
        <f t="shared" si="0"/>
        <v>否</v>
      </c>
      <c r="F27" s="38" t="str">
        <f t="shared" si="1"/>
        <v>否</v>
      </c>
      <c r="G27" s="39" t="str">
        <f t="shared" si="2"/>
        <v>是</v>
      </c>
      <c r="H27" s="40"/>
      <c r="I27" s="40"/>
      <c r="J27" s="41"/>
      <c r="K27" s="28"/>
      <c r="L27" s="40"/>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row>
    <row r="28" spans="1:254" s="21" customFormat="1" ht="21" customHeight="1" x14ac:dyDescent="0.25">
      <c r="A28" s="36">
        <v>23</v>
      </c>
      <c r="B28" s="97" t="s">
        <v>203</v>
      </c>
      <c r="C28" s="97" t="s">
        <v>203</v>
      </c>
      <c r="D28" s="60">
        <v>1254022.3</v>
      </c>
      <c r="E28" s="37" t="str">
        <f t="shared" si="0"/>
        <v>否</v>
      </c>
      <c r="F28" s="38" t="str">
        <f t="shared" si="1"/>
        <v>否</v>
      </c>
      <c r="G28" s="39" t="str">
        <f t="shared" si="2"/>
        <v>是</v>
      </c>
      <c r="H28" s="40"/>
      <c r="I28" s="40"/>
      <c r="J28" s="41"/>
      <c r="K28" s="28"/>
      <c r="L28" s="40"/>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row>
    <row r="29" spans="1:254" s="21" customFormat="1" ht="21" customHeight="1" x14ac:dyDescent="0.25">
      <c r="A29" s="36">
        <v>24</v>
      </c>
      <c r="B29" s="97" t="s">
        <v>204</v>
      </c>
      <c r="C29" s="97" t="s">
        <v>204</v>
      </c>
      <c r="D29" s="60">
        <v>1267042.21</v>
      </c>
      <c r="E29" s="37" t="str">
        <f t="shared" si="0"/>
        <v>否</v>
      </c>
      <c r="F29" s="38" t="str">
        <f t="shared" si="1"/>
        <v>否</v>
      </c>
      <c r="G29" s="39" t="str">
        <f t="shared" si="2"/>
        <v>是</v>
      </c>
      <c r="H29" s="40"/>
      <c r="I29" s="40"/>
      <c r="J29" s="41"/>
      <c r="K29" s="28"/>
      <c r="L29" s="40"/>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row>
    <row r="30" spans="1:254" s="21" customFormat="1" ht="21" customHeight="1" x14ac:dyDescent="0.25">
      <c r="A30" s="36">
        <v>25</v>
      </c>
      <c r="B30" s="97" t="s">
        <v>205</v>
      </c>
      <c r="C30" s="97" t="s">
        <v>205</v>
      </c>
      <c r="D30" s="60">
        <v>1280080.8</v>
      </c>
      <c r="E30" s="37" t="str">
        <f t="shared" si="0"/>
        <v>超上限</v>
      </c>
      <c r="F30" s="38" t="str">
        <f t="shared" si="1"/>
        <v>否</v>
      </c>
      <c r="G30" s="39" t="str">
        <f t="shared" si="2"/>
        <v>否</v>
      </c>
      <c r="H30" s="40"/>
      <c r="I30" s="40"/>
      <c r="J30" s="41"/>
      <c r="K30" s="28"/>
      <c r="L30" s="40"/>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row>
    <row r="31" spans="1:254" s="21" customFormat="1" ht="21" customHeight="1" x14ac:dyDescent="0.25">
      <c r="A31" s="36">
        <v>26</v>
      </c>
      <c r="B31" s="97" t="s">
        <v>206</v>
      </c>
      <c r="C31" s="97" t="s">
        <v>206</v>
      </c>
      <c r="D31" s="60">
        <v>1267966.07</v>
      </c>
      <c r="E31" s="37" t="str">
        <f t="shared" si="0"/>
        <v>否</v>
      </c>
      <c r="F31" s="38" t="str">
        <f t="shared" si="1"/>
        <v>否</v>
      </c>
      <c r="G31" s="39" t="str">
        <f t="shared" si="2"/>
        <v>是</v>
      </c>
      <c r="H31" s="40"/>
      <c r="I31" s="40"/>
      <c r="J31" s="41"/>
      <c r="K31" s="28"/>
      <c r="L31" s="40"/>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row>
    <row r="32" spans="1:254" s="21" customFormat="1" ht="21" customHeight="1" x14ac:dyDescent="0.25">
      <c r="A32" s="36">
        <v>27</v>
      </c>
      <c r="B32" s="97" t="s">
        <v>146</v>
      </c>
      <c r="C32" s="97" t="s">
        <v>146</v>
      </c>
      <c r="D32" s="60">
        <v>1240373.98</v>
      </c>
      <c r="E32" s="37" t="str">
        <f t="shared" si="0"/>
        <v>否</v>
      </c>
      <c r="F32" s="38" t="str">
        <f t="shared" si="1"/>
        <v>否</v>
      </c>
      <c r="G32" s="39" t="str">
        <f t="shared" si="2"/>
        <v>是</v>
      </c>
      <c r="H32" s="40"/>
      <c r="I32" s="40"/>
      <c r="J32" s="41"/>
      <c r="K32" s="28"/>
      <c r="L32" s="40"/>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row>
    <row r="33" spans="1:254" s="21" customFormat="1" ht="21" customHeight="1" x14ac:dyDescent="0.25">
      <c r="A33" s="36">
        <v>28</v>
      </c>
      <c r="B33" s="97" t="s">
        <v>207</v>
      </c>
      <c r="C33" s="97" t="s">
        <v>207</v>
      </c>
      <c r="D33" s="60">
        <v>1261755.9099999999</v>
      </c>
      <c r="E33" s="37" t="str">
        <f t="shared" si="0"/>
        <v>否</v>
      </c>
      <c r="F33" s="38" t="str">
        <f t="shared" si="1"/>
        <v>否</v>
      </c>
      <c r="G33" s="39" t="str">
        <f t="shared" si="2"/>
        <v>是</v>
      </c>
      <c r="H33" s="40"/>
      <c r="I33" s="40"/>
      <c r="J33" s="41"/>
      <c r="K33" s="28"/>
      <c r="L33" s="40"/>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row>
    <row r="34" spans="1:254" s="21" customFormat="1" ht="21" customHeight="1" x14ac:dyDescent="0.25">
      <c r="A34" s="36">
        <v>29</v>
      </c>
      <c r="B34" s="97" t="s">
        <v>208</v>
      </c>
      <c r="C34" s="97" t="s">
        <v>208</v>
      </c>
      <c r="D34" s="60">
        <v>1222093.3999999999</v>
      </c>
      <c r="E34" s="37" t="str">
        <f t="shared" si="0"/>
        <v>否</v>
      </c>
      <c r="F34" s="38" t="str">
        <f t="shared" si="1"/>
        <v>否</v>
      </c>
      <c r="G34" s="39" t="str">
        <f t="shared" si="2"/>
        <v>是</v>
      </c>
      <c r="H34" s="40"/>
      <c r="I34" s="40"/>
      <c r="J34" s="41"/>
      <c r="K34" s="28"/>
      <c r="L34" s="40"/>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row>
    <row r="35" spans="1:254" s="21" customFormat="1" ht="21" customHeight="1" x14ac:dyDescent="0.25">
      <c r="A35" s="36">
        <v>30</v>
      </c>
      <c r="B35" s="97" t="s">
        <v>209</v>
      </c>
      <c r="C35" s="97" t="s">
        <v>209</v>
      </c>
      <c r="D35" s="60">
        <v>1274598.6499999999</v>
      </c>
      <c r="E35" s="37" t="str">
        <f t="shared" si="0"/>
        <v>超上限</v>
      </c>
      <c r="F35" s="38" t="str">
        <f t="shared" si="1"/>
        <v>否</v>
      </c>
      <c r="G35" s="39" t="str">
        <f t="shared" si="2"/>
        <v>否</v>
      </c>
      <c r="H35" s="40"/>
      <c r="I35" s="40"/>
      <c r="J35" s="41"/>
      <c r="K35" s="28"/>
      <c r="L35" s="40"/>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row>
    <row r="36" spans="1:254" s="21" customFormat="1" ht="21" customHeight="1" x14ac:dyDescent="0.25">
      <c r="A36" s="36">
        <v>31</v>
      </c>
      <c r="B36" s="97" t="s">
        <v>76</v>
      </c>
      <c r="C36" s="97" t="s">
        <v>76</v>
      </c>
      <c r="D36" s="60">
        <v>1271218.52</v>
      </c>
      <c r="E36" s="37" t="str">
        <f t="shared" si="0"/>
        <v>否</v>
      </c>
      <c r="F36" s="38" t="str">
        <f t="shared" si="1"/>
        <v>否</v>
      </c>
      <c r="G36" s="39" t="str">
        <f t="shared" si="2"/>
        <v>是</v>
      </c>
      <c r="H36" s="40"/>
      <c r="I36" s="40"/>
      <c r="J36" s="41"/>
      <c r="K36" s="28"/>
      <c r="L36" s="40"/>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row>
    <row r="37" spans="1:254" s="21" customFormat="1" ht="21" customHeight="1" x14ac:dyDescent="0.25">
      <c r="A37" s="36">
        <v>32</v>
      </c>
      <c r="B37" s="97" t="s">
        <v>210</v>
      </c>
      <c r="C37" s="97" t="s">
        <v>210</v>
      </c>
      <c r="D37" s="60">
        <v>1254022.3</v>
      </c>
      <c r="E37" s="37" t="str">
        <f t="shared" si="0"/>
        <v>否</v>
      </c>
      <c r="F37" s="38" t="str">
        <f t="shared" si="1"/>
        <v>否</v>
      </c>
      <c r="G37" s="39" t="str">
        <f t="shared" si="2"/>
        <v>是</v>
      </c>
      <c r="H37" s="40"/>
      <c r="I37" s="40"/>
      <c r="J37" s="41"/>
      <c r="K37" s="28"/>
      <c r="L37" s="40"/>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row>
    <row r="38" spans="1:254" s="21" customFormat="1" ht="21" customHeight="1" x14ac:dyDescent="0.25">
      <c r="A38" s="36">
        <v>33</v>
      </c>
      <c r="B38" s="97" t="s">
        <v>176</v>
      </c>
      <c r="C38" s="97" t="s">
        <v>176</v>
      </c>
      <c r="D38" s="60">
        <v>1231608.71</v>
      </c>
      <c r="E38" s="37" t="str">
        <f t="shared" si="0"/>
        <v>否</v>
      </c>
      <c r="F38" s="38" t="str">
        <f t="shared" si="1"/>
        <v>否</v>
      </c>
      <c r="G38" s="39" t="str">
        <f t="shared" si="2"/>
        <v>是</v>
      </c>
      <c r="H38" s="40"/>
      <c r="I38" s="40"/>
      <c r="J38" s="41"/>
      <c r="K38" s="28"/>
      <c r="L38" s="40"/>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row>
    <row r="39" spans="1:254" s="21" customFormat="1" ht="21" customHeight="1" x14ac:dyDescent="0.25">
      <c r="A39" s="36">
        <v>34</v>
      </c>
      <c r="B39" s="97" t="s">
        <v>211</v>
      </c>
      <c r="C39" s="97" t="s">
        <v>211</v>
      </c>
      <c r="D39" s="60">
        <v>1273274.82</v>
      </c>
      <c r="E39" s="37" t="str">
        <f t="shared" si="0"/>
        <v>否</v>
      </c>
      <c r="F39" s="38" t="str">
        <f t="shared" si="1"/>
        <v>否</v>
      </c>
      <c r="G39" s="39" t="str">
        <f t="shared" si="2"/>
        <v>是</v>
      </c>
      <c r="H39" s="40"/>
      <c r="I39" s="40"/>
      <c r="J39" s="41"/>
      <c r="K39" s="28"/>
      <c r="L39" s="40"/>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row>
    <row r="40" spans="1:254" s="21" customFormat="1" ht="21" customHeight="1" x14ac:dyDescent="0.25">
      <c r="A40" s="36">
        <v>35</v>
      </c>
      <c r="B40" s="97" t="s">
        <v>212</v>
      </c>
      <c r="C40" s="97" t="s">
        <v>212</v>
      </c>
      <c r="D40" s="60">
        <v>1283665.82</v>
      </c>
      <c r="E40" s="37" t="str">
        <f t="shared" si="0"/>
        <v>超上限</v>
      </c>
      <c r="F40" s="38" t="str">
        <f t="shared" si="1"/>
        <v>否</v>
      </c>
      <c r="G40" s="39" t="str">
        <f t="shared" si="2"/>
        <v>否</v>
      </c>
      <c r="H40" s="40"/>
      <c r="I40" s="40"/>
      <c r="J40" s="41"/>
      <c r="K40" s="28"/>
      <c r="L40" s="40"/>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row>
    <row r="41" spans="1:254" s="21" customFormat="1" ht="21" customHeight="1" x14ac:dyDescent="0.25">
      <c r="A41" s="36">
        <v>36</v>
      </c>
      <c r="B41" s="97" t="s">
        <v>213</v>
      </c>
      <c r="C41" s="97" t="s">
        <v>213</v>
      </c>
      <c r="D41" s="60">
        <v>1270777.46</v>
      </c>
      <c r="E41" s="37" t="str">
        <f t="shared" si="0"/>
        <v>否</v>
      </c>
      <c r="F41" s="38" t="str">
        <f t="shared" si="1"/>
        <v>否</v>
      </c>
      <c r="G41" s="39" t="str">
        <f t="shared" si="2"/>
        <v>是</v>
      </c>
      <c r="H41" s="40"/>
      <c r="I41" s="40"/>
      <c r="J41" s="41"/>
      <c r="K41" s="28"/>
      <c r="L41" s="40"/>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row>
    <row r="42" spans="1:254" s="21" customFormat="1" ht="21" customHeight="1" x14ac:dyDescent="0.25">
      <c r="A42" s="36">
        <v>37</v>
      </c>
      <c r="B42" s="97" t="s">
        <v>214</v>
      </c>
      <c r="C42" s="97" t="s">
        <v>214</v>
      </c>
      <c r="D42" s="60">
        <v>1288820.56</v>
      </c>
      <c r="E42" s="37" t="str">
        <f t="shared" si="0"/>
        <v>超上限</v>
      </c>
      <c r="F42" s="38" t="str">
        <f t="shared" si="1"/>
        <v>否</v>
      </c>
      <c r="G42" s="39" t="str">
        <f t="shared" si="2"/>
        <v>否</v>
      </c>
      <c r="H42" s="40"/>
      <c r="I42" s="40"/>
      <c r="J42" s="41"/>
      <c r="K42" s="28"/>
      <c r="L42" s="40"/>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row>
    <row r="43" spans="1:254" s="21" customFormat="1" ht="21" customHeight="1" x14ac:dyDescent="0.25">
      <c r="A43" s="36">
        <v>38</v>
      </c>
      <c r="B43" s="97" t="s">
        <v>215</v>
      </c>
      <c r="C43" s="97" t="s">
        <v>215</v>
      </c>
      <c r="D43" s="60">
        <v>1259343.78</v>
      </c>
      <c r="E43" s="37" t="str">
        <f t="shared" si="0"/>
        <v>否</v>
      </c>
      <c r="F43" s="38" t="str">
        <f t="shared" si="1"/>
        <v>否</v>
      </c>
      <c r="G43" s="39" t="str">
        <f t="shared" si="2"/>
        <v>是</v>
      </c>
      <c r="H43" s="40"/>
      <c r="I43" s="40"/>
      <c r="J43" s="41"/>
      <c r="K43" s="28"/>
      <c r="L43" s="40"/>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row>
    <row r="44" spans="1:254" s="21" customFormat="1" ht="21" customHeight="1" x14ac:dyDescent="0.25">
      <c r="A44" s="36">
        <v>39</v>
      </c>
      <c r="B44" s="97" t="s">
        <v>216</v>
      </c>
      <c r="C44" s="97" t="s">
        <v>216</v>
      </c>
      <c r="D44" s="60">
        <v>1277221.1399999999</v>
      </c>
      <c r="E44" s="37" t="str">
        <f t="shared" si="0"/>
        <v>超上限</v>
      </c>
      <c r="F44" s="38" t="str">
        <f t="shared" si="1"/>
        <v>否</v>
      </c>
      <c r="G44" s="39" t="str">
        <f t="shared" si="2"/>
        <v>否</v>
      </c>
      <c r="H44" s="40"/>
      <c r="I44" s="40"/>
      <c r="J44" s="41"/>
      <c r="K44" s="28"/>
      <c r="L44" s="40"/>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row>
    <row r="45" spans="1:254" s="21" customFormat="1" ht="21" customHeight="1" x14ac:dyDescent="0.25">
      <c r="A45" s="36">
        <v>40</v>
      </c>
      <c r="B45" s="97" t="s">
        <v>217</v>
      </c>
      <c r="C45" s="97" t="s">
        <v>217</v>
      </c>
      <c r="D45" s="60">
        <v>1275001.8400000001</v>
      </c>
      <c r="E45" s="37" t="str">
        <f t="shared" si="0"/>
        <v>超上限</v>
      </c>
      <c r="F45" s="38" t="str">
        <f t="shared" si="1"/>
        <v>否</v>
      </c>
      <c r="G45" s="39" t="str">
        <f t="shared" si="2"/>
        <v>否</v>
      </c>
      <c r="H45" s="40"/>
      <c r="I45" s="40"/>
      <c r="J45" s="41"/>
      <c r="K45" s="28"/>
      <c r="L45" s="40"/>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row>
    <row r="46" spans="1:254" s="21" customFormat="1" ht="21" customHeight="1" x14ac:dyDescent="0.25">
      <c r="A46" s="36">
        <v>41</v>
      </c>
      <c r="B46" s="97" t="s">
        <v>218</v>
      </c>
      <c r="C46" s="97" t="s">
        <v>218</v>
      </c>
      <c r="D46" s="60">
        <v>1272710.3500000001</v>
      </c>
      <c r="E46" s="37" t="str">
        <f t="shared" si="0"/>
        <v>否</v>
      </c>
      <c r="F46" s="38" t="str">
        <f t="shared" si="1"/>
        <v>否</v>
      </c>
      <c r="G46" s="39" t="str">
        <f t="shared" si="2"/>
        <v>是</v>
      </c>
      <c r="H46" s="40"/>
      <c r="I46" s="40"/>
      <c r="J46" s="41"/>
      <c r="K46" s="28"/>
      <c r="L46" s="40"/>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row>
    <row r="47" spans="1:254" s="21" customFormat="1" ht="21" customHeight="1" x14ac:dyDescent="0.25">
      <c r="A47" s="36">
        <v>42</v>
      </c>
      <c r="B47" s="97" t="s">
        <v>219</v>
      </c>
      <c r="C47" s="97" t="s">
        <v>219</v>
      </c>
      <c r="D47" s="60">
        <v>1263044.8500000001</v>
      </c>
      <c r="E47" s="37" t="str">
        <f t="shared" si="0"/>
        <v>否</v>
      </c>
      <c r="F47" s="38" t="str">
        <f t="shared" si="1"/>
        <v>否</v>
      </c>
      <c r="G47" s="39" t="str">
        <f t="shared" si="2"/>
        <v>是</v>
      </c>
      <c r="H47" s="40"/>
      <c r="I47" s="40"/>
      <c r="J47" s="41"/>
      <c r="K47" s="28"/>
      <c r="L47" s="40"/>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row>
    <row r="48" spans="1:254" s="21" customFormat="1" ht="21" customHeight="1" x14ac:dyDescent="0.25">
      <c r="A48" s="36">
        <v>43</v>
      </c>
      <c r="B48" s="97" t="s">
        <v>220</v>
      </c>
      <c r="C48" s="97" t="s">
        <v>220</v>
      </c>
      <c r="D48" s="60">
        <v>1252409.3899999999</v>
      </c>
      <c r="E48" s="37" t="str">
        <f t="shared" si="0"/>
        <v>否</v>
      </c>
      <c r="F48" s="38" t="str">
        <f t="shared" si="1"/>
        <v>否</v>
      </c>
      <c r="G48" s="39" t="str">
        <f t="shared" si="2"/>
        <v>是</v>
      </c>
      <c r="H48" s="40"/>
      <c r="I48" s="40"/>
      <c r="J48" s="41"/>
      <c r="K48" s="28"/>
      <c r="L48" s="40"/>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row>
    <row r="49" spans="1:254" s="21" customFormat="1" ht="21" customHeight="1" x14ac:dyDescent="0.25">
      <c r="A49" s="36">
        <v>44</v>
      </c>
      <c r="B49" s="97" t="s">
        <v>221</v>
      </c>
      <c r="C49" s="97" t="s">
        <v>221</v>
      </c>
      <c r="D49" s="60">
        <v>1282615.1499999999</v>
      </c>
      <c r="E49" s="37" t="str">
        <f t="shared" si="0"/>
        <v>超上限</v>
      </c>
      <c r="F49" s="38" t="str">
        <f t="shared" si="1"/>
        <v>否</v>
      </c>
      <c r="G49" s="39" t="str">
        <f t="shared" si="2"/>
        <v>否</v>
      </c>
      <c r="H49" s="40"/>
      <c r="I49" s="40"/>
      <c r="J49" s="41"/>
      <c r="K49" s="28"/>
      <c r="L49" s="40"/>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row>
    <row r="50" spans="1:254" s="21" customFormat="1" ht="21" customHeight="1" x14ac:dyDescent="0.25">
      <c r="A50" s="36">
        <v>45</v>
      </c>
      <c r="B50" s="97" t="s">
        <v>222</v>
      </c>
      <c r="C50" s="97" t="s">
        <v>222</v>
      </c>
      <c r="D50" s="60">
        <v>1282376.8799999999</v>
      </c>
      <c r="E50" s="37" t="str">
        <f t="shared" si="0"/>
        <v>超上限</v>
      </c>
      <c r="F50" s="38" t="str">
        <f t="shared" si="1"/>
        <v>否</v>
      </c>
      <c r="G50" s="39" t="str">
        <f t="shared" si="2"/>
        <v>否</v>
      </c>
      <c r="H50" s="40"/>
      <c r="I50" s="40"/>
      <c r="J50" s="41"/>
      <c r="K50" s="28"/>
      <c r="L50" s="40"/>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row>
    <row r="51" spans="1:254" s="21" customFormat="1" ht="21" customHeight="1" x14ac:dyDescent="0.25">
      <c r="A51" s="36">
        <v>46</v>
      </c>
      <c r="B51" s="97" t="s">
        <v>223</v>
      </c>
      <c r="C51" s="97" t="s">
        <v>223</v>
      </c>
      <c r="D51" s="60">
        <v>1268154.24</v>
      </c>
      <c r="E51" s="37" t="str">
        <f t="shared" si="0"/>
        <v>否</v>
      </c>
      <c r="F51" s="38" t="str">
        <f t="shared" si="1"/>
        <v>否</v>
      </c>
      <c r="G51" s="39" t="str">
        <f t="shared" si="2"/>
        <v>是</v>
      </c>
      <c r="H51" s="40"/>
      <c r="I51" s="40"/>
      <c r="J51" s="41"/>
      <c r="K51" s="28"/>
      <c r="L51" s="40"/>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row>
    <row r="52" spans="1:254" s="21" customFormat="1" ht="21" customHeight="1" x14ac:dyDescent="0.25">
      <c r="A52" s="36">
        <v>47</v>
      </c>
      <c r="B52" s="97" t="s">
        <v>99</v>
      </c>
      <c r="C52" s="97" t="s">
        <v>99</v>
      </c>
      <c r="D52" s="60">
        <v>1272066.3999999999</v>
      </c>
      <c r="E52" s="37" t="str">
        <f t="shared" si="0"/>
        <v>否</v>
      </c>
      <c r="F52" s="38" t="str">
        <f t="shared" si="1"/>
        <v>否</v>
      </c>
      <c r="G52" s="39" t="str">
        <f t="shared" si="2"/>
        <v>是</v>
      </c>
      <c r="H52" s="40"/>
      <c r="I52" s="40"/>
      <c r="J52" s="41"/>
      <c r="K52" s="28"/>
      <c r="L52" s="40"/>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row>
    <row r="53" spans="1:254" s="21" customFormat="1" ht="21" customHeight="1" x14ac:dyDescent="0.25">
      <c r="A53" s="36">
        <v>48</v>
      </c>
      <c r="B53" s="97" t="s">
        <v>224</v>
      </c>
      <c r="C53" s="97" t="s">
        <v>224</v>
      </c>
      <c r="D53" s="60">
        <v>1256600.17</v>
      </c>
      <c r="E53" s="37" t="str">
        <f t="shared" si="0"/>
        <v>否</v>
      </c>
      <c r="F53" s="38" t="str">
        <f t="shared" si="1"/>
        <v>否</v>
      </c>
      <c r="G53" s="39" t="str">
        <f t="shared" si="2"/>
        <v>是</v>
      </c>
      <c r="H53" s="40"/>
      <c r="I53" s="40"/>
      <c r="J53" s="41"/>
      <c r="K53" s="28"/>
      <c r="L53" s="40"/>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row>
    <row r="54" spans="1:254" s="21" customFormat="1" ht="21" customHeight="1" x14ac:dyDescent="0.25">
      <c r="A54" s="36">
        <v>49</v>
      </c>
      <c r="B54" s="97" t="s">
        <v>225</v>
      </c>
      <c r="C54" s="97" t="s">
        <v>225</v>
      </c>
      <c r="D54" s="60">
        <v>1255950.81</v>
      </c>
      <c r="E54" s="37" t="str">
        <f t="shared" si="0"/>
        <v>否</v>
      </c>
      <c r="F54" s="38" t="str">
        <f t="shared" si="1"/>
        <v>否</v>
      </c>
      <c r="G54" s="39" t="str">
        <f t="shared" si="2"/>
        <v>是</v>
      </c>
      <c r="H54" s="40"/>
      <c r="I54" s="40"/>
      <c r="J54" s="41"/>
      <c r="K54" s="28"/>
      <c r="L54" s="40"/>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2"/>
      <c r="FL54" s="22"/>
      <c r="FM54" s="22"/>
      <c r="FN54" s="22"/>
      <c r="FO54" s="22"/>
      <c r="FP54" s="22"/>
      <c r="FQ54" s="22"/>
      <c r="FR54" s="22"/>
      <c r="FS54" s="22"/>
      <c r="FT54" s="22"/>
      <c r="FU54" s="22"/>
      <c r="FV54" s="22"/>
      <c r="FW54" s="22"/>
      <c r="FX54" s="22"/>
      <c r="FY54" s="22"/>
      <c r="FZ54" s="22"/>
      <c r="GA54" s="22"/>
      <c r="GB54" s="22"/>
      <c r="GC54" s="22"/>
      <c r="GD54" s="22"/>
      <c r="GE54" s="22"/>
      <c r="GF54" s="22"/>
      <c r="GG54" s="22"/>
      <c r="GH54" s="22"/>
      <c r="GI54" s="22"/>
      <c r="GJ54" s="22"/>
      <c r="GK54" s="22"/>
      <c r="GL54" s="22"/>
      <c r="GM54" s="22"/>
      <c r="GN54" s="22"/>
      <c r="GO54" s="22"/>
      <c r="GP54" s="22"/>
      <c r="GQ54" s="22"/>
      <c r="GR54" s="22"/>
      <c r="GS54" s="22"/>
      <c r="GT54" s="22"/>
      <c r="GU54" s="22"/>
      <c r="GV54" s="22"/>
      <c r="GW54" s="22"/>
      <c r="GX54" s="22"/>
      <c r="GY54" s="22"/>
      <c r="GZ54" s="22"/>
      <c r="HA54" s="22"/>
      <c r="HB54" s="22"/>
      <c r="HC54" s="22"/>
      <c r="HD54" s="22"/>
      <c r="HE54" s="22"/>
      <c r="HF54" s="22"/>
      <c r="HG54" s="22"/>
      <c r="HH54" s="22"/>
      <c r="HI54" s="22"/>
      <c r="HJ54" s="22"/>
      <c r="HK54" s="22"/>
      <c r="HL54" s="22"/>
      <c r="HM54" s="22"/>
      <c r="HN54" s="22"/>
      <c r="HO54" s="22"/>
      <c r="HP54" s="22"/>
      <c r="HQ54" s="22"/>
      <c r="HR54" s="22"/>
      <c r="HS54" s="22"/>
      <c r="HT54" s="22"/>
      <c r="HU54" s="22"/>
      <c r="HV54" s="22"/>
      <c r="HW54" s="22"/>
      <c r="HX54" s="22"/>
      <c r="HY54" s="22"/>
      <c r="HZ54" s="22"/>
      <c r="IA54" s="22"/>
      <c r="IB54" s="22"/>
      <c r="IC54" s="22"/>
      <c r="ID54" s="22"/>
      <c r="IE54" s="22"/>
      <c r="IF54" s="22"/>
      <c r="IG54" s="22"/>
      <c r="IH54" s="22"/>
      <c r="II54" s="22"/>
      <c r="IJ54" s="22"/>
      <c r="IK54" s="22"/>
      <c r="IL54" s="22"/>
      <c r="IM54" s="22"/>
      <c r="IN54" s="22"/>
      <c r="IO54" s="22"/>
      <c r="IP54" s="22"/>
      <c r="IQ54" s="22"/>
      <c r="IR54" s="22"/>
      <c r="IS54" s="22"/>
      <c r="IT54" s="22"/>
    </row>
    <row r="55" spans="1:254" s="21" customFormat="1" ht="21" customHeight="1" x14ac:dyDescent="0.25">
      <c r="A55" s="36">
        <v>50</v>
      </c>
      <c r="B55" s="97" t="s">
        <v>226</v>
      </c>
      <c r="C55" s="97" t="s">
        <v>226</v>
      </c>
      <c r="D55" s="60">
        <v>1185774.43</v>
      </c>
      <c r="E55" s="37" t="str">
        <f t="shared" si="0"/>
        <v>否</v>
      </c>
      <c r="F55" s="38" t="str">
        <f t="shared" si="1"/>
        <v>否</v>
      </c>
      <c r="G55" s="39" t="str">
        <f t="shared" si="2"/>
        <v>是</v>
      </c>
      <c r="H55" s="40"/>
      <c r="I55" s="40"/>
      <c r="J55" s="41"/>
      <c r="K55" s="28"/>
      <c r="L55" s="40"/>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row>
    <row r="56" spans="1:254" s="21" customFormat="1" ht="21" customHeight="1" x14ac:dyDescent="0.25">
      <c r="A56" s="36">
        <v>51</v>
      </c>
      <c r="B56" s="97" t="s">
        <v>227</v>
      </c>
      <c r="C56" s="97" t="s">
        <v>227</v>
      </c>
      <c r="D56" s="60">
        <v>1257580.31</v>
      </c>
      <c r="E56" s="37" t="str">
        <f t="shared" si="0"/>
        <v>否</v>
      </c>
      <c r="F56" s="38" t="str">
        <f t="shared" si="1"/>
        <v>否</v>
      </c>
      <c r="G56" s="39" t="str">
        <f t="shared" si="2"/>
        <v>是</v>
      </c>
      <c r="H56" s="40"/>
      <c r="I56" s="40"/>
      <c r="J56" s="41"/>
      <c r="K56" s="28"/>
      <c r="L56" s="40"/>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row>
    <row r="57" spans="1:254" s="21" customFormat="1" ht="21" customHeight="1" x14ac:dyDescent="0.25">
      <c r="A57" s="36">
        <v>52</v>
      </c>
      <c r="B57" s="97" t="s">
        <v>228</v>
      </c>
      <c r="C57" s="97" t="s">
        <v>228</v>
      </c>
      <c r="D57" s="60">
        <v>1273570.51</v>
      </c>
      <c r="E57" s="37" t="str">
        <f t="shared" si="0"/>
        <v>超上限</v>
      </c>
      <c r="F57" s="38" t="str">
        <f t="shared" si="1"/>
        <v>否</v>
      </c>
      <c r="G57" s="39" t="str">
        <f t="shared" si="2"/>
        <v>否</v>
      </c>
      <c r="H57" s="40"/>
      <c r="I57" s="40"/>
      <c r="J57" s="41"/>
      <c r="K57" s="28"/>
      <c r="L57" s="40"/>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row>
    <row r="58" spans="1:254" s="21" customFormat="1" ht="21" customHeight="1" x14ac:dyDescent="0.25">
      <c r="A58" s="36">
        <v>53</v>
      </c>
      <c r="B58" s="97" t="s">
        <v>229</v>
      </c>
      <c r="C58" s="97" t="s">
        <v>229</v>
      </c>
      <c r="D58" s="60">
        <v>1281087.95</v>
      </c>
      <c r="E58" s="37" t="str">
        <f t="shared" si="0"/>
        <v>超上限</v>
      </c>
      <c r="F58" s="38" t="str">
        <f t="shared" si="1"/>
        <v>否</v>
      </c>
      <c r="G58" s="39" t="str">
        <f t="shared" si="2"/>
        <v>否</v>
      </c>
      <c r="H58" s="40"/>
      <c r="I58" s="40"/>
      <c r="J58" s="41"/>
      <c r="K58" s="28"/>
      <c r="L58" s="40"/>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22"/>
      <c r="GQ58" s="22"/>
      <c r="GR58" s="22"/>
      <c r="GS58" s="22"/>
      <c r="GT58" s="22"/>
      <c r="GU58" s="22"/>
      <c r="GV58" s="22"/>
      <c r="GW58" s="22"/>
      <c r="GX58" s="22"/>
      <c r="GY58" s="22"/>
      <c r="GZ58" s="22"/>
      <c r="HA58" s="22"/>
      <c r="HB58" s="22"/>
      <c r="HC58" s="22"/>
      <c r="HD58" s="22"/>
      <c r="HE58" s="22"/>
      <c r="HF58" s="22"/>
      <c r="HG58" s="22"/>
      <c r="HH58" s="22"/>
      <c r="HI58" s="22"/>
      <c r="HJ58" s="22"/>
      <c r="HK58" s="22"/>
      <c r="HL58" s="22"/>
      <c r="HM58" s="22"/>
      <c r="HN58" s="22"/>
      <c r="HO58" s="22"/>
      <c r="HP58" s="22"/>
      <c r="HQ58" s="22"/>
      <c r="HR58" s="22"/>
      <c r="HS58" s="22"/>
      <c r="HT58" s="22"/>
      <c r="HU58" s="22"/>
      <c r="HV58" s="22"/>
      <c r="HW58" s="22"/>
      <c r="HX58" s="22"/>
      <c r="HY58" s="22"/>
      <c r="HZ58" s="22"/>
      <c r="IA58" s="22"/>
      <c r="IB58" s="22"/>
      <c r="IC58" s="22"/>
      <c r="ID58" s="22"/>
      <c r="IE58" s="22"/>
      <c r="IF58" s="22"/>
      <c r="IG58" s="22"/>
      <c r="IH58" s="22"/>
      <c r="II58" s="22"/>
      <c r="IJ58" s="22"/>
      <c r="IK58" s="22"/>
      <c r="IL58" s="22"/>
      <c r="IM58" s="22"/>
      <c r="IN58" s="22"/>
      <c r="IO58" s="22"/>
      <c r="IP58" s="22"/>
      <c r="IQ58" s="22"/>
      <c r="IR58" s="22"/>
      <c r="IS58" s="22"/>
      <c r="IT58" s="22"/>
    </row>
    <row r="59" spans="1:254" s="21" customFormat="1" ht="21" customHeight="1" x14ac:dyDescent="0.25">
      <c r="A59" s="36">
        <v>54</v>
      </c>
      <c r="B59" s="97" t="s">
        <v>230</v>
      </c>
      <c r="C59" s="97" t="s">
        <v>230</v>
      </c>
      <c r="D59" s="60">
        <v>1260553.97</v>
      </c>
      <c r="E59" s="37" t="str">
        <f t="shared" si="0"/>
        <v>否</v>
      </c>
      <c r="F59" s="38" t="str">
        <f t="shared" si="1"/>
        <v>否</v>
      </c>
      <c r="G59" s="39" t="str">
        <f t="shared" si="2"/>
        <v>是</v>
      </c>
      <c r="H59" s="40"/>
      <c r="I59" s="40"/>
      <c r="J59" s="41"/>
      <c r="K59" s="28"/>
      <c r="L59" s="40"/>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row>
    <row r="60" spans="1:254" s="21" customFormat="1" ht="21" customHeight="1" x14ac:dyDescent="0.25">
      <c r="A60" s="36">
        <v>55</v>
      </c>
      <c r="B60" s="97" t="s">
        <v>231</v>
      </c>
      <c r="C60" s="97" t="s">
        <v>231</v>
      </c>
      <c r="D60" s="60">
        <v>1282376.8799999999</v>
      </c>
      <c r="E60" s="37" t="str">
        <f t="shared" si="0"/>
        <v>超上限</v>
      </c>
      <c r="F60" s="38" t="str">
        <f t="shared" si="1"/>
        <v>否</v>
      </c>
      <c r="G60" s="39" t="str">
        <f t="shared" si="2"/>
        <v>否</v>
      </c>
      <c r="H60" s="40"/>
      <c r="I60" s="40"/>
      <c r="J60" s="41"/>
      <c r="K60" s="28"/>
      <c r="L60" s="40"/>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row>
    <row r="61" spans="1:254" s="21" customFormat="1" ht="21" customHeight="1" x14ac:dyDescent="0.25">
      <c r="A61" s="36">
        <v>56</v>
      </c>
      <c r="B61" s="97" t="s">
        <v>232</v>
      </c>
      <c r="C61" s="97" t="s">
        <v>232</v>
      </c>
      <c r="D61" s="60">
        <v>1270566.68</v>
      </c>
      <c r="E61" s="37" t="str">
        <f t="shared" si="0"/>
        <v>否</v>
      </c>
      <c r="F61" s="38" t="str">
        <f t="shared" si="1"/>
        <v>否</v>
      </c>
      <c r="G61" s="39" t="str">
        <f t="shared" si="2"/>
        <v>是</v>
      </c>
      <c r="H61" s="40"/>
      <c r="I61" s="40"/>
      <c r="J61" s="41"/>
      <c r="K61" s="28"/>
      <c r="L61" s="40"/>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c r="EI61" s="22"/>
      <c r="EJ61" s="22"/>
      <c r="EK61" s="22"/>
      <c r="EL61" s="22"/>
      <c r="EM61" s="22"/>
      <c r="EN61" s="22"/>
      <c r="EO61" s="22"/>
      <c r="EP61" s="22"/>
      <c r="EQ61" s="22"/>
      <c r="ER61" s="22"/>
      <c r="ES61" s="22"/>
      <c r="ET61" s="22"/>
      <c r="EU61" s="22"/>
      <c r="EV61" s="22"/>
      <c r="EW61" s="22"/>
      <c r="EX61" s="22"/>
      <c r="EY61" s="22"/>
      <c r="EZ61" s="22"/>
      <c r="FA61" s="22"/>
      <c r="FB61" s="22"/>
      <c r="FC61" s="22"/>
      <c r="FD61" s="22"/>
      <c r="FE61" s="22"/>
      <c r="FF61" s="22"/>
      <c r="FG61" s="22"/>
      <c r="FH61" s="22"/>
      <c r="FI61" s="22"/>
      <c r="FJ61" s="22"/>
      <c r="FK61" s="22"/>
      <c r="FL61" s="22"/>
      <c r="FM61" s="22"/>
      <c r="FN61" s="22"/>
      <c r="FO61" s="22"/>
      <c r="FP61" s="22"/>
      <c r="FQ61" s="22"/>
      <c r="FR61" s="22"/>
      <c r="FS61" s="22"/>
      <c r="FT61" s="22"/>
      <c r="FU61" s="22"/>
      <c r="FV61" s="22"/>
      <c r="FW61" s="22"/>
      <c r="FX61" s="22"/>
      <c r="FY61" s="22"/>
      <c r="FZ61" s="22"/>
      <c r="GA61" s="22"/>
      <c r="GB61" s="22"/>
      <c r="GC61" s="22"/>
      <c r="GD61" s="22"/>
      <c r="GE61" s="22"/>
      <c r="GF61" s="22"/>
      <c r="GG61" s="22"/>
      <c r="GH61" s="22"/>
      <c r="GI61" s="22"/>
      <c r="GJ61" s="22"/>
      <c r="GK61" s="22"/>
      <c r="GL61" s="22"/>
      <c r="GM61" s="22"/>
      <c r="GN61" s="22"/>
      <c r="GO61" s="22"/>
      <c r="GP61" s="22"/>
      <c r="GQ61" s="22"/>
      <c r="GR61" s="22"/>
      <c r="GS61" s="22"/>
      <c r="GT61" s="22"/>
      <c r="GU61" s="22"/>
      <c r="GV61" s="22"/>
      <c r="GW61" s="22"/>
      <c r="GX61" s="22"/>
      <c r="GY61" s="22"/>
      <c r="GZ61" s="22"/>
      <c r="HA61" s="22"/>
      <c r="HB61" s="22"/>
      <c r="HC61" s="22"/>
      <c r="HD61" s="22"/>
      <c r="HE61" s="22"/>
      <c r="HF61" s="22"/>
      <c r="HG61" s="22"/>
      <c r="HH61" s="22"/>
      <c r="HI61" s="22"/>
      <c r="HJ61" s="22"/>
      <c r="HK61" s="22"/>
      <c r="HL61" s="22"/>
      <c r="HM61" s="22"/>
      <c r="HN61" s="22"/>
      <c r="HO61" s="22"/>
      <c r="HP61" s="22"/>
      <c r="HQ61" s="22"/>
      <c r="HR61" s="22"/>
      <c r="HS61" s="22"/>
      <c r="HT61" s="22"/>
      <c r="HU61" s="22"/>
      <c r="HV61" s="22"/>
      <c r="HW61" s="22"/>
      <c r="HX61" s="22"/>
      <c r="HY61" s="22"/>
      <c r="HZ61" s="22"/>
      <c r="IA61" s="22"/>
      <c r="IB61" s="22"/>
      <c r="IC61" s="22"/>
      <c r="ID61" s="22"/>
      <c r="IE61" s="22"/>
      <c r="IF61" s="22"/>
      <c r="IG61" s="22"/>
      <c r="IH61" s="22"/>
      <c r="II61" s="22"/>
      <c r="IJ61" s="22"/>
      <c r="IK61" s="22"/>
      <c r="IL61" s="22"/>
      <c r="IM61" s="22"/>
      <c r="IN61" s="22"/>
      <c r="IO61" s="22"/>
      <c r="IP61" s="22"/>
      <c r="IQ61" s="22"/>
      <c r="IR61" s="22"/>
      <c r="IS61" s="22"/>
      <c r="IT61" s="22"/>
    </row>
    <row r="62" spans="1:254" s="21" customFormat="1" ht="21" customHeight="1" x14ac:dyDescent="0.25">
      <c r="A62" s="36">
        <v>57</v>
      </c>
      <c r="B62" s="97" t="s">
        <v>233</v>
      </c>
      <c r="C62" s="97" t="s">
        <v>233</v>
      </c>
      <c r="D62" s="60">
        <v>1260466.98</v>
      </c>
      <c r="E62" s="37" t="str">
        <f t="shared" si="0"/>
        <v>否</v>
      </c>
      <c r="F62" s="38" t="str">
        <f t="shared" si="1"/>
        <v>否</v>
      </c>
      <c r="G62" s="39" t="str">
        <f t="shared" si="2"/>
        <v>是</v>
      </c>
      <c r="H62" s="40"/>
      <c r="I62" s="40"/>
      <c r="J62" s="41"/>
      <c r="K62" s="28"/>
      <c r="L62" s="40"/>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22"/>
      <c r="ES62" s="22"/>
      <c r="ET62" s="22"/>
      <c r="EU62" s="22"/>
      <c r="EV62" s="22"/>
      <c r="EW62" s="22"/>
      <c r="EX62" s="22"/>
      <c r="EY62" s="22"/>
      <c r="EZ62" s="22"/>
      <c r="FA62" s="22"/>
      <c r="FB62" s="22"/>
      <c r="FC62" s="22"/>
      <c r="FD62" s="22"/>
      <c r="FE62" s="22"/>
      <c r="FF62" s="22"/>
      <c r="FG62" s="22"/>
      <c r="FH62" s="22"/>
      <c r="FI62" s="22"/>
      <c r="FJ62" s="22"/>
      <c r="FK62" s="22"/>
      <c r="FL62" s="22"/>
      <c r="FM62" s="22"/>
      <c r="FN62" s="22"/>
      <c r="FO62" s="22"/>
      <c r="FP62" s="22"/>
      <c r="FQ62" s="22"/>
      <c r="FR62" s="22"/>
      <c r="FS62" s="22"/>
      <c r="FT62" s="22"/>
      <c r="FU62" s="22"/>
      <c r="FV62" s="22"/>
      <c r="FW62" s="22"/>
      <c r="FX62" s="22"/>
      <c r="FY62" s="22"/>
      <c r="FZ62" s="22"/>
      <c r="GA62" s="22"/>
      <c r="GB62" s="22"/>
      <c r="GC62" s="22"/>
      <c r="GD62" s="22"/>
      <c r="GE62" s="22"/>
      <c r="GF62" s="22"/>
      <c r="GG62" s="22"/>
      <c r="GH62" s="22"/>
      <c r="GI62" s="22"/>
      <c r="GJ62" s="22"/>
      <c r="GK62" s="22"/>
      <c r="GL62" s="22"/>
      <c r="GM62" s="22"/>
      <c r="GN62" s="22"/>
      <c r="GO62" s="22"/>
      <c r="GP62" s="22"/>
      <c r="GQ62" s="22"/>
      <c r="GR62" s="22"/>
      <c r="GS62" s="22"/>
      <c r="GT62" s="22"/>
      <c r="GU62" s="22"/>
      <c r="GV62" s="22"/>
      <c r="GW62" s="22"/>
      <c r="GX62" s="22"/>
      <c r="GY62" s="22"/>
      <c r="GZ62" s="22"/>
      <c r="HA62" s="22"/>
      <c r="HB62" s="22"/>
      <c r="HC62" s="22"/>
      <c r="HD62" s="22"/>
      <c r="HE62" s="22"/>
      <c r="HF62" s="22"/>
      <c r="HG62" s="22"/>
      <c r="HH62" s="22"/>
      <c r="HI62" s="22"/>
      <c r="HJ62" s="22"/>
      <c r="HK62" s="22"/>
      <c r="HL62" s="22"/>
      <c r="HM62" s="22"/>
      <c r="HN62" s="22"/>
      <c r="HO62" s="22"/>
      <c r="HP62" s="22"/>
      <c r="HQ62" s="22"/>
      <c r="HR62" s="22"/>
      <c r="HS62" s="22"/>
      <c r="HT62" s="22"/>
      <c r="HU62" s="22"/>
      <c r="HV62" s="22"/>
      <c r="HW62" s="22"/>
      <c r="HX62" s="22"/>
      <c r="HY62" s="22"/>
      <c r="HZ62" s="22"/>
      <c r="IA62" s="22"/>
      <c r="IB62" s="22"/>
      <c r="IC62" s="22"/>
      <c r="ID62" s="22"/>
      <c r="IE62" s="22"/>
      <c r="IF62" s="22"/>
      <c r="IG62" s="22"/>
      <c r="IH62" s="22"/>
      <c r="II62" s="22"/>
      <c r="IJ62" s="22"/>
      <c r="IK62" s="22"/>
      <c r="IL62" s="22"/>
      <c r="IM62" s="22"/>
      <c r="IN62" s="22"/>
      <c r="IO62" s="22"/>
      <c r="IP62" s="22"/>
      <c r="IQ62" s="22"/>
      <c r="IR62" s="22"/>
      <c r="IS62" s="22"/>
      <c r="IT62" s="22"/>
    </row>
    <row r="63" spans="1:254" s="21" customFormat="1" ht="21" customHeight="1" x14ac:dyDescent="0.25">
      <c r="A63" s="36">
        <v>58</v>
      </c>
      <c r="B63" s="97" t="s">
        <v>234</v>
      </c>
      <c r="C63" s="97" t="s">
        <v>234</v>
      </c>
      <c r="D63" s="60">
        <v>1241149.46</v>
      </c>
      <c r="E63" s="37" t="str">
        <f t="shared" si="0"/>
        <v>否</v>
      </c>
      <c r="F63" s="38" t="str">
        <f t="shared" si="1"/>
        <v>否</v>
      </c>
      <c r="G63" s="39" t="str">
        <f t="shared" si="2"/>
        <v>是</v>
      </c>
      <c r="H63" s="40"/>
      <c r="I63" s="40"/>
      <c r="J63" s="41"/>
      <c r="K63" s="28"/>
      <c r="L63" s="40"/>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22"/>
      <c r="FH63" s="22"/>
      <c r="FI63" s="22"/>
      <c r="FJ63" s="22"/>
      <c r="FK63" s="22"/>
      <c r="FL63" s="22"/>
      <c r="FM63" s="22"/>
      <c r="FN63" s="22"/>
      <c r="FO63" s="22"/>
      <c r="FP63" s="22"/>
      <c r="FQ63" s="22"/>
      <c r="FR63" s="22"/>
      <c r="FS63" s="22"/>
      <c r="FT63" s="22"/>
      <c r="FU63" s="22"/>
      <c r="FV63" s="22"/>
      <c r="FW63" s="22"/>
      <c r="FX63" s="22"/>
      <c r="FY63" s="22"/>
      <c r="FZ63" s="22"/>
      <c r="GA63" s="22"/>
      <c r="GB63" s="22"/>
      <c r="GC63" s="22"/>
      <c r="GD63" s="22"/>
      <c r="GE63" s="22"/>
      <c r="GF63" s="22"/>
      <c r="GG63" s="22"/>
      <c r="GH63" s="22"/>
      <c r="GI63" s="22"/>
      <c r="GJ63" s="22"/>
      <c r="GK63" s="22"/>
      <c r="GL63" s="22"/>
      <c r="GM63" s="22"/>
      <c r="GN63" s="22"/>
      <c r="GO63" s="22"/>
      <c r="GP63" s="22"/>
      <c r="GQ63" s="22"/>
      <c r="GR63" s="22"/>
      <c r="GS63" s="22"/>
      <c r="GT63" s="22"/>
      <c r="GU63" s="22"/>
      <c r="GV63" s="22"/>
      <c r="GW63" s="22"/>
      <c r="GX63" s="22"/>
      <c r="GY63" s="22"/>
      <c r="GZ63" s="22"/>
      <c r="HA63" s="22"/>
      <c r="HB63" s="22"/>
      <c r="HC63" s="22"/>
      <c r="HD63" s="22"/>
      <c r="HE63" s="22"/>
      <c r="HF63" s="22"/>
      <c r="HG63" s="22"/>
      <c r="HH63" s="22"/>
      <c r="HI63" s="22"/>
      <c r="HJ63" s="22"/>
      <c r="HK63" s="22"/>
      <c r="HL63" s="22"/>
      <c r="HM63" s="22"/>
      <c r="HN63" s="22"/>
      <c r="HO63" s="22"/>
      <c r="HP63" s="22"/>
      <c r="HQ63" s="22"/>
      <c r="HR63" s="22"/>
      <c r="HS63" s="22"/>
      <c r="HT63" s="22"/>
      <c r="HU63" s="22"/>
      <c r="HV63" s="22"/>
      <c r="HW63" s="22"/>
      <c r="HX63" s="22"/>
      <c r="HY63" s="22"/>
      <c r="HZ63" s="22"/>
      <c r="IA63" s="22"/>
      <c r="IB63" s="22"/>
      <c r="IC63" s="22"/>
      <c r="ID63" s="22"/>
      <c r="IE63" s="22"/>
      <c r="IF63" s="22"/>
      <c r="IG63" s="22"/>
      <c r="IH63" s="22"/>
      <c r="II63" s="22"/>
      <c r="IJ63" s="22"/>
      <c r="IK63" s="22"/>
      <c r="IL63" s="22"/>
      <c r="IM63" s="22"/>
      <c r="IN63" s="22"/>
      <c r="IO63" s="22"/>
      <c r="IP63" s="22"/>
      <c r="IQ63" s="22"/>
      <c r="IR63" s="22"/>
      <c r="IS63" s="22"/>
      <c r="IT63" s="22"/>
    </row>
    <row r="64" spans="1:254" s="21" customFormat="1" ht="21" customHeight="1" x14ac:dyDescent="0.25">
      <c r="A64" s="36">
        <v>59</v>
      </c>
      <c r="B64" s="97" t="s">
        <v>235</v>
      </c>
      <c r="C64" s="97" t="s">
        <v>235</v>
      </c>
      <c r="D64" s="60">
        <v>1281087.94</v>
      </c>
      <c r="E64" s="37" t="str">
        <f t="shared" si="0"/>
        <v>超上限</v>
      </c>
      <c r="F64" s="38" t="str">
        <f t="shared" si="1"/>
        <v>否</v>
      </c>
      <c r="G64" s="39" t="str">
        <f t="shared" si="2"/>
        <v>否</v>
      </c>
      <c r="H64" s="40"/>
      <c r="I64" s="40"/>
      <c r="J64" s="41"/>
      <c r="K64" s="28"/>
      <c r="L64" s="40"/>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row>
    <row r="65" spans="1:254" s="21" customFormat="1" ht="21" customHeight="1" x14ac:dyDescent="0.25">
      <c r="A65" s="36">
        <v>60</v>
      </c>
      <c r="B65" s="97" t="s">
        <v>177</v>
      </c>
      <c r="C65" s="97" t="s">
        <v>177</v>
      </c>
      <c r="D65" s="60">
        <v>1241845.6399999999</v>
      </c>
      <c r="E65" s="37" t="str">
        <f t="shared" si="0"/>
        <v>否</v>
      </c>
      <c r="F65" s="38" t="str">
        <f t="shared" si="1"/>
        <v>否</v>
      </c>
      <c r="G65" s="39" t="str">
        <f t="shared" si="2"/>
        <v>是</v>
      </c>
      <c r="H65" s="40"/>
      <c r="I65" s="40"/>
      <c r="J65" s="41"/>
      <c r="K65" s="28"/>
      <c r="L65" s="40"/>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c r="EA65" s="22"/>
      <c r="EB65" s="22"/>
      <c r="EC65" s="22"/>
      <c r="ED65" s="22"/>
      <c r="EE65" s="22"/>
      <c r="EF65" s="22"/>
      <c r="EG65" s="22"/>
      <c r="EH65" s="22"/>
      <c r="EI65" s="22"/>
      <c r="EJ65" s="22"/>
      <c r="EK65" s="22"/>
      <c r="EL65" s="22"/>
      <c r="EM65" s="22"/>
      <c r="EN65" s="22"/>
      <c r="EO65" s="22"/>
      <c r="EP65" s="22"/>
      <c r="EQ65" s="22"/>
      <c r="ER65" s="22"/>
      <c r="ES65" s="22"/>
      <c r="ET65" s="22"/>
      <c r="EU65" s="22"/>
      <c r="EV65" s="22"/>
      <c r="EW65" s="22"/>
      <c r="EX65" s="22"/>
      <c r="EY65" s="22"/>
      <c r="EZ65" s="22"/>
      <c r="FA65" s="22"/>
      <c r="FB65" s="22"/>
      <c r="FC65" s="22"/>
      <c r="FD65" s="22"/>
      <c r="FE65" s="22"/>
      <c r="FF65" s="22"/>
      <c r="FG65" s="22"/>
      <c r="FH65" s="22"/>
      <c r="FI65" s="22"/>
      <c r="FJ65" s="22"/>
      <c r="FK65" s="22"/>
      <c r="FL65" s="22"/>
      <c r="FM65" s="22"/>
      <c r="FN65" s="22"/>
      <c r="FO65" s="22"/>
      <c r="FP65" s="22"/>
      <c r="FQ65" s="22"/>
      <c r="FR65" s="22"/>
      <c r="FS65" s="22"/>
      <c r="FT65" s="22"/>
      <c r="FU65" s="22"/>
      <c r="FV65" s="22"/>
      <c r="FW65" s="22"/>
      <c r="FX65" s="22"/>
      <c r="FY65" s="22"/>
      <c r="FZ65" s="22"/>
      <c r="GA65" s="22"/>
      <c r="GB65" s="22"/>
      <c r="GC65" s="22"/>
      <c r="GD65" s="22"/>
      <c r="GE65" s="22"/>
      <c r="GF65" s="22"/>
      <c r="GG65" s="22"/>
      <c r="GH65" s="22"/>
      <c r="GI65" s="22"/>
      <c r="GJ65" s="22"/>
      <c r="GK65" s="22"/>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2"/>
      <c r="IF65" s="22"/>
      <c r="IG65" s="22"/>
      <c r="IH65" s="22"/>
      <c r="II65" s="22"/>
      <c r="IJ65" s="22"/>
      <c r="IK65" s="22"/>
      <c r="IL65" s="22"/>
      <c r="IM65" s="22"/>
      <c r="IN65" s="22"/>
      <c r="IO65" s="22"/>
      <c r="IP65" s="22"/>
      <c r="IQ65" s="22"/>
      <c r="IR65" s="22"/>
      <c r="IS65" s="22"/>
      <c r="IT65" s="22"/>
    </row>
    <row r="66" spans="1:254" s="21" customFormat="1" ht="21" customHeight="1" x14ac:dyDescent="0.25">
      <c r="A66" s="36">
        <v>61</v>
      </c>
      <c r="B66" s="97" t="s">
        <v>236</v>
      </c>
      <c r="C66" s="97" t="s">
        <v>236</v>
      </c>
      <c r="D66" s="60">
        <v>1275145.6499999999</v>
      </c>
      <c r="E66" s="37" t="str">
        <f t="shared" si="0"/>
        <v>超上限</v>
      </c>
      <c r="F66" s="38" t="str">
        <f t="shared" si="1"/>
        <v>否</v>
      </c>
      <c r="G66" s="39" t="str">
        <f t="shared" si="2"/>
        <v>否</v>
      </c>
      <c r="H66" s="40"/>
      <c r="I66" s="40"/>
      <c r="J66" s="41"/>
      <c r="K66" s="28"/>
      <c r="L66" s="40"/>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c r="DZ66" s="22"/>
      <c r="EA66" s="22"/>
      <c r="EB66" s="22"/>
      <c r="EC66" s="22"/>
      <c r="ED66" s="22"/>
      <c r="EE66" s="22"/>
      <c r="EF66" s="22"/>
      <c r="EG66" s="22"/>
      <c r="EH66" s="22"/>
      <c r="EI66" s="22"/>
      <c r="EJ66" s="22"/>
      <c r="EK66" s="22"/>
      <c r="EL66" s="22"/>
      <c r="EM66" s="22"/>
      <c r="EN66" s="22"/>
      <c r="EO66" s="22"/>
      <c r="EP66" s="22"/>
      <c r="EQ66" s="22"/>
      <c r="ER66" s="22"/>
      <c r="ES66" s="22"/>
      <c r="ET66" s="22"/>
      <c r="EU66" s="22"/>
      <c r="EV66" s="22"/>
      <c r="EW66" s="22"/>
      <c r="EX66" s="22"/>
      <c r="EY66" s="22"/>
      <c r="EZ66" s="22"/>
      <c r="FA66" s="22"/>
      <c r="FB66" s="22"/>
      <c r="FC66" s="22"/>
      <c r="FD66" s="22"/>
      <c r="FE66" s="22"/>
      <c r="FF66" s="22"/>
      <c r="FG66" s="22"/>
      <c r="FH66" s="22"/>
      <c r="FI66" s="22"/>
      <c r="FJ66" s="22"/>
      <c r="FK66" s="22"/>
      <c r="FL66" s="22"/>
      <c r="FM66" s="22"/>
      <c r="FN66" s="22"/>
      <c r="FO66" s="22"/>
      <c r="FP66" s="22"/>
      <c r="FQ66" s="22"/>
      <c r="FR66" s="22"/>
      <c r="FS66" s="22"/>
      <c r="FT66" s="22"/>
      <c r="FU66" s="22"/>
      <c r="FV66" s="22"/>
      <c r="FW66" s="22"/>
      <c r="FX66" s="22"/>
      <c r="FY66" s="22"/>
      <c r="FZ66" s="22"/>
      <c r="GA66" s="22"/>
      <c r="GB66" s="22"/>
      <c r="GC66" s="22"/>
      <c r="GD66" s="22"/>
      <c r="GE66" s="22"/>
      <c r="GF66" s="22"/>
      <c r="GG66" s="22"/>
      <c r="GH66" s="22"/>
      <c r="GI66" s="22"/>
      <c r="GJ66" s="22"/>
      <c r="GK66" s="22"/>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2"/>
      <c r="IF66" s="22"/>
      <c r="IG66" s="22"/>
      <c r="IH66" s="22"/>
      <c r="II66" s="22"/>
      <c r="IJ66" s="22"/>
      <c r="IK66" s="22"/>
      <c r="IL66" s="22"/>
      <c r="IM66" s="22"/>
      <c r="IN66" s="22"/>
      <c r="IO66" s="22"/>
      <c r="IP66" s="22"/>
      <c r="IQ66" s="22"/>
      <c r="IR66" s="22"/>
      <c r="IS66" s="22"/>
      <c r="IT66" s="22"/>
    </row>
    <row r="67" spans="1:254" s="21" customFormat="1" ht="21" customHeight="1" x14ac:dyDescent="0.25">
      <c r="A67" s="36">
        <v>62</v>
      </c>
      <c r="B67" s="97" t="s">
        <v>237</v>
      </c>
      <c r="C67" s="97" t="s">
        <v>237</v>
      </c>
      <c r="D67" s="60">
        <v>1283665.82</v>
      </c>
      <c r="E67" s="37" t="str">
        <f t="shared" si="0"/>
        <v>超上限</v>
      </c>
      <c r="F67" s="38" t="str">
        <f t="shared" si="1"/>
        <v>否</v>
      </c>
      <c r="G67" s="39" t="str">
        <f t="shared" si="2"/>
        <v>否</v>
      </c>
      <c r="H67" s="40"/>
      <c r="I67" s="40"/>
      <c r="J67" s="41"/>
      <c r="K67" s="28"/>
      <c r="L67" s="40"/>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row>
    <row r="68" spans="1:254" s="21" customFormat="1" ht="21" customHeight="1" x14ac:dyDescent="0.25">
      <c r="A68" s="36">
        <v>63</v>
      </c>
      <c r="B68" s="97" t="s">
        <v>238</v>
      </c>
      <c r="C68" s="97" t="s">
        <v>238</v>
      </c>
      <c r="D68" s="60">
        <v>1284954.75</v>
      </c>
      <c r="E68" s="37" t="str">
        <f t="shared" si="0"/>
        <v>超上限</v>
      </c>
      <c r="F68" s="38" t="str">
        <f t="shared" si="1"/>
        <v>否</v>
      </c>
      <c r="G68" s="39" t="str">
        <f t="shared" si="2"/>
        <v>否</v>
      </c>
      <c r="H68" s="40"/>
      <c r="I68" s="40"/>
      <c r="J68" s="40"/>
      <c r="K68" s="40"/>
      <c r="L68" s="40"/>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row>
    <row r="69" spans="1:254" s="21" customFormat="1" ht="21" customHeight="1" x14ac:dyDescent="0.25">
      <c r="A69" s="36">
        <v>64</v>
      </c>
      <c r="B69" s="97" t="s">
        <v>239</v>
      </c>
      <c r="C69" s="97" t="s">
        <v>239</v>
      </c>
      <c r="D69" s="60">
        <v>1257889.1100000001</v>
      </c>
      <c r="E69" s="37" t="str">
        <f t="shared" si="0"/>
        <v>否</v>
      </c>
      <c r="F69" s="38" t="str">
        <f t="shared" si="1"/>
        <v>否</v>
      </c>
      <c r="G69" s="39" t="str">
        <f t="shared" si="2"/>
        <v>是</v>
      </c>
      <c r="H69" s="40"/>
      <c r="I69" s="40"/>
      <c r="J69" s="40"/>
      <c r="K69" s="40"/>
      <c r="L69" s="40"/>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row>
    <row r="70" spans="1:254" s="21" customFormat="1" ht="21" customHeight="1" x14ac:dyDescent="0.25">
      <c r="A70" s="36">
        <v>65</v>
      </c>
      <c r="B70" s="97" t="s">
        <v>240</v>
      </c>
      <c r="C70" s="97" t="s">
        <v>240</v>
      </c>
      <c r="D70" s="60">
        <v>1250156.49</v>
      </c>
      <c r="E70" s="37" t="str">
        <f t="shared" si="0"/>
        <v>否</v>
      </c>
      <c r="F70" s="38" t="str">
        <f t="shared" si="1"/>
        <v>否</v>
      </c>
      <c r="G70" s="39" t="str">
        <f t="shared" si="2"/>
        <v>是</v>
      </c>
      <c r="H70" s="40"/>
      <c r="I70" s="40"/>
      <c r="J70" s="40"/>
      <c r="K70" s="40"/>
      <c r="L70" s="40"/>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row>
    <row r="71" spans="1:254" s="21" customFormat="1" ht="21" customHeight="1" x14ac:dyDescent="0.25">
      <c r="A71" s="36">
        <v>66</v>
      </c>
      <c r="B71" s="97" t="s">
        <v>241</v>
      </c>
      <c r="C71" s="97" t="s">
        <v>241</v>
      </c>
      <c r="D71" s="60">
        <v>1271850.2</v>
      </c>
      <c r="E71" s="37" t="str">
        <f t="shared" ref="E71:E127" si="3">IF(D71&lt;=$G$3,"否","超上限")</f>
        <v>否</v>
      </c>
      <c r="F71" s="38" t="str">
        <f t="shared" ref="F71:F127" si="4">IF(D71&gt;=$G$4,"否","超下限")</f>
        <v>否</v>
      </c>
      <c r="G71" s="39" t="str">
        <f t="shared" ref="G71:G127" si="5">IF(AND(E71="否",F71="否"),"是","否")</f>
        <v>是</v>
      </c>
      <c r="H71" s="40"/>
      <c r="I71" s="40"/>
      <c r="J71" s="40"/>
      <c r="K71" s="40"/>
      <c r="L71" s="40"/>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row>
    <row r="72" spans="1:254" s="21" customFormat="1" ht="21" customHeight="1" x14ac:dyDescent="0.25">
      <c r="A72" s="36">
        <v>67</v>
      </c>
      <c r="B72" s="97" t="s">
        <v>242</v>
      </c>
      <c r="C72" s="97" t="s">
        <v>242</v>
      </c>
      <c r="D72" s="60">
        <v>1262127.8799999999</v>
      </c>
      <c r="E72" s="37" t="str">
        <f t="shared" si="3"/>
        <v>否</v>
      </c>
      <c r="F72" s="38" t="str">
        <f t="shared" si="4"/>
        <v>否</v>
      </c>
      <c r="G72" s="39" t="str">
        <f t="shared" si="5"/>
        <v>是</v>
      </c>
      <c r="H72" s="40"/>
      <c r="I72" s="40"/>
      <c r="J72" s="40"/>
      <c r="K72" s="40"/>
      <c r="L72" s="40"/>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row>
    <row r="73" spans="1:254" s="21" customFormat="1" ht="21" customHeight="1" x14ac:dyDescent="0.25">
      <c r="A73" s="36">
        <v>68</v>
      </c>
      <c r="B73" s="97" t="s">
        <v>243</v>
      </c>
      <c r="C73" s="97" t="s">
        <v>243</v>
      </c>
      <c r="D73" s="60">
        <v>1261755.9099999999</v>
      </c>
      <c r="E73" s="37" t="str">
        <f t="shared" si="3"/>
        <v>否</v>
      </c>
      <c r="F73" s="38" t="str">
        <f t="shared" si="4"/>
        <v>否</v>
      </c>
      <c r="G73" s="39" t="str">
        <f t="shared" si="5"/>
        <v>是</v>
      </c>
      <c r="H73" s="40"/>
      <c r="I73" s="40"/>
      <c r="J73" s="40"/>
      <c r="K73" s="40"/>
      <c r="L73" s="40"/>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row>
    <row r="74" spans="1:254" s="21" customFormat="1" ht="21" customHeight="1" x14ac:dyDescent="0.25">
      <c r="A74" s="36">
        <v>69</v>
      </c>
      <c r="B74" s="97" t="s">
        <v>244</v>
      </c>
      <c r="C74" s="97" t="s">
        <v>244</v>
      </c>
      <c r="D74" s="60">
        <v>1277221.1399999999</v>
      </c>
      <c r="E74" s="37" t="str">
        <f t="shared" si="3"/>
        <v>超上限</v>
      </c>
      <c r="F74" s="38" t="str">
        <f t="shared" si="4"/>
        <v>否</v>
      </c>
      <c r="G74" s="39" t="str">
        <f t="shared" si="5"/>
        <v>否</v>
      </c>
      <c r="H74" s="40"/>
      <c r="I74" s="40"/>
      <c r="J74" s="40"/>
      <c r="K74" s="40"/>
      <c r="L74" s="40"/>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row>
    <row r="75" spans="1:254" s="21" customFormat="1" ht="21" customHeight="1" x14ac:dyDescent="0.25">
      <c r="A75" s="36">
        <v>70</v>
      </c>
      <c r="B75" s="97" t="s">
        <v>245</v>
      </c>
      <c r="C75" s="97" t="s">
        <v>245</v>
      </c>
      <c r="D75" s="60">
        <v>1274644.27</v>
      </c>
      <c r="E75" s="37" t="str">
        <f t="shared" si="3"/>
        <v>超上限</v>
      </c>
      <c r="F75" s="38" t="str">
        <f t="shared" si="4"/>
        <v>否</v>
      </c>
      <c r="G75" s="39" t="str">
        <f t="shared" si="5"/>
        <v>否</v>
      </c>
      <c r="H75" s="40"/>
      <c r="I75" s="40"/>
      <c r="J75" s="40"/>
      <c r="K75" s="40"/>
      <c r="L75" s="40"/>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row>
    <row r="76" spans="1:254" s="21" customFormat="1" ht="21" customHeight="1" x14ac:dyDescent="0.25">
      <c r="A76" s="36">
        <v>71</v>
      </c>
      <c r="B76" s="97" t="s">
        <v>246</v>
      </c>
      <c r="C76" s="97" t="s">
        <v>246</v>
      </c>
      <c r="D76" s="60">
        <v>1256600.17</v>
      </c>
      <c r="E76" s="37" t="str">
        <f t="shared" si="3"/>
        <v>否</v>
      </c>
      <c r="F76" s="38" t="str">
        <f t="shared" si="4"/>
        <v>否</v>
      </c>
      <c r="G76" s="39" t="str">
        <f t="shared" si="5"/>
        <v>是</v>
      </c>
      <c r="H76" s="40"/>
      <c r="I76" s="40"/>
      <c r="J76" s="40"/>
      <c r="K76" s="40"/>
      <c r="L76" s="40"/>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row>
    <row r="77" spans="1:254" s="21" customFormat="1" ht="21" customHeight="1" x14ac:dyDescent="0.25">
      <c r="A77" s="36">
        <v>72</v>
      </c>
      <c r="B77" s="97" t="s">
        <v>247</v>
      </c>
      <c r="C77" s="97" t="s">
        <v>247</v>
      </c>
      <c r="D77" s="60">
        <v>1273348.8600000001</v>
      </c>
      <c r="E77" s="37" t="str">
        <f t="shared" si="3"/>
        <v>否</v>
      </c>
      <c r="F77" s="38" t="str">
        <f t="shared" si="4"/>
        <v>否</v>
      </c>
      <c r="G77" s="39" t="str">
        <f t="shared" si="5"/>
        <v>是</v>
      </c>
      <c r="H77" s="40"/>
      <c r="I77" s="40"/>
      <c r="J77" s="40"/>
      <c r="K77" s="40"/>
      <c r="L77" s="40"/>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row>
    <row r="78" spans="1:254" s="21" customFormat="1" ht="21" customHeight="1" x14ac:dyDescent="0.25">
      <c r="A78" s="36">
        <v>73</v>
      </c>
      <c r="B78" s="97" t="s">
        <v>94</v>
      </c>
      <c r="C78" s="97" t="s">
        <v>94</v>
      </c>
      <c r="D78" s="60">
        <v>1249842.3799999999</v>
      </c>
      <c r="E78" s="37" t="str">
        <f t="shared" si="3"/>
        <v>否</v>
      </c>
      <c r="F78" s="38" t="str">
        <f t="shared" si="4"/>
        <v>否</v>
      </c>
      <c r="G78" s="39" t="str">
        <f t="shared" si="5"/>
        <v>是</v>
      </c>
      <c r="H78" s="40"/>
      <c r="I78" s="40"/>
      <c r="J78" s="40"/>
      <c r="K78" s="40"/>
      <c r="L78" s="40"/>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c r="FR78" s="22"/>
      <c r="FS78" s="22"/>
      <c r="FT78" s="22"/>
      <c r="FU78" s="22"/>
      <c r="FV78" s="22"/>
      <c r="FW78" s="22"/>
      <c r="FX78" s="22"/>
      <c r="FY78" s="22"/>
      <c r="FZ78" s="22"/>
      <c r="GA78" s="22"/>
      <c r="GB78" s="22"/>
      <c r="GC78" s="22"/>
      <c r="GD78" s="22"/>
      <c r="GE78" s="22"/>
      <c r="GF78" s="22"/>
      <c r="GG78" s="22"/>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c r="HL78" s="22"/>
      <c r="HM78" s="22"/>
      <c r="HN78" s="22"/>
      <c r="HO78" s="22"/>
      <c r="HP78" s="22"/>
      <c r="HQ78" s="22"/>
      <c r="HR78" s="22"/>
      <c r="HS78" s="22"/>
      <c r="HT78" s="22"/>
      <c r="HU78" s="22"/>
      <c r="HV78" s="22"/>
      <c r="HW78" s="22"/>
      <c r="HX78" s="22"/>
      <c r="HY78" s="22"/>
      <c r="HZ78" s="22"/>
      <c r="IA78" s="22"/>
      <c r="IB78" s="22"/>
      <c r="IC78" s="22"/>
      <c r="ID78" s="22"/>
      <c r="IE78" s="22"/>
      <c r="IF78" s="22"/>
      <c r="IG78" s="22"/>
      <c r="IH78" s="22"/>
      <c r="II78" s="22"/>
      <c r="IJ78" s="22"/>
      <c r="IK78" s="22"/>
      <c r="IL78" s="22"/>
      <c r="IM78" s="22"/>
      <c r="IN78" s="22"/>
      <c r="IO78" s="22"/>
      <c r="IP78" s="22"/>
      <c r="IQ78" s="22"/>
      <c r="IR78" s="22"/>
      <c r="IS78" s="22"/>
      <c r="IT78" s="22"/>
    </row>
    <row r="79" spans="1:254" s="21" customFormat="1" ht="21" customHeight="1" x14ac:dyDescent="0.25">
      <c r="A79" s="36">
        <v>74</v>
      </c>
      <c r="B79" s="97" t="s">
        <v>248</v>
      </c>
      <c r="C79" s="97" t="s">
        <v>248</v>
      </c>
      <c r="D79" s="60">
        <v>1274644.27</v>
      </c>
      <c r="E79" s="37" t="str">
        <f t="shared" si="3"/>
        <v>超上限</v>
      </c>
      <c r="F79" s="38" t="str">
        <f t="shared" si="4"/>
        <v>否</v>
      </c>
      <c r="G79" s="39" t="str">
        <f t="shared" si="5"/>
        <v>否</v>
      </c>
      <c r="H79" s="40"/>
      <c r="I79" s="40"/>
      <c r="J79" s="40"/>
      <c r="K79" s="40"/>
      <c r="L79" s="40"/>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c r="FO79" s="22"/>
      <c r="FP79" s="22"/>
      <c r="FQ79" s="22"/>
      <c r="FR79" s="22"/>
      <c r="FS79" s="22"/>
      <c r="FT79" s="22"/>
      <c r="FU79" s="22"/>
      <c r="FV79" s="22"/>
      <c r="FW79" s="22"/>
      <c r="FX79" s="22"/>
      <c r="FY79" s="22"/>
      <c r="FZ79" s="22"/>
      <c r="GA79" s="22"/>
      <c r="GB79" s="22"/>
      <c r="GC79" s="22"/>
      <c r="GD79" s="22"/>
      <c r="GE79" s="22"/>
      <c r="GF79" s="22"/>
      <c r="GG79" s="22"/>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c r="IH79" s="22"/>
      <c r="II79" s="22"/>
      <c r="IJ79" s="22"/>
      <c r="IK79" s="22"/>
      <c r="IL79" s="22"/>
      <c r="IM79" s="22"/>
      <c r="IN79" s="22"/>
      <c r="IO79" s="22"/>
      <c r="IP79" s="22"/>
      <c r="IQ79" s="22"/>
      <c r="IR79" s="22"/>
      <c r="IS79" s="22"/>
      <c r="IT79" s="22"/>
    </row>
    <row r="80" spans="1:254" s="21" customFormat="1" ht="21" customHeight="1" x14ac:dyDescent="0.25">
      <c r="A80" s="36">
        <v>75</v>
      </c>
      <c r="B80" s="97" t="s">
        <v>249</v>
      </c>
      <c r="C80" s="97" t="s">
        <v>249</v>
      </c>
      <c r="D80" s="60">
        <v>1265621.72</v>
      </c>
      <c r="E80" s="37" t="str">
        <f t="shared" si="3"/>
        <v>否</v>
      </c>
      <c r="F80" s="38" t="str">
        <f t="shared" si="4"/>
        <v>否</v>
      </c>
      <c r="G80" s="39" t="str">
        <f t="shared" si="5"/>
        <v>是</v>
      </c>
      <c r="H80" s="40"/>
      <c r="I80" s="40"/>
      <c r="J80" s="40"/>
      <c r="K80" s="40"/>
      <c r="L80" s="40"/>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c r="EZ80" s="22"/>
      <c r="FA80" s="22"/>
      <c r="FB80" s="22"/>
      <c r="FC80" s="22"/>
      <c r="FD80" s="22"/>
      <c r="FE80" s="22"/>
      <c r="FF80" s="22"/>
      <c r="FG80" s="22"/>
      <c r="FH80" s="22"/>
      <c r="FI80" s="22"/>
      <c r="FJ80" s="22"/>
      <c r="FK80" s="22"/>
      <c r="FL80" s="22"/>
      <c r="FM80" s="22"/>
      <c r="FN80" s="22"/>
      <c r="FO80" s="22"/>
      <c r="FP80" s="22"/>
      <c r="FQ80" s="22"/>
      <c r="FR80" s="22"/>
      <c r="FS80" s="22"/>
      <c r="FT80" s="22"/>
      <c r="FU80" s="22"/>
      <c r="FV80" s="22"/>
      <c r="FW80" s="22"/>
      <c r="FX80" s="22"/>
      <c r="FY80" s="22"/>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row>
    <row r="81" spans="1:254" s="21" customFormat="1" ht="21" customHeight="1" x14ac:dyDescent="0.25">
      <c r="A81" s="36">
        <v>76</v>
      </c>
      <c r="B81" s="97" t="s">
        <v>250</v>
      </c>
      <c r="C81" s="97" t="s">
        <v>250</v>
      </c>
      <c r="D81" s="60">
        <v>1277857.83</v>
      </c>
      <c r="E81" s="37" t="str">
        <f t="shared" si="3"/>
        <v>超上限</v>
      </c>
      <c r="F81" s="38" t="str">
        <f t="shared" si="4"/>
        <v>否</v>
      </c>
      <c r="G81" s="39" t="str">
        <f t="shared" si="5"/>
        <v>否</v>
      </c>
      <c r="H81" s="40"/>
      <c r="I81" s="40"/>
      <c r="J81" s="40"/>
      <c r="K81" s="40"/>
      <c r="L81" s="40"/>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row>
    <row r="82" spans="1:254" s="21" customFormat="1" ht="21" customHeight="1" x14ac:dyDescent="0.25">
      <c r="A82" s="36">
        <v>77</v>
      </c>
      <c r="B82" s="97" t="s">
        <v>251</v>
      </c>
      <c r="C82" s="97" t="s">
        <v>251</v>
      </c>
      <c r="D82" s="60">
        <v>1263040.3500000001</v>
      </c>
      <c r="E82" s="37" t="str">
        <f t="shared" si="3"/>
        <v>否</v>
      </c>
      <c r="F82" s="38" t="str">
        <f t="shared" si="4"/>
        <v>否</v>
      </c>
      <c r="G82" s="39" t="str">
        <f t="shared" si="5"/>
        <v>是</v>
      </c>
      <c r="H82" s="40"/>
      <c r="I82" s="40"/>
      <c r="J82" s="40"/>
      <c r="K82" s="40"/>
      <c r="L82" s="40"/>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row>
    <row r="83" spans="1:254" s="21" customFormat="1" ht="21" customHeight="1" x14ac:dyDescent="0.25">
      <c r="A83" s="36">
        <v>78</v>
      </c>
      <c r="B83" s="97" t="s">
        <v>252</v>
      </c>
      <c r="C83" s="97" t="s">
        <v>252</v>
      </c>
      <c r="D83" s="60">
        <v>1258940.1299999999</v>
      </c>
      <c r="E83" s="37" t="str">
        <f t="shared" si="3"/>
        <v>否</v>
      </c>
      <c r="F83" s="38" t="str">
        <f t="shared" si="4"/>
        <v>否</v>
      </c>
      <c r="G83" s="39" t="str">
        <f t="shared" si="5"/>
        <v>是</v>
      </c>
      <c r="H83" s="40"/>
      <c r="I83" s="40"/>
      <c r="J83" s="40"/>
      <c r="K83" s="40"/>
      <c r="L83" s="40"/>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c r="FU83" s="22"/>
      <c r="FV83" s="22"/>
      <c r="FW83" s="22"/>
      <c r="FX83" s="22"/>
      <c r="FY83" s="22"/>
      <c r="FZ83" s="22"/>
      <c r="GA83" s="22"/>
      <c r="GB83" s="22"/>
      <c r="GC83" s="22"/>
      <c r="GD83" s="22"/>
      <c r="GE83" s="22"/>
      <c r="GF83" s="22"/>
      <c r="GG83" s="22"/>
      <c r="GH83" s="22"/>
      <c r="GI83" s="22"/>
      <c r="GJ83" s="22"/>
      <c r="GK83" s="22"/>
      <c r="GL83" s="22"/>
      <c r="GM83" s="22"/>
      <c r="GN83" s="22"/>
      <c r="GO83" s="22"/>
      <c r="GP83" s="22"/>
      <c r="GQ83" s="22"/>
      <c r="GR83" s="22"/>
      <c r="GS83" s="22"/>
      <c r="GT83" s="22"/>
      <c r="GU83" s="22"/>
      <c r="GV83" s="22"/>
      <c r="GW83" s="22"/>
      <c r="GX83" s="22"/>
      <c r="GY83" s="22"/>
      <c r="GZ83" s="22"/>
      <c r="HA83" s="22"/>
      <c r="HB83" s="22"/>
      <c r="HC83" s="22"/>
      <c r="HD83" s="22"/>
      <c r="HE83" s="22"/>
      <c r="HF83" s="22"/>
      <c r="HG83" s="22"/>
      <c r="HH83" s="22"/>
      <c r="HI83" s="22"/>
      <c r="HJ83" s="22"/>
      <c r="HK83" s="22"/>
      <c r="HL83" s="22"/>
      <c r="HM83" s="22"/>
      <c r="HN83" s="22"/>
      <c r="HO83" s="22"/>
      <c r="HP83" s="22"/>
      <c r="HQ83" s="22"/>
      <c r="HR83" s="22"/>
      <c r="HS83" s="22"/>
      <c r="HT83" s="22"/>
      <c r="HU83" s="22"/>
      <c r="HV83" s="22"/>
      <c r="HW83" s="22"/>
      <c r="HX83" s="22"/>
      <c r="HY83" s="22"/>
      <c r="HZ83" s="22"/>
      <c r="IA83" s="22"/>
      <c r="IB83" s="22"/>
      <c r="IC83" s="22"/>
      <c r="ID83" s="22"/>
      <c r="IE83" s="22"/>
      <c r="IF83" s="22"/>
      <c r="IG83" s="22"/>
      <c r="IH83" s="22"/>
      <c r="II83" s="22"/>
      <c r="IJ83" s="22"/>
      <c r="IK83" s="22"/>
      <c r="IL83" s="22"/>
      <c r="IM83" s="22"/>
      <c r="IN83" s="22"/>
      <c r="IO83" s="22"/>
      <c r="IP83" s="22"/>
      <c r="IQ83" s="22"/>
      <c r="IR83" s="22"/>
      <c r="IS83" s="22"/>
      <c r="IT83" s="22"/>
    </row>
    <row r="84" spans="1:254" s="21" customFormat="1" ht="21" customHeight="1" x14ac:dyDescent="0.25">
      <c r="A84" s="36">
        <v>79</v>
      </c>
      <c r="B84" s="97" t="s">
        <v>253</v>
      </c>
      <c r="C84" s="97" t="s">
        <v>253</v>
      </c>
      <c r="D84" s="60">
        <v>1273355.33</v>
      </c>
      <c r="E84" s="37" t="str">
        <f t="shared" si="3"/>
        <v>否</v>
      </c>
      <c r="F84" s="38" t="str">
        <f t="shared" si="4"/>
        <v>否</v>
      </c>
      <c r="G84" s="39" t="str">
        <f t="shared" si="5"/>
        <v>是</v>
      </c>
      <c r="H84" s="40"/>
      <c r="I84" s="40"/>
      <c r="J84" s="40"/>
      <c r="K84" s="40"/>
      <c r="L84" s="40"/>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c r="FU84" s="22"/>
      <c r="FV84" s="22"/>
      <c r="FW84" s="22"/>
      <c r="FX84" s="22"/>
      <c r="FY84" s="22"/>
      <c r="FZ84" s="22"/>
      <c r="GA84" s="22"/>
      <c r="GB84" s="22"/>
      <c r="GC84" s="22"/>
      <c r="GD84" s="22"/>
      <c r="GE84" s="22"/>
      <c r="GF84" s="22"/>
      <c r="GG84" s="22"/>
      <c r="GH84" s="22"/>
      <c r="GI84" s="22"/>
      <c r="GJ84" s="22"/>
      <c r="GK84" s="22"/>
      <c r="GL84" s="22"/>
      <c r="GM84" s="22"/>
      <c r="GN84" s="22"/>
      <c r="GO84" s="22"/>
      <c r="GP84" s="22"/>
      <c r="GQ84" s="22"/>
      <c r="GR84" s="22"/>
      <c r="GS84" s="22"/>
      <c r="GT84" s="22"/>
      <c r="GU84" s="22"/>
      <c r="GV84" s="22"/>
      <c r="GW84" s="22"/>
      <c r="GX84" s="22"/>
      <c r="GY84" s="22"/>
      <c r="GZ84" s="22"/>
      <c r="HA84" s="22"/>
      <c r="HB84" s="22"/>
      <c r="HC84" s="22"/>
      <c r="HD84" s="22"/>
      <c r="HE84" s="22"/>
      <c r="HF84" s="22"/>
      <c r="HG84" s="22"/>
      <c r="HH84" s="22"/>
      <c r="HI84" s="22"/>
      <c r="HJ84" s="22"/>
      <c r="HK84" s="22"/>
      <c r="HL84" s="22"/>
      <c r="HM84" s="22"/>
      <c r="HN84" s="22"/>
      <c r="HO84" s="22"/>
      <c r="HP84" s="22"/>
      <c r="HQ84" s="22"/>
      <c r="HR84" s="22"/>
      <c r="HS84" s="22"/>
      <c r="HT84" s="22"/>
      <c r="HU84" s="22"/>
      <c r="HV84" s="22"/>
      <c r="HW84" s="22"/>
      <c r="HX84" s="22"/>
      <c r="HY84" s="22"/>
      <c r="HZ84" s="22"/>
      <c r="IA84" s="22"/>
      <c r="IB84" s="22"/>
      <c r="IC84" s="22"/>
      <c r="ID84" s="22"/>
      <c r="IE84" s="22"/>
      <c r="IF84" s="22"/>
      <c r="IG84" s="22"/>
      <c r="IH84" s="22"/>
      <c r="II84" s="22"/>
      <c r="IJ84" s="22"/>
      <c r="IK84" s="22"/>
      <c r="IL84" s="22"/>
      <c r="IM84" s="22"/>
      <c r="IN84" s="22"/>
      <c r="IO84" s="22"/>
      <c r="IP84" s="22"/>
      <c r="IQ84" s="22"/>
      <c r="IR84" s="22"/>
      <c r="IS84" s="22"/>
      <c r="IT84" s="22"/>
    </row>
    <row r="85" spans="1:254" s="21" customFormat="1" ht="21" customHeight="1" x14ac:dyDescent="0.25">
      <c r="A85" s="36">
        <v>80</v>
      </c>
      <c r="B85" s="97" t="s">
        <v>254</v>
      </c>
      <c r="C85" s="97" t="s">
        <v>254</v>
      </c>
      <c r="D85" s="60">
        <v>1261755.9099999999</v>
      </c>
      <c r="E85" s="37" t="str">
        <f t="shared" si="3"/>
        <v>否</v>
      </c>
      <c r="F85" s="38" t="str">
        <f t="shared" si="4"/>
        <v>否</v>
      </c>
      <c r="G85" s="39" t="str">
        <f t="shared" si="5"/>
        <v>是</v>
      </c>
      <c r="H85" s="40"/>
      <c r="I85" s="40"/>
      <c r="J85" s="40"/>
      <c r="K85" s="40"/>
      <c r="L85" s="40"/>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c r="FO85" s="22"/>
      <c r="FP85" s="22"/>
      <c r="FQ85" s="22"/>
      <c r="FR85" s="22"/>
      <c r="FS85" s="22"/>
      <c r="FT85" s="22"/>
      <c r="FU85" s="22"/>
      <c r="FV85" s="22"/>
      <c r="FW85" s="22"/>
      <c r="FX85" s="22"/>
      <c r="FY85" s="22"/>
      <c r="FZ85" s="22"/>
      <c r="GA85" s="22"/>
      <c r="GB85" s="22"/>
      <c r="GC85" s="22"/>
      <c r="GD85" s="22"/>
      <c r="GE85" s="22"/>
      <c r="GF85" s="22"/>
      <c r="GG85" s="22"/>
      <c r="GH85" s="22"/>
      <c r="GI85" s="22"/>
      <c r="GJ85" s="22"/>
      <c r="GK85" s="22"/>
      <c r="GL85" s="22"/>
      <c r="GM85" s="22"/>
      <c r="GN85" s="22"/>
      <c r="GO85" s="22"/>
      <c r="GP85" s="22"/>
      <c r="GQ85" s="22"/>
      <c r="GR85" s="22"/>
      <c r="GS85" s="22"/>
      <c r="GT85" s="22"/>
      <c r="GU85" s="22"/>
      <c r="GV85" s="22"/>
      <c r="GW85" s="22"/>
      <c r="GX85" s="22"/>
      <c r="GY85" s="22"/>
      <c r="GZ85" s="22"/>
      <c r="HA85" s="22"/>
      <c r="HB85" s="22"/>
      <c r="HC85" s="22"/>
      <c r="HD85" s="22"/>
      <c r="HE85" s="22"/>
      <c r="HF85" s="22"/>
      <c r="HG85" s="22"/>
      <c r="HH85" s="22"/>
      <c r="HI85" s="22"/>
      <c r="HJ85" s="22"/>
      <c r="HK85" s="22"/>
      <c r="HL85" s="22"/>
      <c r="HM85" s="22"/>
      <c r="HN85" s="22"/>
      <c r="HO85" s="22"/>
      <c r="HP85" s="22"/>
      <c r="HQ85" s="22"/>
      <c r="HR85" s="22"/>
      <c r="HS85" s="22"/>
      <c r="HT85" s="22"/>
      <c r="HU85" s="22"/>
      <c r="HV85" s="22"/>
      <c r="HW85" s="22"/>
      <c r="HX85" s="22"/>
      <c r="HY85" s="22"/>
      <c r="HZ85" s="22"/>
      <c r="IA85" s="22"/>
      <c r="IB85" s="22"/>
      <c r="IC85" s="22"/>
      <c r="ID85" s="22"/>
      <c r="IE85" s="22"/>
      <c r="IF85" s="22"/>
      <c r="IG85" s="22"/>
      <c r="IH85" s="22"/>
      <c r="II85" s="22"/>
      <c r="IJ85" s="22"/>
      <c r="IK85" s="22"/>
      <c r="IL85" s="22"/>
      <c r="IM85" s="22"/>
      <c r="IN85" s="22"/>
      <c r="IO85" s="22"/>
      <c r="IP85" s="22"/>
      <c r="IQ85" s="22"/>
      <c r="IR85" s="22"/>
      <c r="IS85" s="22"/>
      <c r="IT85" s="22"/>
    </row>
    <row r="86" spans="1:254" s="21" customFormat="1" ht="21" customHeight="1" x14ac:dyDescent="0.25">
      <c r="A86" s="36">
        <v>81</v>
      </c>
      <c r="B86" s="97" t="s">
        <v>167</v>
      </c>
      <c r="C86" s="97" t="s">
        <v>167</v>
      </c>
      <c r="D86" s="60">
        <v>1287531.6299999999</v>
      </c>
      <c r="E86" s="37" t="str">
        <f t="shared" si="3"/>
        <v>超上限</v>
      </c>
      <c r="F86" s="38" t="str">
        <f t="shared" si="4"/>
        <v>否</v>
      </c>
      <c r="G86" s="39" t="str">
        <f t="shared" si="5"/>
        <v>否</v>
      </c>
      <c r="H86" s="40"/>
      <c r="I86" s="40"/>
      <c r="J86" s="40"/>
      <c r="K86" s="40"/>
      <c r="L86" s="40"/>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c r="FO86" s="22"/>
      <c r="FP86" s="22"/>
      <c r="FQ86" s="22"/>
      <c r="FR86" s="22"/>
      <c r="FS86" s="22"/>
      <c r="FT86" s="22"/>
      <c r="FU86" s="22"/>
      <c r="FV86" s="22"/>
      <c r="FW86" s="22"/>
      <c r="FX86" s="22"/>
      <c r="FY86" s="22"/>
      <c r="FZ86" s="22"/>
      <c r="GA86" s="22"/>
      <c r="GB86" s="22"/>
      <c r="GC86" s="22"/>
      <c r="GD86" s="22"/>
      <c r="GE86" s="22"/>
      <c r="GF86" s="22"/>
      <c r="GG86" s="22"/>
      <c r="GH86" s="22"/>
      <c r="GI86" s="22"/>
      <c r="GJ86" s="22"/>
      <c r="GK86" s="22"/>
      <c r="GL86" s="22"/>
      <c r="GM86" s="22"/>
      <c r="GN86" s="22"/>
      <c r="GO86" s="22"/>
      <c r="GP86" s="22"/>
      <c r="GQ86" s="22"/>
      <c r="GR86" s="22"/>
      <c r="GS86" s="22"/>
      <c r="GT86" s="22"/>
      <c r="GU86" s="22"/>
      <c r="GV86" s="22"/>
      <c r="GW86" s="22"/>
      <c r="GX86" s="22"/>
      <c r="GY86" s="22"/>
      <c r="GZ86" s="22"/>
      <c r="HA86" s="22"/>
      <c r="HB86" s="22"/>
      <c r="HC86" s="22"/>
      <c r="HD86" s="22"/>
      <c r="HE86" s="22"/>
      <c r="HF86" s="22"/>
      <c r="HG86" s="22"/>
      <c r="HH86" s="22"/>
      <c r="HI86" s="22"/>
      <c r="HJ86" s="22"/>
      <c r="HK86" s="22"/>
      <c r="HL86" s="22"/>
      <c r="HM86" s="22"/>
      <c r="HN86" s="22"/>
      <c r="HO86" s="22"/>
      <c r="HP86" s="22"/>
      <c r="HQ86" s="22"/>
      <c r="HR86" s="22"/>
      <c r="HS86" s="22"/>
      <c r="HT86" s="22"/>
      <c r="HU86" s="22"/>
      <c r="HV86" s="22"/>
      <c r="HW86" s="22"/>
      <c r="HX86" s="22"/>
      <c r="HY86" s="22"/>
      <c r="HZ86" s="22"/>
      <c r="IA86" s="22"/>
      <c r="IB86" s="22"/>
      <c r="IC86" s="22"/>
      <c r="ID86" s="22"/>
      <c r="IE86" s="22"/>
      <c r="IF86" s="22"/>
      <c r="IG86" s="22"/>
      <c r="IH86" s="22"/>
      <c r="II86" s="22"/>
      <c r="IJ86" s="22"/>
      <c r="IK86" s="22"/>
      <c r="IL86" s="22"/>
      <c r="IM86" s="22"/>
      <c r="IN86" s="22"/>
      <c r="IO86" s="22"/>
      <c r="IP86" s="22"/>
      <c r="IQ86" s="22"/>
      <c r="IR86" s="22"/>
      <c r="IS86" s="22"/>
      <c r="IT86" s="22"/>
    </row>
    <row r="87" spans="1:254" s="21" customFormat="1" ht="21" customHeight="1" x14ac:dyDescent="0.25">
      <c r="A87" s="36">
        <v>82</v>
      </c>
      <c r="B87" s="97" t="s">
        <v>255</v>
      </c>
      <c r="C87" s="97" t="s">
        <v>255</v>
      </c>
      <c r="D87" s="60">
        <v>1259505.6499999999</v>
      </c>
      <c r="E87" s="37" t="str">
        <f t="shared" si="3"/>
        <v>否</v>
      </c>
      <c r="F87" s="38" t="str">
        <f t="shared" si="4"/>
        <v>否</v>
      </c>
      <c r="G87" s="39" t="str">
        <f t="shared" si="5"/>
        <v>是</v>
      </c>
      <c r="H87" s="40"/>
      <c r="I87" s="40"/>
      <c r="J87" s="40"/>
      <c r="K87" s="40"/>
      <c r="L87" s="40"/>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c r="FO87" s="22"/>
      <c r="FP87" s="22"/>
      <c r="FQ87" s="22"/>
      <c r="FR87" s="22"/>
      <c r="FS87" s="22"/>
      <c r="FT87" s="22"/>
      <c r="FU87" s="22"/>
      <c r="FV87" s="22"/>
      <c r="FW87" s="22"/>
      <c r="FX87" s="22"/>
      <c r="FY87" s="22"/>
      <c r="FZ87" s="22"/>
      <c r="GA87" s="22"/>
      <c r="GB87" s="22"/>
      <c r="GC87" s="22"/>
      <c r="GD87" s="22"/>
      <c r="GE87" s="22"/>
      <c r="GF87" s="22"/>
      <c r="GG87" s="22"/>
      <c r="GH87" s="22"/>
      <c r="GI87" s="22"/>
      <c r="GJ87" s="22"/>
      <c r="GK87" s="22"/>
      <c r="GL87" s="22"/>
      <c r="GM87" s="22"/>
      <c r="GN87" s="22"/>
      <c r="GO87" s="22"/>
      <c r="GP87" s="22"/>
      <c r="GQ87" s="22"/>
      <c r="GR87" s="22"/>
      <c r="GS87" s="22"/>
      <c r="GT87" s="22"/>
      <c r="GU87" s="22"/>
      <c r="GV87" s="22"/>
      <c r="GW87" s="22"/>
      <c r="GX87" s="22"/>
      <c r="GY87" s="22"/>
      <c r="GZ87" s="22"/>
      <c r="HA87" s="22"/>
      <c r="HB87" s="22"/>
      <c r="HC87" s="22"/>
      <c r="HD87" s="22"/>
      <c r="HE87" s="22"/>
      <c r="HF87" s="22"/>
      <c r="HG87" s="22"/>
      <c r="HH87" s="22"/>
      <c r="HI87" s="22"/>
      <c r="HJ87" s="22"/>
      <c r="HK87" s="22"/>
      <c r="HL87" s="22"/>
      <c r="HM87" s="22"/>
      <c r="HN87" s="22"/>
      <c r="HO87" s="22"/>
      <c r="HP87" s="22"/>
      <c r="HQ87" s="22"/>
      <c r="HR87" s="22"/>
      <c r="HS87" s="22"/>
      <c r="HT87" s="22"/>
      <c r="HU87" s="22"/>
      <c r="HV87" s="22"/>
      <c r="HW87" s="22"/>
      <c r="HX87" s="22"/>
      <c r="HY87" s="22"/>
      <c r="HZ87" s="22"/>
      <c r="IA87" s="22"/>
      <c r="IB87" s="22"/>
      <c r="IC87" s="22"/>
      <c r="ID87" s="22"/>
      <c r="IE87" s="22"/>
      <c r="IF87" s="22"/>
      <c r="IG87" s="22"/>
      <c r="IH87" s="22"/>
      <c r="II87" s="22"/>
      <c r="IJ87" s="22"/>
      <c r="IK87" s="22"/>
      <c r="IL87" s="22"/>
      <c r="IM87" s="22"/>
      <c r="IN87" s="22"/>
      <c r="IO87" s="22"/>
      <c r="IP87" s="22"/>
      <c r="IQ87" s="22"/>
      <c r="IR87" s="22"/>
      <c r="IS87" s="22"/>
      <c r="IT87" s="22"/>
    </row>
    <row r="88" spans="1:254" s="21" customFormat="1" ht="21" customHeight="1" x14ac:dyDescent="0.25">
      <c r="A88" s="36">
        <v>83</v>
      </c>
      <c r="B88" s="97" t="s">
        <v>165</v>
      </c>
      <c r="C88" s="97" t="s">
        <v>165</v>
      </c>
      <c r="D88" s="60">
        <v>1250003.6499999999</v>
      </c>
      <c r="E88" s="37" t="str">
        <f t="shared" si="3"/>
        <v>否</v>
      </c>
      <c r="F88" s="38" t="str">
        <f t="shared" si="4"/>
        <v>否</v>
      </c>
      <c r="G88" s="39" t="str">
        <f t="shared" si="5"/>
        <v>是</v>
      </c>
      <c r="H88" s="40"/>
      <c r="I88" s="40"/>
      <c r="J88" s="40"/>
      <c r="K88" s="40"/>
      <c r="L88" s="40"/>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c r="FO88" s="22"/>
      <c r="FP88" s="22"/>
      <c r="FQ88" s="22"/>
      <c r="FR88" s="22"/>
      <c r="FS88" s="22"/>
      <c r="FT88" s="22"/>
      <c r="FU88" s="22"/>
      <c r="FV88" s="22"/>
      <c r="FW88" s="22"/>
      <c r="FX88" s="22"/>
      <c r="FY88" s="22"/>
      <c r="FZ88" s="22"/>
      <c r="GA88" s="22"/>
      <c r="GB88" s="22"/>
      <c r="GC88" s="22"/>
      <c r="GD88" s="22"/>
      <c r="GE88" s="22"/>
      <c r="GF88" s="22"/>
      <c r="GG88" s="22"/>
      <c r="GH88" s="22"/>
      <c r="GI88" s="22"/>
      <c r="GJ88" s="22"/>
      <c r="GK88" s="22"/>
      <c r="GL88" s="22"/>
      <c r="GM88" s="22"/>
      <c r="GN88" s="22"/>
      <c r="GO88" s="22"/>
      <c r="GP88" s="22"/>
      <c r="GQ88" s="22"/>
      <c r="GR88" s="22"/>
      <c r="GS88" s="22"/>
      <c r="GT88" s="22"/>
      <c r="GU88" s="22"/>
      <c r="GV88" s="22"/>
      <c r="GW88" s="22"/>
      <c r="GX88" s="22"/>
      <c r="GY88" s="22"/>
      <c r="GZ88" s="22"/>
      <c r="HA88" s="22"/>
      <c r="HB88" s="22"/>
      <c r="HC88" s="22"/>
      <c r="HD88" s="22"/>
      <c r="HE88" s="22"/>
      <c r="HF88" s="22"/>
      <c r="HG88" s="22"/>
      <c r="HH88" s="22"/>
      <c r="HI88" s="22"/>
      <c r="HJ88" s="22"/>
      <c r="HK88" s="22"/>
      <c r="HL88" s="22"/>
      <c r="HM88" s="22"/>
      <c r="HN88" s="22"/>
      <c r="HO88" s="22"/>
      <c r="HP88" s="22"/>
      <c r="HQ88" s="22"/>
      <c r="HR88" s="22"/>
      <c r="HS88" s="22"/>
      <c r="HT88" s="22"/>
      <c r="HU88" s="22"/>
      <c r="HV88" s="22"/>
      <c r="HW88" s="22"/>
      <c r="HX88" s="22"/>
      <c r="HY88" s="22"/>
      <c r="HZ88" s="22"/>
      <c r="IA88" s="22"/>
      <c r="IB88" s="22"/>
      <c r="IC88" s="22"/>
      <c r="ID88" s="22"/>
      <c r="IE88" s="22"/>
      <c r="IF88" s="22"/>
      <c r="IG88" s="22"/>
      <c r="IH88" s="22"/>
      <c r="II88" s="22"/>
      <c r="IJ88" s="22"/>
      <c r="IK88" s="22"/>
      <c r="IL88" s="22"/>
      <c r="IM88" s="22"/>
      <c r="IN88" s="22"/>
      <c r="IO88" s="22"/>
      <c r="IP88" s="22"/>
      <c r="IQ88" s="22"/>
      <c r="IR88" s="22"/>
      <c r="IS88" s="22"/>
      <c r="IT88" s="22"/>
    </row>
    <row r="89" spans="1:254" s="21" customFormat="1" ht="21" customHeight="1" x14ac:dyDescent="0.25">
      <c r="A89" s="36">
        <v>84</v>
      </c>
      <c r="B89" s="97" t="s">
        <v>256</v>
      </c>
      <c r="C89" s="97" t="s">
        <v>256</v>
      </c>
      <c r="D89" s="60">
        <v>1264538.8999999999</v>
      </c>
      <c r="E89" s="37" t="str">
        <f t="shared" si="3"/>
        <v>否</v>
      </c>
      <c r="F89" s="38" t="str">
        <f t="shared" si="4"/>
        <v>否</v>
      </c>
      <c r="G89" s="39" t="str">
        <f t="shared" si="5"/>
        <v>是</v>
      </c>
      <c r="H89" s="40"/>
      <c r="I89" s="40"/>
      <c r="J89" s="40"/>
      <c r="K89" s="40"/>
      <c r="L89" s="40"/>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c r="FO89" s="22"/>
      <c r="FP89" s="22"/>
      <c r="FQ89" s="22"/>
      <c r="FR89" s="22"/>
      <c r="FS89" s="22"/>
      <c r="FT89" s="22"/>
      <c r="FU89" s="22"/>
      <c r="FV89" s="22"/>
      <c r="FW89" s="22"/>
      <c r="FX89" s="22"/>
      <c r="FY89" s="22"/>
      <c r="FZ89" s="22"/>
      <c r="GA89" s="22"/>
      <c r="GB89" s="22"/>
      <c r="GC89" s="22"/>
      <c r="GD89" s="22"/>
      <c r="GE89" s="22"/>
      <c r="GF89" s="22"/>
      <c r="GG89" s="22"/>
      <c r="GH89" s="22"/>
      <c r="GI89" s="22"/>
      <c r="GJ89" s="22"/>
      <c r="GK89" s="22"/>
      <c r="GL89" s="22"/>
      <c r="GM89" s="22"/>
      <c r="GN89" s="22"/>
      <c r="GO89" s="22"/>
      <c r="GP89" s="22"/>
      <c r="GQ89" s="22"/>
      <c r="GR89" s="22"/>
      <c r="GS89" s="22"/>
      <c r="GT89" s="22"/>
      <c r="GU89" s="22"/>
      <c r="GV89" s="22"/>
      <c r="GW89" s="22"/>
      <c r="GX89" s="22"/>
      <c r="GY89" s="22"/>
      <c r="GZ89" s="22"/>
      <c r="HA89" s="22"/>
      <c r="HB89" s="22"/>
      <c r="HC89" s="22"/>
      <c r="HD89" s="22"/>
      <c r="HE89" s="22"/>
      <c r="HF89" s="22"/>
      <c r="HG89" s="22"/>
      <c r="HH89" s="22"/>
      <c r="HI89" s="22"/>
      <c r="HJ89" s="22"/>
      <c r="HK89" s="22"/>
      <c r="HL89" s="22"/>
      <c r="HM89" s="22"/>
      <c r="HN89" s="22"/>
      <c r="HO89" s="22"/>
      <c r="HP89" s="22"/>
      <c r="HQ89" s="22"/>
      <c r="HR89" s="22"/>
      <c r="HS89" s="22"/>
      <c r="HT89" s="22"/>
      <c r="HU89" s="22"/>
      <c r="HV89" s="22"/>
      <c r="HW89" s="22"/>
      <c r="HX89" s="22"/>
      <c r="HY89" s="22"/>
      <c r="HZ89" s="22"/>
      <c r="IA89" s="22"/>
      <c r="IB89" s="22"/>
      <c r="IC89" s="22"/>
      <c r="ID89" s="22"/>
      <c r="IE89" s="22"/>
      <c r="IF89" s="22"/>
      <c r="IG89" s="22"/>
      <c r="IH89" s="22"/>
      <c r="II89" s="22"/>
      <c r="IJ89" s="22"/>
      <c r="IK89" s="22"/>
      <c r="IL89" s="22"/>
      <c r="IM89" s="22"/>
      <c r="IN89" s="22"/>
      <c r="IO89" s="22"/>
      <c r="IP89" s="22"/>
      <c r="IQ89" s="22"/>
      <c r="IR89" s="22"/>
      <c r="IS89" s="22"/>
      <c r="IT89" s="22"/>
    </row>
    <row r="90" spans="1:254" s="21" customFormat="1" ht="21" customHeight="1" x14ac:dyDescent="0.25">
      <c r="A90" s="36">
        <v>85</v>
      </c>
      <c r="B90" s="97" t="s">
        <v>257</v>
      </c>
      <c r="C90" s="97" t="s">
        <v>257</v>
      </c>
      <c r="D90" s="60">
        <v>1243371.07</v>
      </c>
      <c r="E90" s="37" t="str">
        <f t="shared" si="3"/>
        <v>否</v>
      </c>
      <c r="F90" s="38" t="str">
        <f t="shared" si="4"/>
        <v>否</v>
      </c>
      <c r="G90" s="39" t="str">
        <f t="shared" si="5"/>
        <v>是</v>
      </c>
      <c r="H90" s="40"/>
      <c r="I90" s="40"/>
      <c r="J90" s="40"/>
      <c r="K90" s="40"/>
      <c r="L90" s="40"/>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c r="FO90" s="22"/>
      <c r="FP90" s="22"/>
      <c r="FQ90" s="22"/>
      <c r="FR90" s="22"/>
      <c r="FS90" s="22"/>
      <c r="FT90" s="22"/>
      <c r="FU90" s="22"/>
      <c r="FV90" s="22"/>
      <c r="FW90" s="22"/>
      <c r="FX90" s="22"/>
      <c r="FY90" s="22"/>
      <c r="FZ90" s="22"/>
      <c r="GA90" s="22"/>
      <c r="GB90" s="22"/>
      <c r="GC90" s="22"/>
      <c r="GD90" s="22"/>
      <c r="GE90" s="22"/>
      <c r="GF90" s="22"/>
      <c r="GG90" s="22"/>
      <c r="GH90" s="22"/>
      <c r="GI90" s="22"/>
      <c r="GJ90" s="22"/>
      <c r="GK90" s="22"/>
      <c r="GL90" s="22"/>
      <c r="GM90" s="22"/>
      <c r="GN90" s="22"/>
      <c r="GO90" s="22"/>
      <c r="GP90" s="22"/>
      <c r="GQ90" s="22"/>
      <c r="GR90" s="22"/>
      <c r="GS90" s="22"/>
      <c r="GT90" s="22"/>
      <c r="GU90" s="22"/>
      <c r="GV90" s="22"/>
      <c r="GW90" s="22"/>
      <c r="GX90" s="22"/>
      <c r="GY90" s="22"/>
      <c r="GZ90" s="22"/>
      <c r="HA90" s="22"/>
      <c r="HB90" s="22"/>
      <c r="HC90" s="22"/>
      <c r="HD90" s="22"/>
      <c r="HE90" s="22"/>
      <c r="HF90" s="22"/>
      <c r="HG90" s="22"/>
      <c r="HH90" s="22"/>
      <c r="HI90" s="22"/>
      <c r="HJ90" s="22"/>
      <c r="HK90" s="22"/>
      <c r="HL90" s="22"/>
      <c r="HM90" s="22"/>
      <c r="HN90" s="22"/>
      <c r="HO90" s="22"/>
      <c r="HP90" s="22"/>
      <c r="HQ90" s="22"/>
      <c r="HR90" s="22"/>
      <c r="HS90" s="22"/>
      <c r="HT90" s="22"/>
      <c r="HU90" s="22"/>
      <c r="HV90" s="22"/>
      <c r="HW90" s="22"/>
      <c r="HX90" s="22"/>
      <c r="HY90" s="22"/>
      <c r="HZ90" s="22"/>
      <c r="IA90" s="22"/>
      <c r="IB90" s="22"/>
      <c r="IC90" s="22"/>
      <c r="ID90" s="22"/>
      <c r="IE90" s="22"/>
      <c r="IF90" s="22"/>
      <c r="IG90" s="22"/>
      <c r="IH90" s="22"/>
      <c r="II90" s="22"/>
      <c r="IJ90" s="22"/>
      <c r="IK90" s="22"/>
      <c r="IL90" s="22"/>
      <c r="IM90" s="22"/>
      <c r="IN90" s="22"/>
      <c r="IO90" s="22"/>
      <c r="IP90" s="22"/>
      <c r="IQ90" s="22"/>
      <c r="IR90" s="22"/>
      <c r="IS90" s="22"/>
      <c r="IT90" s="22"/>
    </row>
    <row r="91" spans="1:254" s="21" customFormat="1" ht="21" customHeight="1" x14ac:dyDescent="0.25">
      <c r="A91" s="36">
        <v>86</v>
      </c>
      <c r="B91" s="97" t="s">
        <v>258</v>
      </c>
      <c r="C91" s="97" t="s">
        <v>258</v>
      </c>
      <c r="D91" s="60">
        <v>1275932.21</v>
      </c>
      <c r="E91" s="37" t="str">
        <f t="shared" si="3"/>
        <v>超上限</v>
      </c>
      <c r="F91" s="38" t="str">
        <f t="shared" si="4"/>
        <v>否</v>
      </c>
      <c r="G91" s="39" t="str">
        <f t="shared" si="5"/>
        <v>否</v>
      </c>
      <c r="H91" s="40"/>
      <c r="I91" s="40"/>
      <c r="J91" s="40"/>
      <c r="K91" s="40"/>
      <c r="L91" s="40"/>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c r="FO91" s="22"/>
      <c r="FP91" s="22"/>
      <c r="FQ91" s="22"/>
      <c r="FR91" s="22"/>
      <c r="FS91" s="22"/>
      <c r="FT91" s="22"/>
      <c r="FU91" s="22"/>
      <c r="FV91" s="22"/>
      <c r="FW91" s="22"/>
      <c r="FX91" s="22"/>
      <c r="FY91" s="22"/>
      <c r="FZ91" s="22"/>
      <c r="GA91" s="22"/>
      <c r="GB91" s="22"/>
      <c r="GC91" s="22"/>
      <c r="GD91" s="22"/>
      <c r="GE91" s="22"/>
      <c r="GF91" s="22"/>
      <c r="GG91" s="22"/>
      <c r="GH91" s="22"/>
      <c r="GI91" s="22"/>
      <c r="GJ91" s="22"/>
      <c r="GK91" s="22"/>
      <c r="GL91" s="22"/>
      <c r="GM91" s="22"/>
      <c r="GN91" s="22"/>
      <c r="GO91" s="22"/>
      <c r="GP91" s="22"/>
      <c r="GQ91" s="22"/>
      <c r="GR91" s="22"/>
      <c r="GS91" s="22"/>
      <c r="GT91" s="22"/>
      <c r="GU91" s="22"/>
      <c r="GV91" s="22"/>
      <c r="GW91" s="22"/>
      <c r="GX91" s="22"/>
      <c r="GY91" s="22"/>
      <c r="GZ91" s="22"/>
      <c r="HA91" s="22"/>
      <c r="HB91" s="22"/>
      <c r="HC91" s="22"/>
      <c r="HD91" s="22"/>
      <c r="HE91" s="22"/>
      <c r="HF91" s="22"/>
      <c r="HG91" s="22"/>
      <c r="HH91" s="22"/>
      <c r="HI91" s="22"/>
      <c r="HJ91" s="22"/>
      <c r="HK91" s="22"/>
      <c r="HL91" s="22"/>
      <c r="HM91" s="22"/>
      <c r="HN91" s="22"/>
      <c r="HO91" s="22"/>
      <c r="HP91" s="22"/>
      <c r="HQ91" s="22"/>
      <c r="HR91" s="22"/>
      <c r="HS91" s="22"/>
      <c r="HT91" s="22"/>
      <c r="HU91" s="22"/>
      <c r="HV91" s="22"/>
      <c r="HW91" s="22"/>
      <c r="HX91" s="22"/>
      <c r="HY91" s="22"/>
      <c r="HZ91" s="22"/>
      <c r="IA91" s="22"/>
      <c r="IB91" s="22"/>
      <c r="IC91" s="22"/>
      <c r="ID91" s="22"/>
      <c r="IE91" s="22"/>
      <c r="IF91" s="22"/>
      <c r="IG91" s="22"/>
      <c r="IH91" s="22"/>
      <c r="II91" s="22"/>
      <c r="IJ91" s="22"/>
      <c r="IK91" s="22"/>
      <c r="IL91" s="22"/>
      <c r="IM91" s="22"/>
      <c r="IN91" s="22"/>
      <c r="IO91" s="22"/>
      <c r="IP91" s="22"/>
      <c r="IQ91" s="22"/>
      <c r="IR91" s="22"/>
      <c r="IS91" s="22"/>
      <c r="IT91" s="22"/>
    </row>
    <row r="92" spans="1:254" s="21" customFormat="1" ht="21" customHeight="1" x14ac:dyDescent="0.25">
      <c r="A92" s="36">
        <v>87</v>
      </c>
      <c r="B92" s="97" t="s">
        <v>259</v>
      </c>
      <c r="C92" s="97" t="s">
        <v>259</v>
      </c>
      <c r="D92" s="60">
        <v>1272129.74</v>
      </c>
      <c r="E92" s="37" t="str">
        <f t="shared" si="3"/>
        <v>否</v>
      </c>
      <c r="F92" s="38" t="str">
        <f t="shared" si="4"/>
        <v>否</v>
      </c>
      <c r="G92" s="39" t="str">
        <f t="shared" si="5"/>
        <v>是</v>
      </c>
      <c r="H92" s="40"/>
      <c r="I92" s="40"/>
      <c r="J92" s="40"/>
      <c r="K92" s="40"/>
      <c r="L92" s="40"/>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c r="FO92" s="22"/>
      <c r="FP92" s="22"/>
      <c r="FQ92" s="22"/>
      <c r="FR92" s="22"/>
      <c r="FS92" s="22"/>
      <c r="FT92" s="22"/>
      <c r="FU92" s="22"/>
      <c r="FV92" s="22"/>
      <c r="FW92" s="22"/>
      <c r="FX92" s="22"/>
      <c r="FY92" s="22"/>
      <c r="FZ92" s="22"/>
      <c r="GA92" s="22"/>
      <c r="GB92" s="22"/>
      <c r="GC92" s="22"/>
      <c r="GD92" s="22"/>
      <c r="GE92" s="22"/>
      <c r="GF92" s="22"/>
      <c r="GG92" s="22"/>
      <c r="GH92" s="22"/>
      <c r="GI92" s="22"/>
      <c r="GJ92" s="22"/>
      <c r="GK92" s="22"/>
      <c r="GL92" s="22"/>
      <c r="GM92" s="22"/>
      <c r="GN92" s="22"/>
      <c r="GO92" s="22"/>
      <c r="GP92" s="22"/>
      <c r="GQ92" s="22"/>
      <c r="GR92" s="22"/>
      <c r="GS92" s="22"/>
      <c r="GT92" s="22"/>
      <c r="GU92" s="22"/>
      <c r="GV92" s="22"/>
      <c r="GW92" s="22"/>
      <c r="GX92" s="22"/>
      <c r="GY92" s="22"/>
      <c r="GZ92" s="22"/>
      <c r="HA92" s="22"/>
      <c r="HB92" s="22"/>
      <c r="HC92" s="22"/>
      <c r="HD92" s="22"/>
      <c r="HE92" s="22"/>
      <c r="HF92" s="22"/>
      <c r="HG92" s="22"/>
      <c r="HH92" s="22"/>
      <c r="HI92" s="22"/>
      <c r="HJ92" s="22"/>
      <c r="HK92" s="22"/>
      <c r="HL92" s="22"/>
      <c r="HM92" s="22"/>
      <c r="HN92" s="22"/>
      <c r="HO92" s="22"/>
      <c r="HP92" s="22"/>
      <c r="HQ92" s="22"/>
      <c r="HR92" s="22"/>
      <c r="HS92" s="22"/>
      <c r="HT92" s="22"/>
      <c r="HU92" s="22"/>
      <c r="HV92" s="22"/>
      <c r="HW92" s="22"/>
      <c r="HX92" s="22"/>
      <c r="HY92" s="22"/>
      <c r="HZ92" s="22"/>
      <c r="IA92" s="22"/>
      <c r="IB92" s="22"/>
      <c r="IC92" s="22"/>
      <c r="ID92" s="22"/>
      <c r="IE92" s="22"/>
      <c r="IF92" s="22"/>
      <c r="IG92" s="22"/>
      <c r="IH92" s="22"/>
      <c r="II92" s="22"/>
      <c r="IJ92" s="22"/>
      <c r="IK92" s="22"/>
      <c r="IL92" s="22"/>
      <c r="IM92" s="22"/>
      <c r="IN92" s="22"/>
      <c r="IO92" s="22"/>
      <c r="IP92" s="22"/>
      <c r="IQ92" s="22"/>
      <c r="IR92" s="22"/>
      <c r="IS92" s="22"/>
      <c r="IT92" s="22"/>
    </row>
    <row r="93" spans="1:254" s="21" customFormat="1" ht="21" customHeight="1" x14ac:dyDescent="0.25">
      <c r="A93" s="36">
        <v>88</v>
      </c>
      <c r="B93" s="97" t="s">
        <v>260</v>
      </c>
      <c r="C93" s="97" t="s">
        <v>260</v>
      </c>
      <c r="D93" s="60">
        <v>1266279.3600000001</v>
      </c>
      <c r="E93" s="37" t="str">
        <f t="shared" si="3"/>
        <v>否</v>
      </c>
      <c r="F93" s="38" t="str">
        <f t="shared" si="4"/>
        <v>否</v>
      </c>
      <c r="G93" s="39" t="str">
        <f t="shared" si="5"/>
        <v>是</v>
      </c>
      <c r="H93" s="40"/>
      <c r="I93" s="40"/>
      <c r="J93" s="40"/>
      <c r="K93" s="40"/>
      <c r="L93" s="40"/>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c r="FO93" s="22"/>
      <c r="FP93" s="22"/>
      <c r="FQ93" s="22"/>
      <c r="FR93" s="22"/>
      <c r="FS93" s="22"/>
      <c r="FT93" s="22"/>
      <c r="FU93" s="22"/>
      <c r="FV93" s="22"/>
      <c r="FW93" s="22"/>
      <c r="FX93" s="22"/>
      <c r="FY93" s="22"/>
      <c r="FZ93" s="22"/>
      <c r="GA93" s="22"/>
      <c r="GB93" s="22"/>
      <c r="GC93" s="22"/>
      <c r="GD93" s="22"/>
      <c r="GE93" s="22"/>
      <c r="GF93" s="22"/>
      <c r="GG93" s="22"/>
      <c r="GH93" s="22"/>
      <c r="GI93" s="22"/>
      <c r="GJ93" s="22"/>
      <c r="GK93" s="22"/>
      <c r="GL93" s="22"/>
      <c r="GM93" s="22"/>
      <c r="GN93" s="22"/>
      <c r="GO93" s="22"/>
      <c r="GP93" s="22"/>
      <c r="GQ93" s="22"/>
      <c r="GR93" s="22"/>
      <c r="GS93" s="22"/>
      <c r="GT93" s="22"/>
      <c r="GU93" s="22"/>
      <c r="GV93" s="22"/>
      <c r="GW93" s="22"/>
      <c r="GX93" s="22"/>
      <c r="GY93" s="22"/>
      <c r="GZ93" s="22"/>
      <c r="HA93" s="22"/>
      <c r="HB93" s="22"/>
      <c r="HC93" s="22"/>
      <c r="HD93" s="22"/>
      <c r="HE93" s="22"/>
      <c r="HF93" s="22"/>
      <c r="HG93" s="22"/>
      <c r="HH93" s="22"/>
      <c r="HI93" s="22"/>
      <c r="HJ93" s="22"/>
      <c r="HK93" s="22"/>
      <c r="HL93" s="22"/>
      <c r="HM93" s="22"/>
      <c r="HN93" s="22"/>
      <c r="HO93" s="22"/>
      <c r="HP93" s="22"/>
      <c r="HQ93" s="22"/>
      <c r="HR93" s="22"/>
      <c r="HS93" s="22"/>
      <c r="HT93" s="22"/>
      <c r="HU93" s="22"/>
      <c r="HV93" s="22"/>
      <c r="HW93" s="22"/>
      <c r="HX93" s="22"/>
      <c r="HY93" s="22"/>
      <c r="HZ93" s="22"/>
      <c r="IA93" s="22"/>
      <c r="IB93" s="22"/>
      <c r="IC93" s="22"/>
      <c r="ID93" s="22"/>
      <c r="IE93" s="22"/>
      <c r="IF93" s="22"/>
      <c r="IG93" s="22"/>
      <c r="IH93" s="22"/>
      <c r="II93" s="22"/>
      <c r="IJ93" s="22"/>
      <c r="IK93" s="22"/>
      <c r="IL93" s="22"/>
      <c r="IM93" s="22"/>
      <c r="IN93" s="22"/>
      <c r="IO93" s="22"/>
      <c r="IP93" s="22"/>
      <c r="IQ93" s="22"/>
      <c r="IR93" s="22"/>
      <c r="IS93" s="22"/>
      <c r="IT93" s="22"/>
    </row>
    <row r="94" spans="1:254" s="21" customFormat="1" ht="21" customHeight="1" x14ac:dyDescent="0.25">
      <c r="A94" s="36">
        <v>89</v>
      </c>
      <c r="B94" s="97" t="s">
        <v>93</v>
      </c>
      <c r="C94" s="97" t="s">
        <v>93</v>
      </c>
      <c r="D94" s="60">
        <v>1270777.46</v>
      </c>
      <c r="E94" s="37" t="str">
        <f t="shared" si="3"/>
        <v>否</v>
      </c>
      <c r="F94" s="38" t="str">
        <f t="shared" si="4"/>
        <v>否</v>
      </c>
      <c r="G94" s="39" t="str">
        <f t="shared" si="5"/>
        <v>是</v>
      </c>
      <c r="H94" s="40"/>
      <c r="I94" s="40"/>
      <c r="J94" s="40"/>
      <c r="K94" s="40"/>
      <c r="L94" s="40"/>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c r="FO94" s="22"/>
      <c r="FP94" s="22"/>
      <c r="FQ94" s="22"/>
      <c r="FR94" s="22"/>
      <c r="FS94" s="22"/>
      <c r="FT94" s="22"/>
      <c r="FU94" s="22"/>
      <c r="FV94" s="22"/>
      <c r="FW94" s="22"/>
      <c r="FX94" s="22"/>
      <c r="FY94" s="22"/>
      <c r="FZ94" s="22"/>
      <c r="GA94" s="22"/>
      <c r="GB94" s="22"/>
      <c r="GC94" s="22"/>
      <c r="GD94" s="22"/>
      <c r="GE94" s="22"/>
      <c r="GF94" s="22"/>
      <c r="GG94" s="22"/>
      <c r="GH94" s="22"/>
      <c r="GI94" s="22"/>
      <c r="GJ94" s="22"/>
      <c r="GK94" s="22"/>
      <c r="GL94" s="22"/>
      <c r="GM94" s="22"/>
      <c r="GN94" s="22"/>
      <c r="GO94" s="22"/>
      <c r="GP94" s="22"/>
      <c r="GQ94" s="22"/>
      <c r="GR94" s="22"/>
      <c r="GS94" s="22"/>
      <c r="GT94" s="22"/>
      <c r="GU94" s="22"/>
      <c r="GV94" s="22"/>
      <c r="GW94" s="22"/>
      <c r="GX94" s="22"/>
      <c r="GY94" s="22"/>
      <c r="GZ94" s="22"/>
      <c r="HA94" s="22"/>
      <c r="HB94" s="22"/>
      <c r="HC94" s="22"/>
      <c r="HD94" s="22"/>
      <c r="HE94" s="22"/>
      <c r="HF94" s="22"/>
      <c r="HG94" s="22"/>
      <c r="HH94" s="22"/>
      <c r="HI94" s="22"/>
      <c r="HJ94" s="22"/>
      <c r="HK94" s="22"/>
      <c r="HL94" s="22"/>
      <c r="HM94" s="22"/>
      <c r="HN94" s="22"/>
      <c r="HO94" s="22"/>
      <c r="HP94" s="22"/>
      <c r="HQ94" s="22"/>
      <c r="HR94" s="22"/>
      <c r="HS94" s="22"/>
      <c r="HT94" s="22"/>
      <c r="HU94" s="22"/>
      <c r="HV94" s="22"/>
      <c r="HW94" s="22"/>
      <c r="HX94" s="22"/>
      <c r="HY94" s="22"/>
      <c r="HZ94" s="22"/>
      <c r="IA94" s="22"/>
      <c r="IB94" s="22"/>
      <c r="IC94" s="22"/>
      <c r="ID94" s="22"/>
      <c r="IE94" s="22"/>
      <c r="IF94" s="22"/>
      <c r="IG94" s="22"/>
      <c r="IH94" s="22"/>
      <c r="II94" s="22"/>
      <c r="IJ94" s="22"/>
      <c r="IK94" s="22"/>
      <c r="IL94" s="22"/>
      <c r="IM94" s="22"/>
      <c r="IN94" s="22"/>
      <c r="IO94" s="22"/>
      <c r="IP94" s="22"/>
      <c r="IQ94" s="22"/>
      <c r="IR94" s="22"/>
      <c r="IS94" s="22"/>
      <c r="IT94" s="22"/>
    </row>
    <row r="95" spans="1:254" s="21" customFormat="1" ht="21" customHeight="1" x14ac:dyDescent="0.25">
      <c r="A95" s="36">
        <v>90</v>
      </c>
      <c r="B95" s="97" t="s">
        <v>261</v>
      </c>
      <c r="C95" s="97" t="s">
        <v>261</v>
      </c>
      <c r="D95" s="60">
        <v>1264533.07</v>
      </c>
      <c r="E95" s="37" t="str">
        <f t="shared" si="3"/>
        <v>否</v>
      </c>
      <c r="F95" s="38" t="str">
        <f t="shared" si="4"/>
        <v>否</v>
      </c>
      <c r="G95" s="39" t="str">
        <f t="shared" si="5"/>
        <v>是</v>
      </c>
      <c r="H95" s="40"/>
      <c r="I95" s="40"/>
      <c r="J95" s="40"/>
      <c r="K95" s="40"/>
      <c r="L95" s="40"/>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c r="FO95" s="22"/>
      <c r="FP95" s="22"/>
      <c r="FQ95" s="22"/>
      <c r="FR95" s="22"/>
      <c r="FS95" s="22"/>
      <c r="FT95" s="22"/>
      <c r="FU95" s="22"/>
      <c r="FV95" s="22"/>
      <c r="FW95" s="22"/>
      <c r="FX95" s="22"/>
      <c r="FY95" s="22"/>
      <c r="FZ95" s="22"/>
      <c r="GA95" s="22"/>
      <c r="GB95" s="22"/>
      <c r="GC95" s="22"/>
      <c r="GD95" s="22"/>
      <c r="GE95" s="22"/>
      <c r="GF95" s="22"/>
      <c r="GG95" s="22"/>
      <c r="GH95" s="22"/>
      <c r="GI95" s="22"/>
      <c r="GJ95" s="22"/>
      <c r="GK95" s="22"/>
      <c r="GL95" s="22"/>
      <c r="GM95" s="22"/>
      <c r="GN95" s="22"/>
      <c r="GO95" s="22"/>
      <c r="GP95" s="22"/>
      <c r="GQ95" s="22"/>
      <c r="GR95" s="22"/>
      <c r="GS95" s="22"/>
      <c r="GT95" s="22"/>
      <c r="GU95" s="22"/>
      <c r="GV95" s="22"/>
      <c r="GW95" s="22"/>
      <c r="GX95" s="22"/>
      <c r="GY95" s="22"/>
      <c r="GZ95" s="22"/>
      <c r="HA95" s="22"/>
      <c r="HB95" s="22"/>
      <c r="HC95" s="22"/>
      <c r="HD95" s="22"/>
      <c r="HE95" s="22"/>
      <c r="HF95" s="22"/>
      <c r="HG95" s="22"/>
      <c r="HH95" s="22"/>
      <c r="HI95" s="22"/>
      <c r="HJ95" s="22"/>
      <c r="HK95" s="22"/>
      <c r="HL95" s="22"/>
      <c r="HM95" s="22"/>
      <c r="HN95" s="22"/>
      <c r="HO95" s="22"/>
      <c r="HP95" s="22"/>
      <c r="HQ95" s="22"/>
      <c r="HR95" s="22"/>
      <c r="HS95" s="22"/>
      <c r="HT95" s="22"/>
      <c r="HU95" s="22"/>
      <c r="HV95" s="22"/>
      <c r="HW95" s="22"/>
      <c r="HX95" s="22"/>
      <c r="HY95" s="22"/>
      <c r="HZ95" s="22"/>
      <c r="IA95" s="22"/>
      <c r="IB95" s="22"/>
      <c r="IC95" s="22"/>
      <c r="ID95" s="22"/>
      <c r="IE95" s="22"/>
      <c r="IF95" s="22"/>
      <c r="IG95" s="22"/>
      <c r="IH95" s="22"/>
      <c r="II95" s="22"/>
      <c r="IJ95" s="22"/>
      <c r="IK95" s="22"/>
      <c r="IL95" s="22"/>
      <c r="IM95" s="22"/>
      <c r="IN95" s="22"/>
      <c r="IO95" s="22"/>
      <c r="IP95" s="22"/>
      <c r="IQ95" s="22"/>
      <c r="IR95" s="22"/>
      <c r="IS95" s="22"/>
      <c r="IT95" s="22"/>
    </row>
    <row r="96" spans="1:254" s="21" customFormat="1" ht="21" customHeight="1" x14ac:dyDescent="0.25">
      <c r="A96" s="36">
        <v>91</v>
      </c>
      <c r="B96" s="97" t="s">
        <v>262</v>
      </c>
      <c r="C96" s="97" t="s">
        <v>262</v>
      </c>
      <c r="D96" s="60">
        <v>1214122.23</v>
      </c>
      <c r="E96" s="37" t="str">
        <f t="shared" si="3"/>
        <v>否</v>
      </c>
      <c r="F96" s="38" t="str">
        <f t="shared" si="4"/>
        <v>否</v>
      </c>
      <c r="G96" s="39" t="str">
        <f t="shared" si="5"/>
        <v>是</v>
      </c>
      <c r="H96" s="40"/>
      <c r="I96" s="40"/>
      <c r="J96" s="40"/>
      <c r="K96" s="40"/>
      <c r="L96" s="40"/>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c r="FO96" s="22"/>
      <c r="FP96" s="22"/>
      <c r="FQ96" s="22"/>
      <c r="FR96" s="22"/>
      <c r="FS96" s="22"/>
      <c r="FT96" s="22"/>
      <c r="FU96" s="22"/>
      <c r="FV96" s="22"/>
      <c r="FW96" s="22"/>
      <c r="FX96" s="22"/>
      <c r="FY96" s="22"/>
      <c r="FZ96" s="22"/>
      <c r="GA96" s="22"/>
      <c r="GB96" s="22"/>
      <c r="GC96" s="22"/>
      <c r="GD96" s="22"/>
      <c r="GE96" s="22"/>
      <c r="GF96" s="22"/>
      <c r="GG96" s="22"/>
      <c r="GH96" s="22"/>
      <c r="GI96" s="22"/>
      <c r="GJ96" s="22"/>
      <c r="GK96" s="22"/>
      <c r="GL96" s="22"/>
      <c r="GM96" s="22"/>
      <c r="GN96" s="22"/>
      <c r="GO96" s="22"/>
      <c r="GP96" s="22"/>
      <c r="GQ96" s="22"/>
      <c r="GR96" s="22"/>
      <c r="GS96" s="22"/>
      <c r="GT96" s="22"/>
      <c r="GU96" s="22"/>
      <c r="GV96" s="22"/>
      <c r="GW96" s="22"/>
      <c r="GX96" s="22"/>
      <c r="GY96" s="22"/>
      <c r="GZ96" s="22"/>
      <c r="HA96" s="22"/>
      <c r="HB96" s="22"/>
      <c r="HC96" s="22"/>
      <c r="HD96" s="22"/>
      <c r="HE96" s="22"/>
      <c r="HF96" s="22"/>
      <c r="HG96" s="22"/>
      <c r="HH96" s="22"/>
      <c r="HI96" s="22"/>
      <c r="HJ96" s="22"/>
      <c r="HK96" s="22"/>
      <c r="HL96" s="22"/>
      <c r="HM96" s="22"/>
      <c r="HN96" s="22"/>
      <c r="HO96" s="22"/>
      <c r="HP96" s="22"/>
      <c r="HQ96" s="22"/>
      <c r="HR96" s="22"/>
      <c r="HS96" s="22"/>
      <c r="HT96" s="22"/>
      <c r="HU96" s="22"/>
      <c r="HV96" s="22"/>
      <c r="HW96" s="22"/>
      <c r="HX96" s="22"/>
      <c r="HY96" s="22"/>
      <c r="HZ96" s="22"/>
      <c r="IA96" s="22"/>
      <c r="IB96" s="22"/>
      <c r="IC96" s="22"/>
      <c r="ID96" s="22"/>
      <c r="IE96" s="22"/>
      <c r="IF96" s="22"/>
      <c r="IG96" s="22"/>
      <c r="IH96" s="22"/>
      <c r="II96" s="22"/>
      <c r="IJ96" s="22"/>
      <c r="IK96" s="22"/>
      <c r="IL96" s="22"/>
      <c r="IM96" s="22"/>
      <c r="IN96" s="22"/>
      <c r="IO96" s="22"/>
      <c r="IP96" s="22"/>
      <c r="IQ96" s="22"/>
      <c r="IR96" s="22"/>
      <c r="IS96" s="22"/>
      <c r="IT96" s="22"/>
    </row>
    <row r="97" spans="1:254" s="21" customFormat="1" ht="21" customHeight="1" x14ac:dyDescent="0.25">
      <c r="A97" s="36">
        <v>92</v>
      </c>
      <c r="B97" s="97" t="s">
        <v>263</v>
      </c>
      <c r="C97" s="97" t="s">
        <v>263</v>
      </c>
      <c r="D97" s="60">
        <v>1264377.6200000001</v>
      </c>
      <c r="E97" s="37" t="str">
        <f t="shared" si="3"/>
        <v>否</v>
      </c>
      <c r="F97" s="38" t="str">
        <f t="shared" si="4"/>
        <v>否</v>
      </c>
      <c r="G97" s="39" t="str">
        <f t="shared" si="5"/>
        <v>是</v>
      </c>
      <c r="H97" s="40"/>
      <c r="I97" s="40"/>
      <c r="J97" s="40"/>
      <c r="K97" s="40"/>
      <c r="L97" s="40"/>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c r="FO97" s="22"/>
      <c r="FP97" s="22"/>
      <c r="FQ97" s="22"/>
      <c r="FR97" s="22"/>
      <c r="FS97" s="22"/>
      <c r="FT97" s="22"/>
      <c r="FU97" s="22"/>
      <c r="FV97" s="22"/>
      <c r="FW97" s="22"/>
      <c r="FX97" s="22"/>
      <c r="FY97" s="22"/>
      <c r="FZ97" s="22"/>
      <c r="GA97" s="22"/>
      <c r="GB97" s="22"/>
      <c r="GC97" s="22"/>
      <c r="GD97" s="22"/>
      <c r="GE97" s="22"/>
      <c r="GF97" s="22"/>
      <c r="GG97" s="22"/>
      <c r="GH97" s="22"/>
      <c r="GI97" s="22"/>
      <c r="GJ97" s="22"/>
      <c r="GK97" s="22"/>
      <c r="GL97" s="22"/>
      <c r="GM97" s="22"/>
      <c r="GN97" s="22"/>
      <c r="GO97" s="22"/>
      <c r="GP97" s="22"/>
      <c r="GQ97" s="22"/>
      <c r="GR97" s="22"/>
      <c r="GS97" s="22"/>
      <c r="GT97" s="22"/>
      <c r="GU97" s="22"/>
      <c r="GV97" s="22"/>
      <c r="GW97" s="22"/>
      <c r="GX97" s="22"/>
      <c r="GY97" s="22"/>
      <c r="GZ97" s="22"/>
      <c r="HA97" s="22"/>
      <c r="HB97" s="22"/>
      <c r="HC97" s="22"/>
      <c r="HD97" s="22"/>
      <c r="HE97" s="22"/>
      <c r="HF97" s="22"/>
      <c r="HG97" s="22"/>
      <c r="HH97" s="22"/>
      <c r="HI97" s="22"/>
      <c r="HJ97" s="22"/>
      <c r="HK97" s="22"/>
      <c r="HL97" s="22"/>
      <c r="HM97" s="22"/>
      <c r="HN97" s="22"/>
      <c r="HO97" s="22"/>
      <c r="HP97" s="22"/>
      <c r="HQ97" s="22"/>
      <c r="HR97" s="22"/>
      <c r="HS97" s="22"/>
      <c r="HT97" s="22"/>
      <c r="HU97" s="22"/>
      <c r="HV97" s="22"/>
      <c r="HW97" s="22"/>
      <c r="HX97" s="22"/>
      <c r="HY97" s="22"/>
      <c r="HZ97" s="22"/>
      <c r="IA97" s="22"/>
      <c r="IB97" s="22"/>
      <c r="IC97" s="22"/>
      <c r="ID97" s="22"/>
      <c r="IE97" s="22"/>
      <c r="IF97" s="22"/>
      <c r="IG97" s="22"/>
      <c r="IH97" s="22"/>
      <c r="II97" s="22"/>
      <c r="IJ97" s="22"/>
      <c r="IK97" s="22"/>
      <c r="IL97" s="22"/>
      <c r="IM97" s="22"/>
      <c r="IN97" s="22"/>
      <c r="IO97" s="22"/>
      <c r="IP97" s="22"/>
      <c r="IQ97" s="22"/>
      <c r="IR97" s="22"/>
      <c r="IS97" s="22"/>
      <c r="IT97" s="22"/>
    </row>
    <row r="98" spans="1:254" s="21" customFormat="1" ht="21" customHeight="1" x14ac:dyDescent="0.25">
      <c r="A98" s="36">
        <v>93</v>
      </c>
      <c r="B98" s="97" t="s">
        <v>147</v>
      </c>
      <c r="C98" s="97" t="s">
        <v>147</v>
      </c>
      <c r="D98" s="60">
        <v>1274522.04</v>
      </c>
      <c r="E98" s="37" t="str">
        <f t="shared" si="3"/>
        <v>超上限</v>
      </c>
      <c r="F98" s="38" t="str">
        <f t="shared" si="4"/>
        <v>否</v>
      </c>
      <c r="G98" s="39" t="str">
        <f t="shared" si="5"/>
        <v>否</v>
      </c>
      <c r="H98" s="40"/>
      <c r="I98" s="40"/>
      <c r="J98" s="40"/>
      <c r="K98" s="40"/>
      <c r="L98" s="40"/>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c r="FO98" s="22"/>
      <c r="FP98" s="22"/>
      <c r="FQ98" s="22"/>
      <c r="FR98" s="22"/>
      <c r="FS98" s="22"/>
      <c r="FT98" s="22"/>
      <c r="FU98" s="22"/>
      <c r="FV98" s="22"/>
      <c r="FW98" s="22"/>
      <c r="FX98" s="22"/>
      <c r="FY98" s="22"/>
      <c r="FZ98" s="22"/>
      <c r="GA98" s="22"/>
      <c r="GB98" s="22"/>
      <c r="GC98" s="22"/>
      <c r="GD98" s="22"/>
      <c r="GE98" s="22"/>
      <c r="GF98" s="22"/>
      <c r="GG98" s="22"/>
      <c r="GH98" s="22"/>
      <c r="GI98" s="22"/>
      <c r="GJ98" s="22"/>
      <c r="GK98" s="22"/>
      <c r="GL98" s="22"/>
      <c r="GM98" s="22"/>
      <c r="GN98" s="22"/>
      <c r="GO98" s="22"/>
      <c r="GP98" s="22"/>
      <c r="GQ98" s="22"/>
      <c r="GR98" s="22"/>
      <c r="GS98" s="22"/>
      <c r="GT98" s="22"/>
      <c r="GU98" s="22"/>
      <c r="GV98" s="22"/>
      <c r="GW98" s="22"/>
      <c r="GX98" s="22"/>
      <c r="GY98" s="22"/>
      <c r="GZ98" s="22"/>
      <c r="HA98" s="22"/>
      <c r="HB98" s="22"/>
      <c r="HC98" s="22"/>
      <c r="HD98" s="22"/>
      <c r="HE98" s="22"/>
      <c r="HF98" s="22"/>
      <c r="HG98" s="22"/>
      <c r="HH98" s="22"/>
      <c r="HI98" s="22"/>
      <c r="HJ98" s="22"/>
      <c r="HK98" s="22"/>
      <c r="HL98" s="22"/>
      <c r="HM98" s="22"/>
      <c r="HN98" s="22"/>
      <c r="HO98" s="22"/>
      <c r="HP98" s="22"/>
      <c r="HQ98" s="22"/>
      <c r="HR98" s="22"/>
      <c r="HS98" s="22"/>
      <c r="HT98" s="22"/>
      <c r="HU98" s="22"/>
      <c r="HV98" s="22"/>
      <c r="HW98" s="22"/>
      <c r="HX98" s="22"/>
      <c r="HY98" s="22"/>
      <c r="HZ98" s="22"/>
      <c r="IA98" s="22"/>
      <c r="IB98" s="22"/>
      <c r="IC98" s="22"/>
      <c r="ID98" s="22"/>
      <c r="IE98" s="22"/>
      <c r="IF98" s="22"/>
      <c r="IG98" s="22"/>
      <c r="IH98" s="22"/>
      <c r="II98" s="22"/>
      <c r="IJ98" s="22"/>
      <c r="IK98" s="22"/>
      <c r="IL98" s="22"/>
      <c r="IM98" s="22"/>
      <c r="IN98" s="22"/>
      <c r="IO98" s="22"/>
      <c r="IP98" s="22"/>
      <c r="IQ98" s="22"/>
      <c r="IR98" s="22"/>
      <c r="IS98" s="22"/>
      <c r="IT98" s="22"/>
    </row>
    <row r="99" spans="1:254" s="21" customFormat="1" ht="21" customHeight="1" x14ac:dyDescent="0.25">
      <c r="A99" s="36">
        <v>94</v>
      </c>
      <c r="B99" s="97" t="s">
        <v>264</v>
      </c>
      <c r="C99" s="97" t="s">
        <v>264</v>
      </c>
      <c r="D99" s="60">
        <v>1252093.56</v>
      </c>
      <c r="E99" s="37" t="str">
        <f t="shared" si="3"/>
        <v>否</v>
      </c>
      <c r="F99" s="38" t="str">
        <f t="shared" si="4"/>
        <v>否</v>
      </c>
      <c r="G99" s="39" t="str">
        <f t="shared" si="5"/>
        <v>是</v>
      </c>
      <c r="H99" s="40"/>
      <c r="I99" s="40"/>
      <c r="J99" s="40"/>
      <c r="K99" s="40"/>
      <c r="L99" s="40"/>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c r="FO99" s="22"/>
      <c r="FP99" s="22"/>
      <c r="FQ99" s="22"/>
      <c r="FR99" s="22"/>
      <c r="FS99" s="22"/>
      <c r="FT99" s="22"/>
      <c r="FU99" s="22"/>
      <c r="FV99" s="22"/>
      <c r="FW99" s="22"/>
      <c r="FX99" s="22"/>
      <c r="FY99" s="22"/>
      <c r="FZ99" s="22"/>
      <c r="GA99" s="22"/>
      <c r="GB99" s="22"/>
      <c r="GC99" s="22"/>
      <c r="GD99" s="22"/>
      <c r="GE99" s="22"/>
      <c r="GF99" s="22"/>
      <c r="GG99" s="22"/>
      <c r="GH99" s="22"/>
      <c r="GI99" s="22"/>
      <c r="GJ99" s="22"/>
      <c r="GK99" s="22"/>
      <c r="GL99" s="22"/>
      <c r="GM99" s="22"/>
      <c r="GN99" s="22"/>
      <c r="GO99" s="22"/>
      <c r="GP99" s="22"/>
      <c r="GQ99" s="22"/>
      <c r="GR99" s="22"/>
      <c r="GS99" s="22"/>
      <c r="GT99" s="22"/>
      <c r="GU99" s="22"/>
      <c r="GV99" s="22"/>
      <c r="GW99" s="22"/>
      <c r="GX99" s="22"/>
      <c r="GY99" s="22"/>
      <c r="GZ99" s="22"/>
      <c r="HA99" s="22"/>
      <c r="HB99" s="22"/>
      <c r="HC99" s="22"/>
      <c r="HD99" s="22"/>
      <c r="HE99" s="22"/>
      <c r="HF99" s="22"/>
      <c r="HG99" s="22"/>
      <c r="HH99" s="22"/>
      <c r="HI99" s="22"/>
      <c r="HJ99" s="22"/>
      <c r="HK99" s="22"/>
      <c r="HL99" s="22"/>
      <c r="HM99" s="22"/>
      <c r="HN99" s="22"/>
      <c r="HO99" s="22"/>
      <c r="HP99" s="22"/>
      <c r="HQ99" s="22"/>
      <c r="HR99" s="22"/>
      <c r="HS99" s="22"/>
      <c r="HT99" s="22"/>
      <c r="HU99" s="22"/>
      <c r="HV99" s="22"/>
      <c r="HW99" s="22"/>
      <c r="HX99" s="22"/>
      <c r="HY99" s="22"/>
      <c r="HZ99" s="22"/>
      <c r="IA99" s="22"/>
      <c r="IB99" s="22"/>
      <c r="IC99" s="22"/>
      <c r="ID99" s="22"/>
      <c r="IE99" s="22"/>
      <c r="IF99" s="22"/>
      <c r="IG99" s="22"/>
      <c r="IH99" s="22"/>
      <c r="II99" s="22"/>
      <c r="IJ99" s="22"/>
      <c r="IK99" s="22"/>
      <c r="IL99" s="22"/>
      <c r="IM99" s="22"/>
      <c r="IN99" s="22"/>
      <c r="IO99" s="22"/>
      <c r="IP99" s="22"/>
      <c r="IQ99" s="22"/>
      <c r="IR99" s="22"/>
      <c r="IS99" s="22"/>
      <c r="IT99" s="22"/>
    </row>
    <row r="100" spans="1:254" s="21" customFormat="1" ht="21" customHeight="1" x14ac:dyDescent="0.25">
      <c r="A100" s="36">
        <v>95</v>
      </c>
      <c r="B100" s="97" t="s">
        <v>265</v>
      </c>
      <c r="C100" s="97" t="s">
        <v>265</v>
      </c>
      <c r="D100" s="60">
        <v>1247114.08</v>
      </c>
      <c r="E100" s="37" t="str">
        <f t="shared" si="3"/>
        <v>否</v>
      </c>
      <c r="F100" s="38" t="str">
        <f t="shared" si="4"/>
        <v>否</v>
      </c>
      <c r="G100" s="39" t="str">
        <f t="shared" si="5"/>
        <v>是</v>
      </c>
      <c r="H100" s="40"/>
      <c r="I100" s="40"/>
      <c r="J100" s="40"/>
      <c r="K100" s="40"/>
      <c r="L100" s="40"/>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22"/>
      <c r="ET100" s="22"/>
      <c r="EU100" s="22"/>
      <c r="EV100" s="22"/>
      <c r="EW100" s="22"/>
      <c r="EX100" s="22"/>
      <c r="EY100" s="22"/>
      <c r="EZ100" s="22"/>
      <c r="FA100" s="22"/>
      <c r="FB100" s="22"/>
      <c r="FC100" s="22"/>
      <c r="FD100" s="22"/>
      <c r="FE100" s="22"/>
      <c r="FF100" s="22"/>
      <c r="FG100" s="22"/>
      <c r="FH100" s="22"/>
      <c r="FI100" s="22"/>
      <c r="FJ100" s="22"/>
      <c r="FK100" s="22"/>
      <c r="FL100" s="22"/>
      <c r="FM100" s="22"/>
      <c r="FN100" s="22"/>
      <c r="FO100" s="22"/>
      <c r="FP100" s="22"/>
      <c r="FQ100" s="22"/>
      <c r="FR100" s="22"/>
      <c r="FS100" s="22"/>
      <c r="FT100" s="22"/>
      <c r="FU100" s="22"/>
      <c r="FV100" s="22"/>
      <c r="FW100" s="22"/>
      <c r="FX100" s="22"/>
      <c r="FY100" s="22"/>
      <c r="FZ100" s="22"/>
      <c r="GA100" s="22"/>
      <c r="GB100" s="22"/>
      <c r="GC100" s="22"/>
      <c r="GD100" s="22"/>
      <c r="GE100" s="22"/>
      <c r="GF100" s="22"/>
      <c r="GG100" s="22"/>
      <c r="GH100" s="22"/>
      <c r="GI100" s="22"/>
      <c r="GJ100" s="22"/>
      <c r="GK100" s="22"/>
      <c r="GL100" s="22"/>
      <c r="GM100" s="22"/>
      <c r="GN100" s="22"/>
      <c r="GO100" s="22"/>
      <c r="GP100" s="22"/>
      <c r="GQ100" s="22"/>
      <c r="GR100" s="22"/>
      <c r="GS100" s="22"/>
      <c r="GT100" s="22"/>
      <c r="GU100" s="22"/>
      <c r="GV100" s="22"/>
      <c r="GW100" s="22"/>
      <c r="GX100" s="22"/>
      <c r="GY100" s="22"/>
      <c r="GZ100" s="22"/>
      <c r="HA100" s="22"/>
      <c r="HB100" s="22"/>
      <c r="HC100" s="22"/>
      <c r="HD100" s="22"/>
      <c r="HE100" s="22"/>
      <c r="HF100" s="22"/>
      <c r="HG100" s="22"/>
      <c r="HH100" s="22"/>
      <c r="HI100" s="22"/>
      <c r="HJ100" s="22"/>
      <c r="HK100" s="22"/>
      <c r="HL100" s="22"/>
      <c r="HM100" s="22"/>
      <c r="HN100" s="22"/>
      <c r="HO100" s="22"/>
      <c r="HP100" s="22"/>
      <c r="HQ100" s="22"/>
      <c r="HR100" s="22"/>
      <c r="HS100" s="22"/>
      <c r="HT100" s="22"/>
      <c r="HU100" s="22"/>
      <c r="HV100" s="22"/>
      <c r="HW100" s="22"/>
      <c r="HX100" s="22"/>
      <c r="HY100" s="22"/>
      <c r="HZ100" s="22"/>
      <c r="IA100" s="22"/>
      <c r="IB100" s="22"/>
      <c r="IC100" s="22"/>
      <c r="ID100" s="22"/>
      <c r="IE100" s="22"/>
      <c r="IF100" s="22"/>
      <c r="IG100" s="22"/>
      <c r="IH100" s="22"/>
      <c r="II100" s="22"/>
      <c r="IJ100" s="22"/>
      <c r="IK100" s="22"/>
      <c r="IL100" s="22"/>
      <c r="IM100" s="22"/>
      <c r="IN100" s="22"/>
      <c r="IO100" s="22"/>
      <c r="IP100" s="22"/>
      <c r="IQ100" s="22"/>
      <c r="IR100" s="22"/>
      <c r="IS100" s="22"/>
      <c r="IT100" s="22"/>
    </row>
    <row r="101" spans="1:254" s="21" customFormat="1" ht="21" customHeight="1" x14ac:dyDescent="0.25">
      <c r="A101" s="36">
        <v>96</v>
      </c>
      <c r="B101" s="97" t="s">
        <v>266</v>
      </c>
      <c r="C101" s="97" t="s">
        <v>266</v>
      </c>
      <c r="D101" s="60">
        <v>1277434.47</v>
      </c>
      <c r="E101" s="37" t="str">
        <f t="shared" si="3"/>
        <v>超上限</v>
      </c>
      <c r="F101" s="38" t="str">
        <f t="shared" si="4"/>
        <v>否</v>
      </c>
      <c r="G101" s="39" t="str">
        <f t="shared" si="5"/>
        <v>否</v>
      </c>
      <c r="H101" s="40"/>
      <c r="I101" s="40"/>
      <c r="J101" s="40"/>
      <c r="K101" s="40"/>
      <c r="L101" s="40"/>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c r="FO101" s="22"/>
      <c r="FP101" s="22"/>
      <c r="FQ101" s="22"/>
      <c r="FR101" s="22"/>
      <c r="FS101" s="22"/>
      <c r="FT101" s="22"/>
      <c r="FU101" s="22"/>
      <c r="FV101" s="22"/>
      <c r="FW101" s="22"/>
      <c r="FX101" s="22"/>
      <c r="FY101" s="22"/>
      <c r="FZ101" s="22"/>
      <c r="GA101" s="22"/>
      <c r="GB101" s="22"/>
      <c r="GC101" s="22"/>
      <c r="GD101" s="22"/>
      <c r="GE101" s="22"/>
      <c r="GF101" s="22"/>
      <c r="GG101" s="22"/>
      <c r="GH101" s="22"/>
      <c r="GI101" s="22"/>
      <c r="GJ101" s="22"/>
      <c r="GK101" s="22"/>
      <c r="GL101" s="22"/>
      <c r="GM101" s="22"/>
      <c r="GN101" s="22"/>
      <c r="GO101" s="22"/>
      <c r="GP101" s="22"/>
      <c r="GQ101" s="22"/>
      <c r="GR101" s="22"/>
      <c r="GS101" s="22"/>
      <c r="GT101" s="22"/>
      <c r="GU101" s="22"/>
      <c r="GV101" s="22"/>
      <c r="GW101" s="22"/>
      <c r="GX101" s="22"/>
      <c r="GY101" s="22"/>
      <c r="GZ101" s="22"/>
      <c r="HA101" s="22"/>
      <c r="HB101" s="22"/>
      <c r="HC101" s="22"/>
      <c r="HD101" s="22"/>
      <c r="HE101" s="22"/>
      <c r="HF101" s="22"/>
      <c r="HG101" s="22"/>
      <c r="HH101" s="22"/>
      <c r="HI101" s="22"/>
      <c r="HJ101" s="22"/>
      <c r="HK101" s="22"/>
      <c r="HL101" s="22"/>
      <c r="HM101" s="22"/>
      <c r="HN101" s="22"/>
      <c r="HO101" s="22"/>
      <c r="HP101" s="22"/>
      <c r="HQ101" s="22"/>
      <c r="HR101" s="22"/>
      <c r="HS101" s="22"/>
      <c r="HT101" s="22"/>
      <c r="HU101" s="22"/>
      <c r="HV101" s="22"/>
      <c r="HW101" s="22"/>
      <c r="HX101" s="22"/>
      <c r="HY101" s="22"/>
      <c r="HZ101" s="22"/>
      <c r="IA101" s="22"/>
      <c r="IB101" s="22"/>
      <c r="IC101" s="22"/>
      <c r="ID101" s="22"/>
      <c r="IE101" s="22"/>
      <c r="IF101" s="22"/>
      <c r="IG101" s="22"/>
      <c r="IH101" s="22"/>
      <c r="II101" s="22"/>
      <c r="IJ101" s="22"/>
      <c r="IK101" s="22"/>
      <c r="IL101" s="22"/>
      <c r="IM101" s="22"/>
      <c r="IN101" s="22"/>
      <c r="IO101" s="22"/>
      <c r="IP101" s="22"/>
      <c r="IQ101" s="22"/>
      <c r="IR101" s="22"/>
      <c r="IS101" s="22"/>
      <c r="IT101" s="22"/>
    </row>
    <row r="102" spans="1:254" s="21" customFormat="1" ht="21" customHeight="1" x14ac:dyDescent="0.25">
      <c r="A102" s="36">
        <v>97</v>
      </c>
      <c r="B102" s="97" t="s">
        <v>122</v>
      </c>
      <c r="C102" s="97" t="s">
        <v>122</v>
      </c>
      <c r="D102" s="60">
        <v>1264924.82</v>
      </c>
      <c r="E102" s="37" t="str">
        <f t="shared" si="3"/>
        <v>否</v>
      </c>
      <c r="F102" s="38" t="str">
        <f t="shared" si="4"/>
        <v>否</v>
      </c>
      <c r="G102" s="39" t="str">
        <f t="shared" si="5"/>
        <v>是</v>
      </c>
      <c r="H102" s="40"/>
      <c r="I102" s="40"/>
      <c r="J102" s="40"/>
      <c r="K102" s="40"/>
      <c r="L102" s="40"/>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c r="FO102" s="22"/>
      <c r="FP102" s="22"/>
      <c r="FQ102" s="22"/>
      <c r="FR102" s="22"/>
      <c r="FS102" s="22"/>
      <c r="FT102" s="22"/>
      <c r="FU102" s="22"/>
      <c r="FV102" s="22"/>
      <c r="FW102" s="22"/>
      <c r="FX102" s="22"/>
      <c r="FY102" s="22"/>
      <c r="FZ102" s="22"/>
      <c r="GA102" s="22"/>
      <c r="GB102" s="22"/>
      <c r="GC102" s="22"/>
      <c r="GD102" s="22"/>
      <c r="GE102" s="22"/>
      <c r="GF102" s="22"/>
      <c r="GG102" s="22"/>
      <c r="GH102" s="22"/>
      <c r="GI102" s="22"/>
      <c r="GJ102" s="22"/>
      <c r="GK102" s="22"/>
      <c r="GL102" s="22"/>
      <c r="GM102" s="22"/>
      <c r="GN102" s="22"/>
      <c r="GO102" s="22"/>
      <c r="GP102" s="22"/>
      <c r="GQ102" s="22"/>
      <c r="GR102" s="22"/>
      <c r="GS102" s="22"/>
      <c r="GT102" s="22"/>
      <c r="GU102" s="22"/>
      <c r="GV102" s="22"/>
      <c r="GW102" s="22"/>
      <c r="GX102" s="22"/>
      <c r="GY102" s="22"/>
      <c r="GZ102" s="22"/>
      <c r="HA102" s="22"/>
      <c r="HB102" s="22"/>
      <c r="HC102" s="22"/>
      <c r="HD102" s="22"/>
      <c r="HE102" s="22"/>
      <c r="HF102" s="22"/>
      <c r="HG102" s="22"/>
      <c r="HH102" s="22"/>
      <c r="HI102" s="22"/>
      <c r="HJ102" s="22"/>
      <c r="HK102" s="22"/>
      <c r="HL102" s="22"/>
      <c r="HM102" s="22"/>
      <c r="HN102" s="22"/>
      <c r="HO102" s="22"/>
      <c r="HP102" s="22"/>
      <c r="HQ102" s="22"/>
      <c r="HR102" s="22"/>
      <c r="HS102" s="22"/>
      <c r="HT102" s="22"/>
      <c r="HU102" s="22"/>
      <c r="HV102" s="22"/>
      <c r="HW102" s="22"/>
      <c r="HX102" s="22"/>
      <c r="HY102" s="22"/>
      <c r="HZ102" s="22"/>
      <c r="IA102" s="22"/>
      <c r="IB102" s="22"/>
      <c r="IC102" s="22"/>
      <c r="ID102" s="22"/>
      <c r="IE102" s="22"/>
      <c r="IF102" s="22"/>
      <c r="IG102" s="22"/>
      <c r="IH102" s="22"/>
      <c r="II102" s="22"/>
      <c r="IJ102" s="22"/>
      <c r="IK102" s="22"/>
      <c r="IL102" s="22"/>
      <c r="IM102" s="22"/>
      <c r="IN102" s="22"/>
      <c r="IO102" s="22"/>
      <c r="IP102" s="22"/>
      <c r="IQ102" s="22"/>
      <c r="IR102" s="22"/>
      <c r="IS102" s="22"/>
      <c r="IT102" s="22"/>
    </row>
    <row r="103" spans="1:254" s="21" customFormat="1" ht="21" customHeight="1" x14ac:dyDescent="0.25">
      <c r="A103" s="36">
        <v>98</v>
      </c>
      <c r="B103" s="97" t="s">
        <v>267</v>
      </c>
      <c r="C103" s="97" t="s">
        <v>267</v>
      </c>
      <c r="D103" s="60">
        <v>1267979.51</v>
      </c>
      <c r="E103" s="37" t="str">
        <f t="shared" si="3"/>
        <v>否</v>
      </c>
      <c r="F103" s="38" t="str">
        <f t="shared" si="4"/>
        <v>否</v>
      </c>
      <c r="G103" s="39" t="str">
        <f t="shared" si="5"/>
        <v>是</v>
      </c>
      <c r="H103" s="40"/>
      <c r="I103" s="40"/>
      <c r="J103" s="40"/>
      <c r="K103" s="40"/>
      <c r="L103" s="40"/>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c r="FO103" s="22"/>
      <c r="FP103" s="22"/>
      <c r="FQ103" s="22"/>
      <c r="FR103" s="22"/>
      <c r="FS103" s="22"/>
      <c r="FT103" s="22"/>
      <c r="FU103" s="22"/>
      <c r="FV103" s="22"/>
      <c r="FW103" s="22"/>
      <c r="FX103" s="22"/>
      <c r="FY103" s="22"/>
      <c r="FZ103" s="22"/>
      <c r="GA103" s="22"/>
      <c r="GB103" s="22"/>
      <c r="GC103" s="22"/>
      <c r="GD103" s="22"/>
      <c r="GE103" s="22"/>
      <c r="GF103" s="22"/>
      <c r="GG103" s="22"/>
      <c r="GH103" s="22"/>
      <c r="GI103" s="22"/>
      <c r="GJ103" s="22"/>
      <c r="GK103" s="22"/>
      <c r="GL103" s="22"/>
      <c r="GM103" s="22"/>
      <c r="GN103" s="22"/>
      <c r="GO103" s="22"/>
      <c r="GP103" s="22"/>
      <c r="GQ103" s="22"/>
      <c r="GR103" s="22"/>
      <c r="GS103" s="22"/>
      <c r="GT103" s="22"/>
      <c r="GU103" s="22"/>
      <c r="GV103" s="22"/>
      <c r="GW103" s="22"/>
      <c r="GX103" s="22"/>
      <c r="GY103" s="22"/>
      <c r="GZ103" s="22"/>
      <c r="HA103" s="22"/>
      <c r="HB103" s="22"/>
      <c r="HC103" s="22"/>
      <c r="HD103" s="22"/>
      <c r="HE103" s="22"/>
      <c r="HF103" s="22"/>
      <c r="HG103" s="22"/>
      <c r="HH103" s="22"/>
      <c r="HI103" s="22"/>
      <c r="HJ103" s="22"/>
      <c r="HK103" s="22"/>
      <c r="HL103" s="22"/>
      <c r="HM103" s="22"/>
      <c r="HN103" s="22"/>
      <c r="HO103" s="22"/>
      <c r="HP103" s="22"/>
      <c r="HQ103" s="22"/>
      <c r="HR103" s="22"/>
      <c r="HS103" s="22"/>
      <c r="HT103" s="22"/>
      <c r="HU103" s="22"/>
      <c r="HV103" s="22"/>
      <c r="HW103" s="22"/>
      <c r="HX103" s="22"/>
      <c r="HY103" s="22"/>
      <c r="HZ103" s="22"/>
      <c r="IA103" s="22"/>
      <c r="IB103" s="22"/>
      <c r="IC103" s="22"/>
      <c r="ID103" s="22"/>
      <c r="IE103" s="22"/>
      <c r="IF103" s="22"/>
      <c r="IG103" s="22"/>
      <c r="IH103" s="22"/>
      <c r="II103" s="22"/>
      <c r="IJ103" s="22"/>
      <c r="IK103" s="22"/>
      <c r="IL103" s="22"/>
      <c r="IM103" s="22"/>
      <c r="IN103" s="22"/>
      <c r="IO103" s="22"/>
      <c r="IP103" s="22"/>
      <c r="IQ103" s="22"/>
      <c r="IR103" s="22"/>
      <c r="IS103" s="22"/>
      <c r="IT103" s="22"/>
    </row>
    <row r="104" spans="1:254" s="21" customFormat="1" ht="21" customHeight="1" x14ac:dyDescent="0.25">
      <c r="A104" s="36">
        <v>99</v>
      </c>
      <c r="B104" s="97" t="s">
        <v>268</v>
      </c>
      <c r="C104" s="97" t="s">
        <v>268</v>
      </c>
      <c r="D104" s="60">
        <v>1263253.05</v>
      </c>
      <c r="E104" s="37" t="str">
        <f t="shared" si="3"/>
        <v>否</v>
      </c>
      <c r="F104" s="38" t="str">
        <f t="shared" si="4"/>
        <v>否</v>
      </c>
      <c r="G104" s="39" t="str">
        <f t="shared" si="5"/>
        <v>是</v>
      </c>
      <c r="H104" s="40"/>
      <c r="I104" s="40"/>
      <c r="J104" s="40"/>
      <c r="K104" s="40"/>
      <c r="L104" s="40"/>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c r="FO104" s="22"/>
      <c r="FP104" s="22"/>
      <c r="FQ104" s="22"/>
      <c r="FR104" s="22"/>
      <c r="FS104" s="22"/>
      <c r="FT104" s="22"/>
      <c r="FU104" s="22"/>
      <c r="FV104" s="22"/>
      <c r="FW104" s="22"/>
      <c r="FX104" s="22"/>
      <c r="FY104" s="22"/>
      <c r="FZ104" s="22"/>
      <c r="GA104" s="22"/>
      <c r="GB104" s="22"/>
      <c r="GC104" s="22"/>
      <c r="GD104" s="22"/>
      <c r="GE104" s="22"/>
      <c r="GF104" s="22"/>
      <c r="GG104" s="22"/>
      <c r="GH104" s="22"/>
      <c r="GI104" s="22"/>
      <c r="GJ104" s="22"/>
      <c r="GK104" s="22"/>
      <c r="GL104" s="22"/>
      <c r="GM104" s="22"/>
      <c r="GN104" s="22"/>
      <c r="GO104" s="22"/>
      <c r="GP104" s="22"/>
      <c r="GQ104" s="22"/>
      <c r="GR104" s="22"/>
      <c r="GS104" s="22"/>
      <c r="GT104" s="22"/>
      <c r="GU104" s="22"/>
      <c r="GV104" s="22"/>
      <c r="GW104" s="22"/>
      <c r="GX104" s="22"/>
      <c r="GY104" s="22"/>
      <c r="GZ104" s="22"/>
      <c r="HA104" s="22"/>
      <c r="HB104" s="22"/>
      <c r="HC104" s="22"/>
      <c r="HD104" s="22"/>
      <c r="HE104" s="22"/>
      <c r="HF104" s="22"/>
      <c r="HG104" s="22"/>
      <c r="HH104" s="22"/>
      <c r="HI104" s="22"/>
      <c r="HJ104" s="22"/>
      <c r="HK104" s="22"/>
      <c r="HL104" s="22"/>
      <c r="HM104" s="22"/>
      <c r="HN104" s="22"/>
      <c r="HO104" s="22"/>
      <c r="HP104" s="22"/>
      <c r="HQ104" s="22"/>
      <c r="HR104" s="22"/>
      <c r="HS104" s="22"/>
      <c r="HT104" s="22"/>
      <c r="HU104" s="22"/>
      <c r="HV104" s="22"/>
      <c r="HW104" s="22"/>
      <c r="HX104" s="22"/>
      <c r="HY104" s="22"/>
      <c r="HZ104" s="22"/>
      <c r="IA104" s="22"/>
      <c r="IB104" s="22"/>
      <c r="IC104" s="22"/>
      <c r="ID104" s="22"/>
      <c r="IE104" s="22"/>
      <c r="IF104" s="22"/>
      <c r="IG104" s="22"/>
      <c r="IH104" s="22"/>
      <c r="II104" s="22"/>
      <c r="IJ104" s="22"/>
      <c r="IK104" s="22"/>
      <c r="IL104" s="22"/>
      <c r="IM104" s="22"/>
      <c r="IN104" s="22"/>
      <c r="IO104" s="22"/>
      <c r="IP104" s="22"/>
      <c r="IQ104" s="22"/>
      <c r="IR104" s="22"/>
      <c r="IS104" s="22"/>
      <c r="IT104" s="22"/>
    </row>
    <row r="105" spans="1:254" s="21" customFormat="1" ht="21" customHeight="1" x14ac:dyDescent="0.25">
      <c r="A105" s="36">
        <v>100</v>
      </c>
      <c r="B105" s="97" t="s">
        <v>269</v>
      </c>
      <c r="C105" s="97" t="s">
        <v>269</v>
      </c>
      <c r="D105" s="60">
        <v>1269743.06</v>
      </c>
      <c r="E105" s="37" t="str">
        <f t="shared" si="3"/>
        <v>否</v>
      </c>
      <c r="F105" s="38" t="str">
        <f t="shared" si="4"/>
        <v>否</v>
      </c>
      <c r="G105" s="39" t="str">
        <f t="shared" si="5"/>
        <v>是</v>
      </c>
      <c r="H105" s="40"/>
      <c r="I105" s="40"/>
      <c r="J105" s="40"/>
      <c r="K105" s="40"/>
      <c r="L105" s="40"/>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c r="FO105" s="22"/>
      <c r="FP105" s="22"/>
      <c r="FQ105" s="22"/>
      <c r="FR105" s="22"/>
      <c r="FS105" s="22"/>
      <c r="FT105" s="22"/>
      <c r="FU105" s="22"/>
      <c r="FV105" s="22"/>
      <c r="FW105" s="22"/>
      <c r="FX105" s="22"/>
      <c r="FY105" s="22"/>
      <c r="FZ105" s="22"/>
      <c r="GA105" s="22"/>
      <c r="GB105" s="22"/>
      <c r="GC105" s="22"/>
      <c r="GD105" s="22"/>
      <c r="GE105" s="22"/>
      <c r="GF105" s="22"/>
      <c r="GG105" s="22"/>
      <c r="GH105" s="22"/>
      <c r="GI105" s="22"/>
      <c r="GJ105" s="22"/>
      <c r="GK105" s="22"/>
      <c r="GL105" s="22"/>
      <c r="GM105" s="22"/>
      <c r="GN105" s="22"/>
      <c r="GO105" s="22"/>
      <c r="GP105" s="22"/>
      <c r="GQ105" s="22"/>
      <c r="GR105" s="22"/>
      <c r="GS105" s="22"/>
      <c r="GT105" s="22"/>
      <c r="GU105" s="22"/>
      <c r="GV105" s="22"/>
      <c r="GW105" s="22"/>
      <c r="GX105" s="22"/>
      <c r="GY105" s="22"/>
      <c r="GZ105" s="22"/>
      <c r="HA105" s="22"/>
      <c r="HB105" s="22"/>
      <c r="HC105" s="22"/>
      <c r="HD105" s="22"/>
      <c r="HE105" s="22"/>
      <c r="HF105" s="22"/>
      <c r="HG105" s="22"/>
      <c r="HH105" s="22"/>
      <c r="HI105" s="22"/>
      <c r="HJ105" s="22"/>
      <c r="HK105" s="22"/>
      <c r="HL105" s="22"/>
      <c r="HM105" s="22"/>
      <c r="HN105" s="22"/>
      <c r="HO105" s="22"/>
      <c r="HP105" s="22"/>
      <c r="HQ105" s="22"/>
      <c r="HR105" s="22"/>
      <c r="HS105" s="22"/>
      <c r="HT105" s="22"/>
      <c r="HU105" s="22"/>
      <c r="HV105" s="22"/>
      <c r="HW105" s="22"/>
      <c r="HX105" s="22"/>
      <c r="HY105" s="22"/>
      <c r="HZ105" s="22"/>
      <c r="IA105" s="22"/>
      <c r="IB105" s="22"/>
      <c r="IC105" s="22"/>
      <c r="ID105" s="22"/>
      <c r="IE105" s="22"/>
      <c r="IF105" s="22"/>
      <c r="IG105" s="22"/>
      <c r="IH105" s="22"/>
      <c r="II105" s="22"/>
      <c r="IJ105" s="22"/>
      <c r="IK105" s="22"/>
      <c r="IL105" s="22"/>
      <c r="IM105" s="22"/>
      <c r="IN105" s="22"/>
      <c r="IO105" s="22"/>
      <c r="IP105" s="22"/>
      <c r="IQ105" s="22"/>
      <c r="IR105" s="22"/>
      <c r="IS105" s="22"/>
      <c r="IT105" s="22"/>
    </row>
    <row r="106" spans="1:254" s="21" customFormat="1" ht="21" customHeight="1" x14ac:dyDescent="0.25">
      <c r="A106" s="36">
        <v>101</v>
      </c>
      <c r="B106" s="97" t="s">
        <v>270</v>
      </c>
      <c r="C106" s="97" t="s">
        <v>270</v>
      </c>
      <c r="D106" s="60">
        <v>1264332.79</v>
      </c>
      <c r="E106" s="37" t="str">
        <f t="shared" si="3"/>
        <v>否</v>
      </c>
      <c r="F106" s="38" t="str">
        <f t="shared" si="4"/>
        <v>否</v>
      </c>
      <c r="G106" s="39" t="str">
        <f t="shared" si="5"/>
        <v>是</v>
      </c>
      <c r="H106" s="40"/>
      <c r="I106" s="40"/>
      <c r="J106" s="40"/>
      <c r="K106" s="40"/>
      <c r="L106" s="40"/>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c r="FO106" s="22"/>
      <c r="FP106" s="22"/>
      <c r="FQ106" s="22"/>
      <c r="FR106" s="22"/>
      <c r="FS106" s="22"/>
      <c r="FT106" s="22"/>
      <c r="FU106" s="22"/>
      <c r="FV106" s="22"/>
      <c r="FW106" s="22"/>
      <c r="FX106" s="22"/>
      <c r="FY106" s="22"/>
      <c r="FZ106" s="22"/>
      <c r="GA106" s="22"/>
      <c r="GB106" s="22"/>
      <c r="GC106" s="22"/>
      <c r="GD106" s="22"/>
      <c r="GE106" s="22"/>
      <c r="GF106" s="22"/>
      <c r="GG106" s="22"/>
      <c r="GH106" s="22"/>
      <c r="GI106" s="22"/>
      <c r="GJ106" s="22"/>
      <c r="GK106" s="22"/>
      <c r="GL106" s="22"/>
      <c r="GM106" s="22"/>
      <c r="GN106" s="22"/>
      <c r="GO106" s="22"/>
      <c r="GP106" s="22"/>
      <c r="GQ106" s="22"/>
      <c r="GR106" s="22"/>
      <c r="GS106" s="22"/>
      <c r="GT106" s="22"/>
      <c r="GU106" s="22"/>
      <c r="GV106" s="22"/>
      <c r="GW106" s="22"/>
      <c r="GX106" s="22"/>
      <c r="GY106" s="22"/>
      <c r="GZ106" s="22"/>
      <c r="HA106" s="22"/>
      <c r="HB106" s="22"/>
      <c r="HC106" s="22"/>
      <c r="HD106" s="22"/>
      <c r="HE106" s="22"/>
      <c r="HF106" s="22"/>
      <c r="HG106" s="22"/>
      <c r="HH106" s="22"/>
      <c r="HI106" s="22"/>
      <c r="HJ106" s="22"/>
      <c r="HK106" s="22"/>
      <c r="HL106" s="22"/>
      <c r="HM106" s="22"/>
      <c r="HN106" s="22"/>
      <c r="HO106" s="22"/>
      <c r="HP106" s="22"/>
      <c r="HQ106" s="22"/>
      <c r="HR106" s="22"/>
      <c r="HS106" s="22"/>
      <c r="HT106" s="22"/>
      <c r="HU106" s="22"/>
      <c r="HV106" s="22"/>
      <c r="HW106" s="22"/>
      <c r="HX106" s="22"/>
      <c r="HY106" s="22"/>
      <c r="HZ106" s="22"/>
      <c r="IA106" s="22"/>
      <c r="IB106" s="22"/>
      <c r="IC106" s="22"/>
      <c r="ID106" s="22"/>
      <c r="IE106" s="22"/>
      <c r="IF106" s="22"/>
      <c r="IG106" s="22"/>
      <c r="IH106" s="22"/>
      <c r="II106" s="22"/>
      <c r="IJ106" s="22"/>
      <c r="IK106" s="22"/>
      <c r="IL106" s="22"/>
      <c r="IM106" s="22"/>
      <c r="IN106" s="22"/>
      <c r="IO106" s="22"/>
      <c r="IP106" s="22"/>
      <c r="IQ106" s="22"/>
      <c r="IR106" s="22"/>
      <c r="IS106" s="22"/>
      <c r="IT106" s="22"/>
    </row>
    <row r="107" spans="1:254" s="21" customFormat="1" ht="21" customHeight="1" x14ac:dyDescent="0.25">
      <c r="A107" s="36">
        <v>102</v>
      </c>
      <c r="B107" s="97" t="s">
        <v>271</v>
      </c>
      <c r="C107" s="97" t="s">
        <v>271</v>
      </c>
      <c r="D107" s="60">
        <v>1278510.0800000001</v>
      </c>
      <c r="E107" s="37" t="str">
        <f t="shared" si="3"/>
        <v>超上限</v>
      </c>
      <c r="F107" s="38" t="str">
        <f t="shared" si="4"/>
        <v>否</v>
      </c>
      <c r="G107" s="39" t="str">
        <f t="shared" si="5"/>
        <v>否</v>
      </c>
      <c r="H107" s="40"/>
      <c r="I107" s="40"/>
      <c r="J107" s="40"/>
      <c r="K107" s="40"/>
      <c r="L107" s="40"/>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c r="FO107" s="22"/>
      <c r="FP107" s="22"/>
      <c r="FQ107" s="22"/>
      <c r="FR107" s="22"/>
      <c r="FS107" s="22"/>
      <c r="FT107" s="22"/>
      <c r="FU107" s="22"/>
      <c r="FV107" s="22"/>
      <c r="FW107" s="22"/>
      <c r="FX107" s="22"/>
      <c r="FY107" s="22"/>
      <c r="FZ107" s="22"/>
      <c r="GA107" s="22"/>
      <c r="GB107" s="22"/>
      <c r="GC107" s="22"/>
      <c r="GD107" s="22"/>
      <c r="GE107" s="22"/>
      <c r="GF107" s="22"/>
      <c r="GG107" s="22"/>
      <c r="GH107" s="22"/>
      <c r="GI107" s="22"/>
      <c r="GJ107" s="22"/>
      <c r="GK107" s="22"/>
      <c r="GL107" s="22"/>
      <c r="GM107" s="22"/>
      <c r="GN107" s="22"/>
      <c r="GO107" s="22"/>
      <c r="GP107" s="22"/>
      <c r="GQ107" s="22"/>
      <c r="GR107" s="22"/>
      <c r="GS107" s="22"/>
      <c r="GT107" s="22"/>
      <c r="GU107" s="22"/>
      <c r="GV107" s="22"/>
      <c r="GW107" s="22"/>
      <c r="GX107" s="22"/>
      <c r="GY107" s="22"/>
      <c r="GZ107" s="22"/>
      <c r="HA107" s="22"/>
      <c r="HB107" s="22"/>
      <c r="HC107" s="22"/>
      <c r="HD107" s="22"/>
      <c r="HE107" s="22"/>
      <c r="HF107" s="22"/>
      <c r="HG107" s="22"/>
      <c r="HH107" s="22"/>
      <c r="HI107" s="22"/>
      <c r="HJ107" s="22"/>
      <c r="HK107" s="22"/>
      <c r="HL107" s="22"/>
      <c r="HM107" s="22"/>
      <c r="HN107" s="22"/>
      <c r="HO107" s="22"/>
      <c r="HP107" s="22"/>
      <c r="HQ107" s="22"/>
      <c r="HR107" s="22"/>
      <c r="HS107" s="22"/>
      <c r="HT107" s="22"/>
      <c r="HU107" s="22"/>
      <c r="HV107" s="22"/>
      <c r="HW107" s="22"/>
      <c r="HX107" s="22"/>
      <c r="HY107" s="22"/>
      <c r="HZ107" s="22"/>
      <c r="IA107" s="22"/>
      <c r="IB107" s="22"/>
      <c r="IC107" s="22"/>
      <c r="ID107" s="22"/>
      <c r="IE107" s="22"/>
      <c r="IF107" s="22"/>
      <c r="IG107" s="22"/>
      <c r="IH107" s="22"/>
      <c r="II107" s="22"/>
      <c r="IJ107" s="22"/>
      <c r="IK107" s="22"/>
      <c r="IL107" s="22"/>
      <c r="IM107" s="22"/>
      <c r="IN107" s="22"/>
      <c r="IO107" s="22"/>
      <c r="IP107" s="22"/>
      <c r="IQ107" s="22"/>
      <c r="IR107" s="22"/>
      <c r="IS107" s="22"/>
      <c r="IT107" s="22"/>
    </row>
    <row r="108" spans="1:254" s="21" customFormat="1" ht="21" customHeight="1" x14ac:dyDescent="0.25">
      <c r="A108" s="36">
        <v>103</v>
      </c>
      <c r="B108" s="97" t="s">
        <v>272</v>
      </c>
      <c r="C108" s="97" t="s">
        <v>272</v>
      </c>
      <c r="D108" s="60">
        <v>1268435.58</v>
      </c>
      <c r="E108" s="37" t="str">
        <f t="shared" si="3"/>
        <v>否</v>
      </c>
      <c r="F108" s="38" t="str">
        <f t="shared" si="4"/>
        <v>否</v>
      </c>
      <c r="G108" s="39" t="str">
        <f t="shared" si="5"/>
        <v>是</v>
      </c>
      <c r="H108" s="40"/>
      <c r="I108" s="40"/>
      <c r="J108" s="40"/>
      <c r="K108" s="40"/>
      <c r="L108" s="40"/>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c r="FO108" s="22"/>
      <c r="FP108" s="22"/>
      <c r="FQ108" s="22"/>
      <c r="FR108" s="22"/>
      <c r="FS108" s="22"/>
      <c r="FT108" s="22"/>
      <c r="FU108" s="22"/>
      <c r="FV108" s="22"/>
      <c r="FW108" s="22"/>
      <c r="FX108" s="22"/>
      <c r="FY108" s="22"/>
      <c r="FZ108" s="22"/>
      <c r="GA108" s="22"/>
      <c r="GB108" s="22"/>
      <c r="GC108" s="22"/>
      <c r="GD108" s="22"/>
      <c r="GE108" s="22"/>
      <c r="GF108" s="22"/>
      <c r="GG108" s="22"/>
      <c r="GH108" s="22"/>
      <c r="GI108" s="22"/>
      <c r="GJ108" s="22"/>
      <c r="GK108" s="22"/>
      <c r="GL108" s="22"/>
      <c r="GM108" s="22"/>
      <c r="GN108" s="22"/>
      <c r="GO108" s="22"/>
      <c r="GP108" s="22"/>
      <c r="GQ108" s="22"/>
      <c r="GR108" s="22"/>
      <c r="GS108" s="22"/>
      <c r="GT108" s="22"/>
      <c r="GU108" s="22"/>
      <c r="GV108" s="22"/>
      <c r="GW108" s="22"/>
      <c r="GX108" s="22"/>
      <c r="GY108" s="22"/>
      <c r="GZ108" s="22"/>
      <c r="HA108" s="22"/>
      <c r="HB108" s="22"/>
      <c r="HC108" s="22"/>
      <c r="HD108" s="22"/>
      <c r="HE108" s="22"/>
      <c r="HF108" s="22"/>
      <c r="HG108" s="22"/>
      <c r="HH108" s="22"/>
      <c r="HI108" s="22"/>
      <c r="HJ108" s="22"/>
      <c r="HK108" s="22"/>
      <c r="HL108" s="22"/>
      <c r="HM108" s="22"/>
      <c r="HN108" s="22"/>
      <c r="HO108" s="22"/>
      <c r="HP108" s="22"/>
      <c r="HQ108" s="22"/>
      <c r="HR108" s="22"/>
      <c r="HS108" s="22"/>
      <c r="HT108" s="22"/>
      <c r="HU108" s="22"/>
      <c r="HV108" s="22"/>
      <c r="HW108" s="22"/>
      <c r="HX108" s="22"/>
      <c r="HY108" s="22"/>
      <c r="HZ108" s="22"/>
      <c r="IA108" s="22"/>
      <c r="IB108" s="22"/>
      <c r="IC108" s="22"/>
      <c r="ID108" s="22"/>
      <c r="IE108" s="22"/>
      <c r="IF108" s="22"/>
      <c r="IG108" s="22"/>
      <c r="IH108" s="22"/>
      <c r="II108" s="22"/>
      <c r="IJ108" s="22"/>
      <c r="IK108" s="22"/>
      <c r="IL108" s="22"/>
      <c r="IM108" s="22"/>
      <c r="IN108" s="22"/>
      <c r="IO108" s="22"/>
      <c r="IP108" s="22"/>
      <c r="IQ108" s="22"/>
      <c r="IR108" s="22"/>
      <c r="IS108" s="22"/>
      <c r="IT108" s="22"/>
    </row>
    <row r="109" spans="1:254" s="21" customFormat="1" ht="21" customHeight="1" x14ac:dyDescent="0.25">
      <c r="A109" s="36">
        <v>104</v>
      </c>
      <c r="B109" s="97" t="s">
        <v>273</v>
      </c>
      <c r="C109" s="97" t="s">
        <v>273</v>
      </c>
      <c r="D109" s="60">
        <v>1277956.1000000001</v>
      </c>
      <c r="E109" s="37" t="str">
        <f t="shared" si="3"/>
        <v>超上限</v>
      </c>
      <c r="F109" s="38" t="str">
        <f t="shared" si="4"/>
        <v>否</v>
      </c>
      <c r="G109" s="39" t="str">
        <f t="shared" si="5"/>
        <v>否</v>
      </c>
      <c r="H109" s="40"/>
      <c r="I109" s="40"/>
      <c r="J109" s="40"/>
      <c r="K109" s="40"/>
      <c r="L109" s="40"/>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c r="FO109" s="22"/>
      <c r="FP109" s="22"/>
      <c r="FQ109" s="22"/>
      <c r="FR109" s="22"/>
      <c r="FS109" s="22"/>
      <c r="FT109" s="22"/>
      <c r="FU109" s="22"/>
      <c r="FV109" s="22"/>
      <c r="FW109" s="22"/>
      <c r="FX109" s="22"/>
      <c r="FY109" s="22"/>
      <c r="FZ109" s="22"/>
      <c r="GA109" s="22"/>
      <c r="GB109" s="22"/>
      <c r="GC109" s="22"/>
      <c r="GD109" s="22"/>
      <c r="GE109" s="22"/>
      <c r="GF109" s="22"/>
      <c r="GG109" s="22"/>
      <c r="GH109" s="22"/>
      <c r="GI109" s="22"/>
      <c r="GJ109" s="22"/>
      <c r="GK109" s="22"/>
      <c r="GL109" s="22"/>
      <c r="GM109" s="22"/>
      <c r="GN109" s="22"/>
      <c r="GO109" s="22"/>
      <c r="GP109" s="22"/>
      <c r="GQ109" s="22"/>
      <c r="GR109" s="22"/>
      <c r="GS109" s="22"/>
      <c r="GT109" s="22"/>
      <c r="GU109" s="22"/>
      <c r="GV109" s="22"/>
      <c r="GW109" s="22"/>
      <c r="GX109" s="22"/>
      <c r="GY109" s="22"/>
      <c r="GZ109" s="22"/>
      <c r="HA109" s="22"/>
      <c r="HB109" s="22"/>
      <c r="HC109" s="22"/>
      <c r="HD109" s="22"/>
      <c r="HE109" s="22"/>
      <c r="HF109" s="22"/>
      <c r="HG109" s="22"/>
      <c r="HH109" s="22"/>
      <c r="HI109" s="22"/>
      <c r="HJ109" s="22"/>
      <c r="HK109" s="22"/>
      <c r="HL109" s="22"/>
      <c r="HM109" s="22"/>
      <c r="HN109" s="22"/>
      <c r="HO109" s="22"/>
      <c r="HP109" s="22"/>
      <c r="HQ109" s="22"/>
      <c r="HR109" s="22"/>
      <c r="HS109" s="22"/>
      <c r="HT109" s="22"/>
      <c r="HU109" s="22"/>
      <c r="HV109" s="22"/>
      <c r="HW109" s="22"/>
      <c r="HX109" s="22"/>
      <c r="HY109" s="22"/>
      <c r="HZ109" s="22"/>
      <c r="IA109" s="22"/>
      <c r="IB109" s="22"/>
      <c r="IC109" s="22"/>
      <c r="ID109" s="22"/>
      <c r="IE109" s="22"/>
      <c r="IF109" s="22"/>
      <c r="IG109" s="22"/>
      <c r="IH109" s="22"/>
      <c r="II109" s="22"/>
      <c r="IJ109" s="22"/>
      <c r="IK109" s="22"/>
      <c r="IL109" s="22"/>
      <c r="IM109" s="22"/>
      <c r="IN109" s="22"/>
      <c r="IO109" s="22"/>
      <c r="IP109" s="22"/>
      <c r="IQ109" s="22"/>
      <c r="IR109" s="22"/>
      <c r="IS109" s="22"/>
      <c r="IT109" s="22"/>
    </row>
    <row r="110" spans="1:254" s="21" customFormat="1" ht="21" customHeight="1" x14ac:dyDescent="0.25">
      <c r="A110" s="36">
        <v>105</v>
      </c>
      <c r="B110" s="97" t="s">
        <v>274</v>
      </c>
      <c r="C110" s="97" t="s">
        <v>274</v>
      </c>
      <c r="D110" s="60">
        <v>1242840.71</v>
      </c>
      <c r="E110" s="37" t="str">
        <f t="shared" si="3"/>
        <v>否</v>
      </c>
      <c r="F110" s="38" t="str">
        <f t="shared" si="4"/>
        <v>否</v>
      </c>
      <c r="G110" s="39" t="str">
        <f t="shared" si="5"/>
        <v>是</v>
      </c>
      <c r="H110" s="40"/>
      <c r="I110" s="40"/>
      <c r="J110" s="40"/>
      <c r="K110" s="40"/>
      <c r="L110" s="40"/>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c r="FO110" s="22"/>
      <c r="FP110" s="22"/>
      <c r="FQ110" s="22"/>
      <c r="FR110" s="22"/>
      <c r="FS110" s="22"/>
      <c r="FT110" s="22"/>
      <c r="FU110" s="22"/>
      <c r="FV110" s="22"/>
      <c r="FW110" s="22"/>
      <c r="FX110" s="22"/>
      <c r="FY110" s="22"/>
      <c r="FZ110" s="22"/>
      <c r="GA110" s="22"/>
      <c r="GB110" s="22"/>
      <c r="GC110" s="22"/>
      <c r="GD110" s="22"/>
      <c r="GE110" s="22"/>
      <c r="GF110" s="22"/>
      <c r="GG110" s="22"/>
      <c r="GH110" s="22"/>
      <c r="GI110" s="22"/>
      <c r="GJ110" s="22"/>
      <c r="GK110" s="22"/>
      <c r="GL110" s="22"/>
      <c r="GM110" s="22"/>
      <c r="GN110" s="22"/>
      <c r="GO110" s="22"/>
      <c r="GP110" s="22"/>
      <c r="GQ110" s="22"/>
      <c r="GR110" s="22"/>
      <c r="GS110" s="22"/>
      <c r="GT110" s="22"/>
      <c r="GU110" s="22"/>
      <c r="GV110" s="22"/>
      <c r="GW110" s="22"/>
      <c r="GX110" s="22"/>
      <c r="GY110" s="22"/>
      <c r="GZ110" s="22"/>
      <c r="HA110" s="22"/>
      <c r="HB110" s="22"/>
      <c r="HC110" s="22"/>
      <c r="HD110" s="22"/>
      <c r="HE110" s="22"/>
      <c r="HF110" s="22"/>
      <c r="HG110" s="22"/>
      <c r="HH110" s="22"/>
      <c r="HI110" s="22"/>
      <c r="HJ110" s="22"/>
      <c r="HK110" s="22"/>
      <c r="HL110" s="22"/>
      <c r="HM110" s="22"/>
      <c r="HN110" s="22"/>
      <c r="HO110" s="22"/>
      <c r="HP110" s="22"/>
      <c r="HQ110" s="22"/>
      <c r="HR110" s="22"/>
      <c r="HS110" s="22"/>
      <c r="HT110" s="22"/>
      <c r="HU110" s="22"/>
      <c r="HV110" s="22"/>
      <c r="HW110" s="22"/>
      <c r="HX110" s="22"/>
      <c r="HY110" s="22"/>
      <c r="HZ110" s="22"/>
      <c r="IA110" s="22"/>
      <c r="IB110" s="22"/>
      <c r="IC110" s="22"/>
      <c r="ID110" s="22"/>
      <c r="IE110" s="22"/>
      <c r="IF110" s="22"/>
      <c r="IG110" s="22"/>
      <c r="IH110" s="22"/>
      <c r="II110" s="22"/>
      <c r="IJ110" s="22"/>
      <c r="IK110" s="22"/>
      <c r="IL110" s="22"/>
      <c r="IM110" s="22"/>
      <c r="IN110" s="22"/>
      <c r="IO110" s="22"/>
      <c r="IP110" s="22"/>
      <c r="IQ110" s="22"/>
      <c r="IR110" s="22"/>
      <c r="IS110" s="22"/>
      <c r="IT110" s="22"/>
    </row>
    <row r="111" spans="1:254" s="21" customFormat="1" ht="21" customHeight="1" x14ac:dyDescent="0.25">
      <c r="A111" s="36">
        <v>106</v>
      </c>
      <c r="B111" s="97" t="s">
        <v>275</v>
      </c>
      <c r="C111" s="97" t="s">
        <v>275</v>
      </c>
      <c r="D111" s="60">
        <v>1264332.79</v>
      </c>
      <c r="E111" s="37" t="str">
        <f t="shared" si="3"/>
        <v>否</v>
      </c>
      <c r="F111" s="38" t="str">
        <f t="shared" si="4"/>
        <v>否</v>
      </c>
      <c r="G111" s="39" t="str">
        <f t="shared" si="5"/>
        <v>是</v>
      </c>
      <c r="H111" s="40"/>
      <c r="I111" s="40"/>
      <c r="J111" s="40"/>
      <c r="K111" s="40"/>
      <c r="L111" s="40"/>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c r="FK111" s="22"/>
      <c r="FL111" s="22"/>
      <c r="FM111" s="22"/>
      <c r="FN111" s="22"/>
      <c r="FO111" s="22"/>
      <c r="FP111" s="22"/>
      <c r="FQ111" s="22"/>
      <c r="FR111" s="22"/>
      <c r="FS111" s="22"/>
      <c r="FT111" s="22"/>
      <c r="FU111" s="22"/>
      <c r="FV111" s="22"/>
      <c r="FW111" s="22"/>
      <c r="FX111" s="22"/>
      <c r="FY111" s="22"/>
      <c r="FZ111" s="22"/>
      <c r="GA111" s="22"/>
      <c r="GB111" s="22"/>
      <c r="GC111" s="22"/>
      <c r="GD111" s="22"/>
      <c r="GE111" s="22"/>
      <c r="GF111" s="22"/>
      <c r="GG111" s="22"/>
      <c r="GH111" s="22"/>
      <c r="GI111" s="22"/>
      <c r="GJ111" s="22"/>
      <c r="GK111" s="22"/>
      <c r="GL111" s="22"/>
      <c r="GM111" s="22"/>
      <c r="GN111" s="22"/>
      <c r="GO111" s="22"/>
      <c r="GP111" s="22"/>
      <c r="GQ111" s="22"/>
      <c r="GR111" s="22"/>
      <c r="GS111" s="22"/>
      <c r="GT111" s="22"/>
      <c r="GU111" s="22"/>
      <c r="GV111" s="22"/>
      <c r="GW111" s="22"/>
      <c r="GX111" s="22"/>
      <c r="GY111" s="22"/>
      <c r="GZ111" s="22"/>
      <c r="HA111" s="22"/>
      <c r="HB111" s="22"/>
      <c r="HC111" s="22"/>
      <c r="HD111" s="22"/>
      <c r="HE111" s="22"/>
      <c r="HF111" s="22"/>
      <c r="HG111" s="22"/>
      <c r="HH111" s="22"/>
      <c r="HI111" s="22"/>
      <c r="HJ111" s="22"/>
      <c r="HK111" s="22"/>
      <c r="HL111" s="22"/>
      <c r="HM111" s="22"/>
      <c r="HN111" s="22"/>
      <c r="HO111" s="22"/>
      <c r="HP111" s="22"/>
      <c r="HQ111" s="22"/>
      <c r="HR111" s="22"/>
      <c r="HS111" s="22"/>
      <c r="HT111" s="22"/>
      <c r="HU111" s="22"/>
      <c r="HV111" s="22"/>
      <c r="HW111" s="22"/>
      <c r="HX111" s="22"/>
      <c r="HY111" s="22"/>
      <c r="HZ111" s="22"/>
      <c r="IA111" s="22"/>
      <c r="IB111" s="22"/>
      <c r="IC111" s="22"/>
      <c r="ID111" s="22"/>
      <c r="IE111" s="22"/>
      <c r="IF111" s="22"/>
      <c r="IG111" s="22"/>
      <c r="IH111" s="22"/>
      <c r="II111" s="22"/>
      <c r="IJ111" s="22"/>
      <c r="IK111" s="22"/>
      <c r="IL111" s="22"/>
      <c r="IM111" s="22"/>
      <c r="IN111" s="22"/>
      <c r="IO111" s="22"/>
      <c r="IP111" s="22"/>
      <c r="IQ111" s="22"/>
      <c r="IR111" s="22"/>
      <c r="IS111" s="22"/>
      <c r="IT111" s="22"/>
    </row>
    <row r="112" spans="1:254" s="21" customFormat="1" ht="21" customHeight="1" x14ac:dyDescent="0.25">
      <c r="A112" s="36">
        <v>107</v>
      </c>
      <c r="B112" s="97" t="s">
        <v>276</v>
      </c>
      <c r="C112" s="97" t="s">
        <v>276</v>
      </c>
      <c r="D112" s="60">
        <v>1270345.06</v>
      </c>
      <c r="E112" s="37" t="str">
        <f t="shared" si="3"/>
        <v>否</v>
      </c>
      <c r="F112" s="38" t="str">
        <f t="shared" si="4"/>
        <v>否</v>
      </c>
      <c r="G112" s="39" t="str">
        <f t="shared" si="5"/>
        <v>是</v>
      </c>
      <c r="H112" s="40"/>
      <c r="I112" s="40"/>
      <c r="J112" s="40"/>
      <c r="K112" s="40"/>
      <c r="L112" s="40"/>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c r="FK112" s="22"/>
      <c r="FL112" s="22"/>
      <c r="FM112" s="22"/>
      <c r="FN112" s="22"/>
      <c r="FO112" s="22"/>
      <c r="FP112" s="22"/>
      <c r="FQ112" s="22"/>
      <c r="FR112" s="22"/>
      <c r="FS112" s="22"/>
      <c r="FT112" s="22"/>
      <c r="FU112" s="22"/>
      <c r="FV112" s="22"/>
      <c r="FW112" s="22"/>
      <c r="FX112" s="22"/>
      <c r="FY112" s="22"/>
      <c r="FZ112" s="22"/>
      <c r="GA112" s="22"/>
      <c r="GB112" s="22"/>
      <c r="GC112" s="22"/>
      <c r="GD112" s="22"/>
      <c r="GE112" s="22"/>
      <c r="GF112" s="22"/>
      <c r="GG112" s="22"/>
      <c r="GH112" s="22"/>
      <c r="GI112" s="22"/>
      <c r="GJ112" s="22"/>
      <c r="GK112" s="22"/>
      <c r="GL112" s="22"/>
      <c r="GM112" s="22"/>
      <c r="GN112" s="22"/>
      <c r="GO112" s="22"/>
      <c r="GP112" s="22"/>
      <c r="GQ112" s="22"/>
      <c r="GR112" s="22"/>
      <c r="GS112" s="22"/>
      <c r="GT112" s="22"/>
      <c r="GU112" s="22"/>
      <c r="GV112" s="22"/>
      <c r="GW112" s="22"/>
      <c r="GX112" s="22"/>
      <c r="GY112" s="22"/>
      <c r="GZ112" s="22"/>
      <c r="HA112" s="22"/>
      <c r="HB112" s="22"/>
      <c r="HC112" s="22"/>
      <c r="HD112" s="22"/>
      <c r="HE112" s="22"/>
      <c r="HF112" s="22"/>
      <c r="HG112" s="22"/>
      <c r="HH112" s="22"/>
      <c r="HI112" s="22"/>
      <c r="HJ112" s="22"/>
      <c r="HK112" s="22"/>
      <c r="HL112" s="22"/>
      <c r="HM112" s="22"/>
      <c r="HN112" s="22"/>
      <c r="HO112" s="22"/>
      <c r="HP112" s="22"/>
      <c r="HQ112" s="22"/>
      <c r="HR112" s="22"/>
      <c r="HS112" s="22"/>
      <c r="HT112" s="22"/>
      <c r="HU112" s="22"/>
      <c r="HV112" s="22"/>
      <c r="HW112" s="22"/>
      <c r="HX112" s="22"/>
      <c r="HY112" s="22"/>
      <c r="HZ112" s="22"/>
      <c r="IA112" s="22"/>
      <c r="IB112" s="22"/>
      <c r="IC112" s="22"/>
      <c r="ID112" s="22"/>
      <c r="IE112" s="22"/>
      <c r="IF112" s="22"/>
      <c r="IG112" s="22"/>
      <c r="IH112" s="22"/>
      <c r="II112" s="22"/>
      <c r="IJ112" s="22"/>
      <c r="IK112" s="22"/>
      <c r="IL112" s="22"/>
      <c r="IM112" s="22"/>
      <c r="IN112" s="22"/>
      <c r="IO112" s="22"/>
      <c r="IP112" s="22"/>
      <c r="IQ112" s="22"/>
      <c r="IR112" s="22"/>
      <c r="IS112" s="22"/>
      <c r="IT112" s="22"/>
    </row>
    <row r="113" spans="1:254" s="21" customFormat="1" ht="21" customHeight="1" x14ac:dyDescent="0.25">
      <c r="A113" s="36">
        <v>108</v>
      </c>
      <c r="B113" s="97" t="s">
        <v>277</v>
      </c>
      <c r="C113" s="97" t="s">
        <v>277</v>
      </c>
      <c r="D113" s="60">
        <v>1276921.48</v>
      </c>
      <c r="E113" s="37" t="str">
        <f t="shared" si="3"/>
        <v>超上限</v>
      </c>
      <c r="F113" s="38" t="str">
        <f t="shared" si="4"/>
        <v>否</v>
      </c>
      <c r="G113" s="39" t="str">
        <f t="shared" si="5"/>
        <v>否</v>
      </c>
      <c r="H113" s="40"/>
      <c r="I113" s="40"/>
      <c r="J113" s="40"/>
      <c r="K113" s="40"/>
      <c r="L113" s="40"/>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c r="FO113" s="22"/>
      <c r="FP113" s="22"/>
      <c r="FQ113" s="22"/>
      <c r="FR113" s="22"/>
      <c r="FS113" s="22"/>
      <c r="FT113" s="22"/>
      <c r="FU113" s="22"/>
      <c r="FV113" s="22"/>
      <c r="FW113" s="22"/>
      <c r="FX113" s="22"/>
      <c r="FY113" s="22"/>
      <c r="FZ113" s="22"/>
      <c r="GA113" s="22"/>
      <c r="GB113" s="22"/>
      <c r="GC113" s="22"/>
      <c r="GD113" s="22"/>
      <c r="GE113" s="22"/>
      <c r="GF113" s="22"/>
      <c r="GG113" s="22"/>
      <c r="GH113" s="22"/>
      <c r="GI113" s="22"/>
      <c r="GJ113" s="22"/>
      <c r="GK113" s="22"/>
      <c r="GL113" s="22"/>
      <c r="GM113" s="22"/>
      <c r="GN113" s="22"/>
      <c r="GO113" s="22"/>
      <c r="GP113" s="22"/>
      <c r="GQ113" s="22"/>
      <c r="GR113" s="22"/>
      <c r="GS113" s="22"/>
      <c r="GT113" s="22"/>
      <c r="GU113" s="22"/>
      <c r="GV113" s="22"/>
      <c r="GW113" s="22"/>
      <c r="GX113" s="22"/>
      <c r="GY113" s="22"/>
      <c r="GZ113" s="22"/>
      <c r="HA113" s="22"/>
      <c r="HB113" s="22"/>
      <c r="HC113" s="22"/>
      <c r="HD113" s="22"/>
      <c r="HE113" s="22"/>
      <c r="HF113" s="22"/>
      <c r="HG113" s="22"/>
      <c r="HH113" s="22"/>
      <c r="HI113" s="22"/>
      <c r="HJ113" s="22"/>
      <c r="HK113" s="22"/>
      <c r="HL113" s="22"/>
      <c r="HM113" s="22"/>
      <c r="HN113" s="22"/>
      <c r="HO113" s="22"/>
      <c r="HP113" s="22"/>
      <c r="HQ113" s="22"/>
      <c r="HR113" s="22"/>
      <c r="HS113" s="22"/>
      <c r="HT113" s="22"/>
      <c r="HU113" s="22"/>
      <c r="HV113" s="22"/>
      <c r="HW113" s="22"/>
      <c r="HX113" s="22"/>
      <c r="HY113" s="22"/>
      <c r="HZ113" s="22"/>
      <c r="IA113" s="22"/>
      <c r="IB113" s="22"/>
      <c r="IC113" s="22"/>
      <c r="ID113" s="22"/>
      <c r="IE113" s="22"/>
      <c r="IF113" s="22"/>
      <c r="IG113" s="22"/>
      <c r="IH113" s="22"/>
      <c r="II113" s="22"/>
      <c r="IJ113" s="22"/>
      <c r="IK113" s="22"/>
      <c r="IL113" s="22"/>
      <c r="IM113" s="22"/>
      <c r="IN113" s="22"/>
      <c r="IO113" s="22"/>
      <c r="IP113" s="22"/>
      <c r="IQ113" s="22"/>
      <c r="IR113" s="22"/>
      <c r="IS113" s="22"/>
      <c r="IT113" s="22"/>
    </row>
    <row r="114" spans="1:254" s="21" customFormat="1" ht="21" customHeight="1" x14ac:dyDescent="0.25">
      <c r="A114" s="36">
        <v>109</v>
      </c>
      <c r="B114" s="97" t="s">
        <v>278</v>
      </c>
      <c r="C114" s="97" t="s">
        <v>278</v>
      </c>
      <c r="D114" s="60">
        <v>1252733.3600000001</v>
      </c>
      <c r="E114" s="37" t="str">
        <f t="shared" si="3"/>
        <v>否</v>
      </c>
      <c r="F114" s="38" t="str">
        <f t="shared" si="4"/>
        <v>否</v>
      </c>
      <c r="G114" s="39" t="str">
        <f t="shared" si="5"/>
        <v>是</v>
      </c>
      <c r="H114" s="40"/>
      <c r="I114" s="40"/>
      <c r="J114" s="40"/>
      <c r="K114" s="40"/>
      <c r="L114" s="40"/>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c r="FK114" s="22"/>
      <c r="FL114" s="22"/>
      <c r="FM114" s="22"/>
      <c r="FN114" s="22"/>
      <c r="FO114" s="22"/>
      <c r="FP114" s="22"/>
      <c r="FQ114" s="22"/>
      <c r="FR114" s="22"/>
      <c r="FS114" s="22"/>
      <c r="FT114" s="22"/>
      <c r="FU114" s="22"/>
      <c r="FV114" s="22"/>
      <c r="FW114" s="22"/>
      <c r="FX114" s="22"/>
      <c r="FY114" s="22"/>
      <c r="FZ114" s="22"/>
      <c r="GA114" s="22"/>
      <c r="GB114" s="22"/>
      <c r="GC114" s="22"/>
      <c r="GD114" s="22"/>
      <c r="GE114" s="22"/>
      <c r="GF114" s="22"/>
      <c r="GG114" s="22"/>
      <c r="GH114" s="22"/>
      <c r="GI114" s="22"/>
      <c r="GJ114" s="22"/>
      <c r="GK114" s="22"/>
      <c r="GL114" s="22"/>
      <c r="GM114" s="22"/>
      <c r="GN114" s="22"/>
      <c r="GO114" s="22"/>
      <c r="GP114" s="22"/>
      <c r="GQ114" s="22"/>
      <c r="GR114" s="22"/>
      <c r="GS114" s="22"/>
      <c r="GT114" s="22"/>
      <c r="GU114" s="22"/>
      <c r="GV114" s="22"/>
      <c r="GW114" s="22"/>
      <c r="GX114" s="22"/>
      <c r="GY114" s="22"/>
      <c r="GZ114" s="22"/>
      <c r="HA114" s="22"/>
      <c r="HB114" s="22"/>
      <c r="HC114" s="22"/>
      <c r="HD114" s="22"/>
      <c r="HE114" s="22"/>
      <c r="HF114" s="22"/>
      <c r="HG114" s="22"/>
      <c r="HH114" s="22"/>
      <c r="HI114" s="22"/>
      <c r="HJ114" s="22"/>
      <c r="HK114" s="22"/>
      <c r="HL114" s="22"/>
      <c r="HM114" s="22"/>
      <c r="HN114" s="22"/>
      <c r="HO114" s="22"/>
      <c r="HP114" s="22"/>
      <c r="HQ114" s="22"/>
      <c r="HR114" s="22"/>
      <c r="HS114" s="22"/>
      <c r="HT114" s="22"/>
      <c r="HU114" s="22"/>
      <c r="HV114" s="22"/>
      <c r="HW114" s="22"/>
      <c r="HX114" s="22"/>
      <c r="HY114" s="22"/>
      <c r="HZ114" s="22"/>
      <c r="IA114" s="22"/>
      <c r="IB114" s="22"/>
      <c r="IC114" s="22"/>
      <c r="ID114" s="22"/>
      <c r="IE114" s="22"/>
      <c r="IF114" s="22"/>
      <c r="IG114" s="22"/>
      <c r="IH114" s="22"/>
      <c r="II114" s="22"/>
      <c r="IJ114" s="22"/>
      <c r="IK114" s="22"/>
      <c r="IL114" s="22"/>
      <c r="IM114" s="22"/>
      <c r="IN114" s="22"/>
      <c r="IO114" s="22"/>
      <c r="IP114" s="22"/>
      <c r="IQ114" s="22"/>
      <c r="IR114" s="22"/>
      <c r="IS114" s="22"/>
      <c r="IT114" s="22"/>
    </row>
    <row r="115" spans="1:254" s="21" customFormat="1" ht="21" customHeight="1" x14ac:dyDescent="0.25">
      <c r="A115" s="36">
        <v>110</v>
      </c>
      <c r="B115" s="97" t="s">
        <v>154</v>
      </c>
      <c r="C115" s="97" t="s">
        <v>154</v>
      </c>
      <c r="D115" s="60">
        <v>1247235.04</v>
      </c>
      <c r="E115" s="37" t="str">
        <f t="shared" si="3"/>
        <v>否</v>
      </c>
      <c r="F115" s="38" t="str">
        <f t="shared" si="4"/>
        <v>否</v>
      </c>
      <c r="G115" s="39" t="str">
        <f t="shared" si="5"/>
        <v>是</v>
      </c>
      <c r="H115" s="40"/>
      <c r="I115" s="40"/>
      <c r="J115" s="40"/>
      <c r="K115" s="40"/>
      <c r="L115" s="40"/>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c r="FO115" s="22"/>
      <c r="FP115" s="22"/>
      <c r="FQ115" s="22"/>
      <c r="FR115" s="22"/>
      <c r="FS115" s="22"/>
      <c r="FT115" s="22"/>
      <c r="FU115" s="22"/>
      <c r="FV115" s="22"/>
      <c r="FW115" s="22"/>
      <c r="FX115" s="22"/>
      <c r="FY115" s="22"/>
      <c r="FZ115" s="22"/>
      <c r="GA115" s="22"/>
      <c r="GB115" s="22"/>
      <c r="GC115" s="22"/>
      <c r="GD115" s="22"/>
      <c r="GE115" s="22"/>
      <c r="GF115" s="22"/>
      <c r="GG115" s="22"/>
      <c r="GH115" s="22"/>
      <c r="GI115" s="22"/>
      <c r="GJ115" s="22"/>
      <c r="GK115" s="22"/>
      <c r="GL115" s="22"/>
      <c r="GM115" s="22"/>
      <c r="GN115" s="22"/>
      <c r="GO115" s="22"/>
      <c r="GP115" s="22"/>
      <c r="GQ115" s="22"/>
      <c r="GR115" s="22"/>
      <c r="GS115" s="22"/>
      <c r="GT115" s="22"/>
      <c r="GU115" s="22"/>
      <c r="GV115" s="22"/>
      <c r="GW115" s="22"/>
      <c r="GX115" s="22"/>
      <c r="GY115" s="22"/>
      <c r="GZ115" s="22"/>
      <c r="HA115" s="22"/>
      <c r="HB115" s="22"/>
      <c r="HC115" s="22"/>
      <c r="HD115" s="22"/>
      <c r="HE115" s="22"/>
      <c r="HF115" s="22"/>
      <c r="HG115" s="22"/>
      <c r="HH115" s="22"/>
      <c r="HI115" s="22"/>
      <c r="HJ115" s="22"/>
      <c r="HK115" s="22"/>
      <c r="HL115" s="22"/>
      <c r="HM115" s="22"/>
      <c r="HN115" s="22"/>
      <c r="HO115" s="22"/>
      <c r="HP115" s="22"/>
      <c r="HQ115" s="22"/>
      <c r="HR115" s="22"/>
      <c r="HS115" s="22"/>
      <c r="HT115" s="22"/>
      <c r="HU115" s="22"/>
      <c r="HV115" s="22"/>
      <c r="HW115" s="22"/>
      <c r="HX115" s="22"/>
      <c r="HY115" s="22"/>
      <c r="HZ115" s="22"/>
      <c r="IA115" s="22"/>
      <c r="IB115" s="22"/>
      <c r="IC115" s="22"/>
      <c r="ID115" s="22"/>
      <c r="IE115" s="22"/>
      <c r="IF115" s="22"/>
      <c r="IG115" s="22"/>
      <c r="IH115" s="22"/>
      <c r="II115" s="22"/>
      <c r="IJ115" s="22"/>
      <c r="IK115" s="22"/>
      <c r="IL115" s="22"/>
      <c r="IM115" s="22"/>
      <c r="IN115" s="22"/>
      <c r="IO115" s="22"/>
      <c r="IP115" s="22"/>
      <c r="IQ115" s="22"/>
      <c r="IR115" s="22"/>
      <c r="IS115" s="22"/>
      <c r="IT115" s="22"/>
    </row>
    <row r="116" spans="1:254" s="21" customFormat="1" ht="21" customHeight="1" x14ac:dyDescent="0.25">
      <c r="A116" s="36">
        <v>111</v>
      </c>
      <c r="B116" s="97" t="s">
        <v>131</v>
      </c>
      <c r="C116" s="97" t="s">
        <v>131</v>
      </c>
      <c r="D116" s="60">
        <v>1266090.21</v>
      </c>
      <c r="E116" s="37" t="str">
        <f t="shared" si="3"/>
        <v>否</v>
      </c>
      <c r="F116" s="38" t="str">
        <f t="shared" si="4"/>
        <v>否</v>
      </c>
      <c r="G116" s="39" t="str">
        <f t="shared" si="5"/>
        <v>是</v>
      </c>
      <c r="H116" s="40"/>
      <c r="I116" s="40"/>
      <c r="J116" s="40"/>
      <c r="K116" s="40"/>
      <c r="L116" s="40"/>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c r="FK116" s="22"/>
      <c r="FL116" s="22"/>
      <c r="FM116" s="22"/>
      <c r="FN116" s="22"/>
      <c r="FO116" s="22"/>
      <c r="FP116" s="22"/>
      <c r="FQ116" s="22"/>
      <c r="FR116" s="22"/>
      <c r="FS116" s="22"/>
      <c r="FT116" s="22"/>
      <c r="FU116" s="22"/>
      <c r="FV116" s="22"/>
      <c r="FW116" s="22"/>
      <c r="FX116" s="22"/>
      <c r="FY116" s="22"/>
      <c r="FZ116" s="22"/>
      <c r="GA116" s="22"/>
      <c r="GB116" s="22"/>
      <c r="GC116" s="22"/>
      <c r="GD116" s="22"/>
      <c r="GE116" s="22"/>
      <c r="GF116" s="22"/>
      <c r="GG116" s="22"/>
      <c r="GH116" s="22"/>
      <c r="GI116" s="22"/>
      <c r="GJ116" s="22"/>
      <c r="GK116" s="22"/>
      <c r="GL116" s="22"/>
      <c r="GM116" s="22"/>
      <c r="GN116" s="22"/>
      <c r="GO116" s="22"/>
      <c r="GP116" s="22"/>
      <c r="GQ116" s="22"/>
      <c r="GR116" s="22"/>
      <c r="GS116" s="22"/>
      <c r="GT116" s="22"/>
      <c r="GU116" s="22"/>
      <c r="GV116" s="22"/>
      <c r="GW116" s="22"/>
      <c r="GX116" s="22"/>
      <c r="GY116" s="22"/>
      <c r="GZ116" s="22"/>
      <c r="HA116" s="22"/>
      <c r="HB116" s="22"/>
      <c r="HC116" s="22"/>
      <c r="HD116" s="22"/>
      <c r="HE116" s="22"/>
      <c r="HF116" s="22"/>
      <c r="HG116" s="22"/>
      <c r="HH116" s="22"/>
      <c r="HI116" s="22"/>
      <c r="HJ116" s="22"/>
      <c r="HK116" s="22"/>
      <c r="HL116" s="22"/>
      <c r="HM116" s="22"/>
      <c r="HN116" s="22"/>
      <c r="HO116" s="22"/>
      <c r="HP116" s="22"/>
      <c r="HQ116" s="22"/>
      <c r="HR116" s="22"/>
      <c r="HS116" s="22"/>
      <c r="HT116" s="22"/>
      <c r="HU116" s="22"/>
      <c r="HV116" s="22"/>
      <c r="HW116" s="22"/>
      <c r="HX116" s="22"/>
      <c r="HY116" s="22"/>
      <c r="HZ116" s="22"/>
      <c r="IA116" s="22"/>
      <c r="IB116" s="22"/>
      <c r="IC116" s="22"/>
      <c r="ID116" s="22"/>
      <c r="IE116" s="22"/>
      <c r="IF116" s="22"/>
      <c r="IG116" s="22"/>
      <c r="IH116" s="22"/>
      <c r="II116" s="22"/>
      <c r="IJ116" s="22"/>
      <c r="IK116" s="22"/>
      <c r="IL116" s="22"/>
      <c r="IM116" s="22"/>
      <c r="IN116" s="22"/>
      <c r="IO116" s="22"/>
      <c r="IP116" s="22"/>
      <c r="IQ116" s="22"/>
      <c r="IR116" s="22"/>
      <c r="IS116" s="22"/>
      <c r="IT116" s="22"/>
    </row>
    <row r="117" spans="1:254" s="21" customFormat="1" ht="21" customHeight="1" x14ac:dyDescent="0.25">
      <c r="A117" s="36">
        <v>112</v>
      </c>
      <c r="B117" s="97" t="s">
        <v>279</v>
      </c>
      <c r="C117" s="97" t="s">
        <v>279</v>
      </c>
      <c r="D117" s="60">
        <v>1219244.2</v>
      </c>
      <c r="E117" s="37" t="str">
        <f t="shared" si="3"/>
        <v>否</v>
      </c>
      <c r="F117" s="38" t="str">
        <f t="shared" si="4"/>
        <v>否</v>
      </c>
      <c r="G117" s="39" t="str">
        <f t="shared" si="5"/>
        <v>是</v>
      </c>
      <c r="H117" s="40"/>
      <c r="I117" s="40"/>
      <c r="J117" s="40"/>
      <c r="K117" s="40"/>
      <c r="L117" s="40"/>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c r="FO117" s="22"/>
      <c r="FP117" s="22"/>
      <c r="FQ117" s="22"/>
      <c r="FR117" s="22"/>
      <c r="FS117" s="22"/>
      <c r="FT117" s="22"/>
      <c r="FU117" s="22"/>
      <c r="FV117" s="22"/>
      <c r="FW117" s="22"/>
      <c r="FX117" s="22"/>
      <c r="FY117" s="22"/>
      <c r="FZ117" s="22"/>
      <c r="GA117" s="22"/>
      <c r="GB117" s="22"/>
      <c r="GC117" s="22"/>
      <c r="GD117" s="22"/>
      <c r="GE117" s="22"/>
      <c r="GF117" s="22"/>
      <c r="GG117" s="22"/>
      <c r="GH117" s="22"/>
      <c r="GI117" s="22"/>
      <c r="GJ117" s="22"/>
      <c r="GK117" s="22"/>
      <c r="GL117" s="22"/>
      <c r="GM117" s="22"/>
      <c r="GN117" s="22"/>
      <c r="GO117" s="22"/>
      <c r="GP117" s="22"/>
      <c r="GQ117" s="22"/>
      <c r="GR117" s="22"/>
      <c r="GS117" s="22"/>
      <c r="GT117" s="22"/>
      <c r="GU117" s="22"/>
      <c r="GV117" s="22"/>
      <c r="GW117" s="22"/>
      <c r="GX117" s="22"/>
      <c r="GY117" s="22"/>
      <c r="GZ117" s="22"/>
      <c r="HA117" s="22"/>
      <c r="HB117" s="22"/>
      <c r="HC117" s="22"/>
      <c r="HD117" s="22"/>
      <c r="HE117" s="22"/>
      <c r="HF117" s="22"/>
      <c r="HG117" s="22"/>
      <c r="HH117" s="22"/>
      <c r="HI117" s="22"/>
      <c r="HJ117" s="22"/>
      <c r="HK117" s="22"/>
      <c r="HL117" s="22"/>
      <c r="HM117" s="22"/>
      <c r="HN117" s="22"/>
      <c r="HO117" s="22"/>
      <c r="HP117" s="22"/>
      <c r="HQ117" s="22"/>
      <c r="HR117" s="22"/>
      <c r="HS117" s="22"/>
      <c r="HT117" s="22"/>
      <c r="HU117" s="22"/>
      <c r="HV117" s="22"/>
      <c r="HW117" s="22"/>
      <c r="HX117" s="22"/>
      <c r="HY117" s="22"/>
      <c r="HZ117" s="22"/>
      <c r="IA117" s="22"/>
      <c r="IB117" s="22"/>
      <c r="IC117" s="22"/>
      <c r="ID117" s="22"/>
      <c r="IE117" s="22"/>
      <c r="IF117" s="22"/>
      <c r="IG117" s="22"/>
      <c r="IH117" s="22"/>
      <c r="II117" s="22"/>
      <c r="IJ117" s="22"/>
      <c r="IK117" s="22"/>
      <c r="IL117" s="22"/>
      <c r="IM117" s="22"/>
      <c r="IN117" s="22"/>
      <c r="IO117" s="22"/>
      <c r="IP117" s="22"/>
      <c r="IQ117" s="22"/>
      <c r="IR117" s="22"/>
      <c r="IS117" s="22"/>
      <c r="IT117" s="22"/>
    </row>
    <row r="118" spans="1:254" s="21" customFormat="1" ht="21" customHeight="1" x14ac:dyDescent="0.25">
      <c r="A118" s="36">
        <v>113</v>
      </c>
      <c r="B118" s="97" t="s">
        <v>85</v>
      </c>
      <c r="C118" s="97" t="s">
        <v>85</v>
      </c>
      <c r="D118" s="60">
        <v>1279799.01</v>
      </c>
      <c r="E118" s="37" t="str">
        <f t="shared" si="3"/>
        <v>超上限</v>
      </c>
      <c r="F118" s="38" t="str">
        <f t="shared" si="4"/>
        <v>否</v>
      </c>
      <c r="G118" s="39" t="str">
        <f t="shared" si="5"/>
        <v>否</v>
      </c>
      <c r="H118" s="40"/>
      <c r="I118" s="40"/>
      <c r="J118" s="40"/>
      <c r="K118" s="40"/>
      <c r="L118" s="40"/>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22"/>
      <c r="CT118" s="22"/>
      <c r="CU118" s="22"/>
      <c r="CV118" s="22"/>
      <c r="CW118" s="22"/>
      <c r="CX118" s="22"/>
      <c r="CY118" s="22"/>
      <c r="CZ118" s="22"/>
      <c r="DA118" s="22"/>
      <c r="DB118" s="22"/>
      <c r="DC118" s="22"/>
      <c r="DD118" s="22"/>
      <c r="DE118" s="22"/>
      <c r="DF118" s="22"/>
      <c r="DG118" s="22"/>
      <c r="DH118" s="22"/>
      <c r="DI118" s="22"/>
      <c r="DJ118" s="22"/>
      <c r="DK118" s="22"/>
      <c r="DL118" s="22"/>
      <c r="DM118" s="22"/>
      <c r="DN118" s="22"/>
      <c r="DO118" s="22"/>
      <c r="DP118" s="22"/>
      <c r="DQ118" s="22"/>
      <c r="DR118" s="22"/>
      <c r="DS118" s="22"/>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22"/>
      <c r="ET118" s="22"/>
      <c r="EU118" s="22"/>
      <c r="EV118" s="22"/>
      <c r="EW118" s="22"/>
      <c r="EX118" s="22"/>
      <c r="EY118" s="22"/>
      <c r="EZ118" s="22"/>
      <c r="FA118" s="22"/>
      <c r="FB118" s="22"/>
      <c r="FC118" s="22"/>
      <c r="FD118" s="22"/>
      <c r="FE118" s="22"/>
      <c r="FF118" s="22"/>
      <c r="FG118" s="22"/>
      <c r="FH118" s="22"/>
      <c r="FI118" s="22"/>
      <c r="FJ118" s="22"/>
      <c r="FK118" s="22"/>
      <c r="FL118" s="22"/>
      <c r="FM118" s="22"/>
      <c r="FN118" s="22"/>
      <c r="FO118" s="22"/>
      <c r="FP118" s="22"/>
      <c r="FQ118" s="22"/>
      <c r="FR118" s="22"/>
      <c r="FS118" s="22"/>
      <c r="FT118" s="22"/>
      <c r="FU118" s="22"/>
      <c r="FV118" s="22"/>
      <c r="FW118" s="22"/>
      <c r="FX118" s="22"/>
      <c r="FY118" s="22"/>
      <c r="FZ118" s="22"/>
      <c r="GA118" s="22"/>
      <c r="GB118" s="22"/>
      <c r="GC118" s="22"/>
      <c r="GD118" s="22"/>
      <c r="GE118" s="22"/>
      <c r="GF118" s="22"/>
      <c r="GG118" s="22"/>
      <c r="GH118" s="22"/>
      <c r="GI118" s="22"/>
      <c r="GJ118" s="22"/>
      <c r="GK118" s="22"/>
      <c r="GL118" s="22"/>
      <c r="GM118" s="22"/>
      <c r="GN118" s="22"/>
      <c r="GO118" s="22"/>
      <c r="GP118" s="22"/>
      <c r="GQ118" s="22"/>
      <c r="GR118" s="22"/>
      <c r="GS118" s="22"/>
      <c r="GT118" s="22"/>
      <c r="GU118" s="22"/>
      <c r="GV118" s="22"/>
      <c r="GW118" s="22"/>
      <c r="GX118" s="22"/>
      <c r="GY118" s="22"/>
      <c r="GZ118" s="22"/>
      <c r="HA118" s="22"/>
      <c r="HB118" s="22"/>
      <c r="HC118" s="22"/>
      <c r="HD118" s="22"/>
      <c r="HE118" s="22"/>
      <c r="HF118" s="22"/>
      <c r="HG118" s="22"/>
      <c r="HH118" s="22"/>
      <c r="HI118" s="22"/>
      <c r="HJ118" s="22"/>
      <c r="HK118" s="22"/>
      <c r="HL118" s="22"/>
      <c r="HM118" s="22"/>
      <c r="HN118" s="22"/>
      <c r="HO118" s="22"/>
      <c r="HP118" s="22"/>
      <c r="HQ118" s="22"/>
      <c r="HR118" s="22"/>
      <c r="HS118" s="22"/>
      <c r="HT118" s="22"/>
      <c r="HU118" s="22"/>
      <c r="HV118" s="22"/>
      <c r="HW118" s="22"/>
      <c r="HX118" s="22"/>
      <c r="HY118" s="22"/>
      <c r="HZ118" s="22"/>
      <c r="IA118" s="22"/>
      <c r="IB118" s="22"/>
      <c r="IC118" s="22"/>
      <c r="ID118" s="22"/>
      <c r="IE118" s="22"/>
      <c r="IF118" s="22"/>
      <c r="IG118" s="22"/>
      <c r="IH118" s="22"/>
      <c r="II118" s="22"/>
      <c r="IJ118" s="22"/>
      <c r="IK118" s="22"/>
      <c r="IL118" s="22"/>
      <c r="IM118" s="22"/>
      <c r="IN118" s="22"/>
      <c r="IO118" s="22"/>
      <c r="IP118" s="22"/>
      <c r="IQ118" s="22"/>
      <c r="IR118" s="22"/>
      <c r="IS118" s="22"/>
      <c r="IT118" s="22"/>
    </row>
    <row r="119" spans="1:254" s="21" customFormat="1" ht="21" customHeight="1" x14ac:dyDescent="0.25">
      <c r="A119" s="36">
        <v>114</v>
      </c>
      <c r="B119" s="97" t="s">
        <v>158</v>
      </c>
      <c r="C119" s="97" t="s">
        <v>158</v>
      </c>
      <c r="D119" s="60">
        <v>1246563.04</v>
      </c>
      <c r="E119" s="37" t="str">
        <f t="shared" si="3"/>
        <v>否</v>
      </c>
      <c r="F119" s="38" t="str">
        <f t="shared" si="4"/>
        <v>否</v>
      </c>
      <c r="G119" s="39" t="str">
        <f t="shared" si="5"/>
        <v>是</v>
      </c>
      <c r="H119" s="40"/>
      <c r="I119" s="40"/>
      <c r="J119" s="40"/>
      <c r="K119" s="40"/>
      <c r="L119" s="40"/>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c r="FG119" s="22"/>
      <c r="FH119" s="22"/>
      <c r="FI119" s="22"/>
      <c r="FJ119" s="22"/>
      <c r="FK119" s="22"/>
      <c r="FL119" s="22"/>
      <c r="FM119" s="22"/>
      <c r="FN119" s="22"/>
      <c r="FO119" s="22"/>
      <c r="FP119" s="22"/>
      <c r="FQ119" s="22"/>
      <c r="FR119" s="22"/>
      <c r="FS119" s="22"/>
      <c r="FT119" s="22"/>
      <c r="FU119" s="22"/>
      <c r="FV119" s="22"/>
      <c r="FW119" s="22"/>
      <c r="FX119" s="22"/>
      <c r="FY119" s="22"/>
      <c r="FZ119" s="22"/>
      <c r="GA119" s="22"/>
      <c r="GB119" s="22"/>
      <c r="GC119" s="22"/>
      <c r="GD119" s="22"/>
      <c r="GE119" s="22"/>
      <c r="GF119" s="22"/>
      <c r="GG119" s="22"/>
      <c r="GH119" s="22"/>
      <c r="GI119" s="22"/>
      <c r="GJ119" s="22"/>
      <c r="GK119" s="22"/>
      <c r="GL119" s="22"/>
      <c r="GM119" s="22"/>
      <c r="GN119" s="22"/>
      <c r="GO119" s="22"/>
      <c r="GP119" s="22"/>
      <c r="GQ119" s="22"/>
      <c r="GR119" s="22"/>
      <c r="GS119" s="22"/>
      <c r="GT119" s="22"/>
      <c r="GU119" s="22"/>
      <c r="GV119" s="22"/>
      <c r="GW119" s="22"/>
      <c r="GX119" s="22"/>
      <c r="GY119" s="22"/>
      <c r="GZ119" s="22"/>
      <c r="HA119" s="22"/>
      <c r="HB119" s="22"/>
      <c r="HC119" s="22"/>
      <c r="HD119" s="22"/>
      <c r="HE119" s="22"/>
      <c r="HF119" s="22"/>
      <c r="HG119" s="22"/>
      <c r="HH119" s="22"/>
      <c r="HI119" s="22"/>
      <c r="HJ119" s="22"/>
      <c r="HK119" s="22"/>
      <c r="HL119" s="22"/>
      <c r="HM119" s="22"/>
      <c r="HN119" s="22"/>
      <c r="HO119" s="22"/>
      <c r="HP119" s="22"/>
      <c r="HQ119" s="22"/>
      <c r="HR119" s="22"/>
      <c r="HS119" s="22"/>
      <c r="HT119" s="22"/>
      <c r="HU119" s="22"/>
      <c r="HV119" s="22"/>
      <c r="HW119" s="22"/>
      <c r="HX119" s="22"/>
      <c r="HY119" s="22"/>
      <c r="HZ119" s="22"/>
      <c r="IA119" s="22"/>
      <c r="IB119" s="22"/>
      <c r="IC119" s="22"/>
      <c r="ID119" s="22"/>
      <c r="IE119" s="22"/>
      <c r="IF119" s="22"/>
      <c r="IG119" s="22"/>
      <c r="IH119" s="22"/>
      <c r="II119" s="22"/>
      <c r="IJ119" s="22"/>
      <c r="IK119" s="22"/>
      <c r="IL119" s="22"/>
      <c r="IM119" s="22"/>
      <c r="IN119" s="22"/>
      <c r="IO119" s="22"/>
      <c r="IP119" s="22"/>
      <c r="IQ119" s="22"/>
      <c r="IR119" s="22"/>
      <c r="IS119" s="22"/>
      <c r="IT119" s="22"/>
    </row>
    <row r="120" spans="1:254" s="21" customFormat="1" ht="21" customHeight="1" x14ac:dyDescent="0.25">
      <c r="A120" s="36">
        <v>115</v>
      </c>
      <c r="B120" s="97" t="s">
        <v>280</v>
      </c>
      <c r="C120" s="97" t="s">
        <v>280</v>
      </c>
      <c r="D120" s="60">
        <v>1260466.98</v>
      </c>
      <c r="E120" s="37" t="str">
        <f t="shared" si="3"/>
        <v>否</v>
      </c>
      <c r="F120" s="38" t="str">
        <f t="shared" si="4"/>
        <v>否</v>
      </c>
      <c r="G120" s="39" t="str">
        <f t="shared" si="5"/>
        <v>是</v>
      </c>
      <c r="H120" s="40"/>
      <c r="I120" s="40"/>
      <c r="J120" s="40"/>
      <c r="K120" s="40"/>
      <c r="L120" s="40"/>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c r="EA120" s="22"/>
      <c r="EB120" s="22"/>
      <c r="EC120" s="22"/>
      <c r="ED120" s="22"/>
      <c r="EE120" s="22"/>
      <c r="EF120" s="22"/>
      <c r="EG120" s="22"/>
      <c r="EH120" s="22"/>
      <c r="EI120" s="22"/>
      <c r="EJ120" s="22"/>
      <c r="EK120" s="22"/>
      <c r="EL120" s="22"/>
      <c r="EM120" s="22"/>
      <c r="EN120" s="22"/>
      <c r="EO120" s="22"/>
      <c r="EP120" s="22"/>
      <c r="EQ120" s="22"/>
      <c r="ER120" s="22"/>
      <c r="ES120" s="22"/>
      <c r="ET120" s="22"/>
      <c r="EU120" s="22"/>
      <c r="EV120" s="22"/>
      <c r="EW120" s="22"/>
      <c r="EX120" s="22"/>
      <c r="EY120" s="22"/>
      <c r="EZ120" s="22"/>
      <c r="FA120" s="22"/>
      <c r="FB120" s="22"/>
      <c r="FC120" s="22"/>
      <c r="FD120" s="22"/>
      <c r="FE120" s="22"/>
      <c r="FF120" s="22"/>
      <c r="FG120" s="22"/>
      <c r="FH120" s="22"/>
      <c r="FI120" s="22"/>
      <c r="FJ120" s="22"/>
      <c r="FK120" s="22"/>
      <c r="FL120" s="22"/>
      <c r="FM120" s="22"/>
      <c r="FN120" s="22"/>
      <c r="FO120" s="22"/>
      <c r="FP120" s="22"/>
      <c r="FQ120" s="22"/>
      <c r="FR120" s="22"/>
      <c r="FS120" s="22"/>
      <c r="FT120" s="22"/>
      <c r="FU120" s="22"/>
      <c r="FV120" s="22"/>
      <c r="FW120" s="22"/>
      <c r="FX120" s="22"/>
      <c r="FY120" s="22"/>
      <c r="FZ120" s="22"/>
      <c r="GA120" s="22"/>
      <c r="GB120" s="22"/>
      <c r="GC120" s="22"/>
      <c r="GD120" s="22"/>
      <c r="GE120" s="22"/>
      <c r="GF120" s="22"/>
      <c r="GG120" s="22"/>
      <c r="GH120" s="22"/>
      <c r="GI120" s="22"/>
      <c r="GJ120" s="22"/>
      <c r="GK120" s="22"/>
      <c r="GL120" s="22"/>
      <c r="GM120" s="22"/>
      <c r="GN120" s="22"/>
      <c r="GO120" s="22"/>
      <c r="GP120" s="22"/>
      <c r="GQ120" s="22"/>
      <c r="GR120" s="22"/>
      <c r="GS120" s="22"/>
      <c r="GT120" s="22"/>
      <c r="GU120" s="22"/>
      <c r="GV120" s="22"/>
      <c r="GW120" s="22"/>
      <c r="GX120" s="22"/>
      <c r="GY120" s="22"/>
      <c r="GZ120" s="22"/>
      <c r="HA120" s="22"/>
      <c r="HB120" s="22"/>
      <c r="HC120" s="22"/>
      <c r="HD120" s="22"/>
      <c r="HE120" s="22"/>
      <c r="HF120" s="22"/>
      <c r="HG120" s="22"/>
      <c r="HH120" s="22"/>
      <c r="HI120" s="22"/>
      <c r="HJ120" s="22"/>
      <c r="HK120" s="22"/>
      <c r="HL120" s="22"/>
      <c r="HM120" s="22"/>
      <c r="HN120" s="22"/>
      <c r="HO120" s="22"/>
      <c r="HP120" s="22"/>
      <c r="HQ120" s="22"/>
      <c r="HR120" s="22"/>
      <c r="HS120" s="22"/>
      <c r="HT120" s="22"/>
      <c r="HU120" s="22"/>
      <c r="HV120" s="22"/>
      <c r="HW120" s="22"/>
      <c r="HX120" s="22"/>
      <c r="HY120" s="22"/>
      <c r="HZ120" s="22"/>
      <c r="IA120" s="22"/>
      <c r="IB120" s="22"/>
      <c r="IC120" s="22"/>
      <c r="ID120" s="22"/>
      <c r="IE120" s="22"/>
      <c r="IF120" s="22"/>
      <c r="IG120" s="22"/>
      <c r="IH120" s="22"/>
      <c r="II120" s="22"/>
      <c r="IJ120" s="22"/>
      <c r="IK120" s="22"/>
      <c r="IL120" s="22"/>
      <c r="IM120" s="22"/>
      <c r="IN120" s="22"/>
      <c r="IO120" s="22"/>
      <c r="IP120" s="22"/>
      <c r="IQ120" s="22"/>
      <c r="IR120" s="22"/>
      <c r="IS120" s="22"/>
      <c r="IT120" s="22"/>
    </row>
    <row r="121" spans="1:254" s="21" customFormat="1" ht="21" customHeight="1" x14ac:dyDescent="0.25">
      <c r="A121" s="36">
        <v>116</v>
      </c>
      <c r="B121" s="97" t="s">
        <v>281</v>
      </c>
      <c r="C121" s="97" t="s">
        <v>281</v>
      </c>
      <c r="D121" s="60">
        <v>1255311.24</v>
      </c>
      <c r="E121" s="37" t="str">
        <f t="shared" si="3"/>
        <v>否</v>
      </c>
      <c r="F121" s="38" t="str">
        <f t="shared" si="4"/>
        <v>否</v>
      </c>
      <c r="G121" s="39" t="str">
        <f t="shared" si="5"/>
        <v>是</v>
      </c>
      <c r="H121" s="40"/>
      <c r="I121" s="40"/>
      <c r="J121" s="40"/>
      <c r="K121" s="40"/>
      <c r="L121" s="40"/>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c r="EK121" s="22"/>
      <c r="EL121" s="22"/>
      <c r="EM121" s="22"/>
      <c r="EN121" s="22"/>
      <c r="EO121" s="22"/>
      <c r="EP121" s="22"/>
      <c r="EQ121" s="22"/>
      <c r="ER121" s="22"/>
      <c r="ES121" s="22"/>
      <c r="ET121" s="22"/>
      <c r="EU121" s="22"/>
      <c r="EV121" s="22"/>
      <c r="EW121" s="22"/>
      <c r="EX121" s="22"/>
      <c r="EY121" s="22"/>
      <c r="EZ121" s="22"/>
      <c r="FA121" s="22"/>
      <c r="FB121" s="22"/>
      <c r="FC121" s="22"/>
      <c r="FD121" s="22"/>
      <c r="FE121" s="22"/>
      <c r="FF121" s="22"/>
      <c r="FG121" s="22"/>
      <c r="FH121" s="22"/>
      <c r="FI121" s="22"/>
      <c r="FJ121" s="22"/>
      <c r="FK121" s="22"/>
      <c r="FL121" s="22"/>
      <c r="FM121" s="22"/>
      <c r="FN121" s="22"/>
      <c r="FO121" s="22"/>
      <c r="FP121" s="22"/>
      <c r="FQ121" s="22"/>
      <c r="FR121" s="22"/>
      <c r="FS121" s="22"/>
      <c r="FT121" s="22"/>
      <c r="FU121" s="22"/>
      <c r="FV121" s="22"/>
      <c r="FW121" s="22"/>
      <c r="FX121" s="22"/>
      <c r="FY121" s="22"/>
      <c r="FZ121" s="22"/>
      <c r="GA121" s="22"/>
      <c r="GB121" s="22"/>
      <c r="GC121" s="22"/>
      <c r="GD121" s="22"/>
      <c r="GE121" s="22"/>
      <c r="GF121" s="22"/>
      <c r="GG121" s="22"/>
      <c r="GH121" s="22"/>
      <c r="GI121" s="22"/>
      <c r="GJ121" s="22"/>
      <c r="GK121" s="22"/>
      <c r="GL121" s="22"/>
      <c r="GM121" s="22"/>
      <c r="GN121" s="22"/>
      <c r="GO121" s="22"/>
      <c r="GP121" s="22"/>
      <c r="GQ121" s="22"/>
      <c r="GR121" s="22"/>
      <c r="GS121" s="22"/>
      <c r="GT121" s="22"/>
      <c r="GU121" s="22"/>
      <c r="GV121" s="22"/>
      <c r="GW121" s="22"/>
      <c r="GX121" s="22"/>
      <c r="GY121" s="22"/>
      <c r="GZ121" s="22"/>
      <c r="HA121" s="22"/>
      <c r="HB121" s="22"/>
      <c r="HC121" s="22"/>
      <c r="HD121" s="22"/>
      <c r="HE121" s="22"/>
      <c r="HF121" s="22"/>
      <c r="HG121" s="22"/>
      <c r="HH121" s="22"/>
      <c r="HI121" s="22"/>
      <c r="HJ121" s="22"/>
      <c r="HK121" s="22"/>
      <c r="HL121" s="22"/>
      <c r="HM121" s="22"/>
      <c r="HN121" s="22"/>
      <c r="HO121" s="22"/>
      <c r="HP121" s="22"/>
      <c r="HQ121" s="22"/>
      <c r="HR121" s="22"/>
      <c r="HS121" s="22"/>
      <c r="HT121" s="22"/>
      <c r="HU121" s="22"/>
      <c r="HV121" s="22"/>
      <c r="HW121" s="22"/>
      <c r="HX121" s="22"/>
      <c r="HY121" s="22"/>
      <c r="HZ121" s="22"/>
      <c r="IA121" s="22"/>
      <c r="IB121" s="22"/>
      <c r="IC121" s="22"/>
      <c r="ID121" s="22"/>
      <c r="IE121" s="22"/>
      <c r="IF121" s="22"/>
      <c r="IG121" s="22"/>
      <c r="IH121" s="22"/>
      <c r="II121" s="22"/>
      <c r="IJ121" s="22"/>
      <c r="IK121" s="22"/>
      <c r="IL121" s="22"/>
      <c r="IM121" s="22"/>
      <c r="IN121" s="22"/>
      <c r="IO121" s="22"/>
      <c r="IP121" s="22"/>
      <c r="IQ121" s="22"/>
      <c r="IR121" s="22"/>
      <c r="IS121" s="22"/>
      <c r="IT121" s="22"/>
    </row>
    <row r="122" spans="1:254" s="21" customFormat="1" ht="21" customHeight="1" x14ac:dyDescent="0.25">
      <c r="A122" s="36">
        <v>117</v>
      </c>
      <c r="B122" s="97" t="s">
        <v>282</v>
      </c>
      <c r="C122" s="97" t="s">
        <v>282</v>
      </c>
      <c r="D122" s="60">
        <v>1265412.49</v>
      </c>
      <c r="E122" s="37" t="str">
        <f t="shared" si="3"/>
        <v>否</v>
      </c>
      <c r="F122" s="38" t="str">
        <f t="shared" si="4"/>
        <v>否</v>
      </c>
      <c r="G122" s="39" t="str">
        <f t="shared" si="5"/>
        <v>是</v>
      </c>
      <c r="H122" s="40"/>
      <c r="I122" s="40"/>
      <c r="J122" s="40"/>
      <c r="K122" s="40"/>
      <c r="L122" s="40"/>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c r="EI122" s="22"/>
      <c r="EJ122" s="22"/>
      <c r="EK122" s="22"/>
      <c r="EL122" s="22"/>
      <c r="EM122" s="22"/>
      <c r="EN122" s="22"/>
      <c r="EO122" s="22"/>
      <c r="EP122" s="22"/>
      <c r="EQ122" s="22"/>
      <c r="ER122" s="22"/>
      <c r="ES122" s="22"/>
      <c r="ET122" s="22"/>
      <c r="EU122" s="22"/>
      <c r="EV122" s="22"/>
      <c r="EW122" s="22"/>
      <c r="EX122" s="22"/>
      <c r="EY122" s="22"/>
      <c r="EZ122" s="22"/>
      <c r="FA122" s="22"/>
      <c r="FB122" s="22"/>
      <c r="FC122" s="22"/>
      <c r="FD122" s="22"/>
      <c r="FE122" s="22"/>
      <c r="FF122" s="22"/>
      <c r="FG122" s="22"/>
      <c r="FH122" s="22"/>
      <c r="FI122" s="22"/>
      <c r="FJ122" s="22"/>
      <c r="FK122" s="22"/>
      <c r="FL122" s="22"/>
      <c r="FM122" s="22"/>
      <c r="FN122" s="22"/>
      <c r="FO122" s="22"/>
      <c r="FP122" s="22"/>
      <c r="FQ122" s="22"/>
      <c r="FR122" s="22"/>
      <c r="FS122" s="22"/>
      <c r="FT122" s="22"/>
      <c r="FU122" s="22"/>
      <c r="FV122" s="22"/>
      <c r="FW122" s="22"/>
      <c r="FX122" s="22"/>
      <c r="FY122" s="22"/>
      <c r="FZ122" s="22"/>
      <c r="GA122" s="22"/>
      <c r="GB122" s="22"/>
      <c r="GC122" s="22"/>
      <c r="GD122" s="22"/>
      <c r="GE122" s="22"/>
      <c r="GF122" s="22"/>
      <c r="GG122" s="22"/>
      <c r="GH122" s="22"/>
      <c r="GI122" s="22"/>
      <c r="GJ122" s="22"/>
      <c r="GK122" s="22"/>
      <c r="GL122" s="22"/>
      <c r="GM122" s="22"/>
      <c r="GN122" s="22"/>
      <c r="GO122" s="22"/>
      <c r="GP122" s="22"/>
      <c r="GQ122" s="22"/>
      <c r="GR122" s="22"/>
      <c r="GS122" s="22"/>
      <c r="GT122" s="22"/>
      <c r="GU122" s="22"/>
      <c r="GV122" s="22"/>
      <c r="GW122" s="22"/>
      <c r="GX122" s="22"/>
      <c r="GY122" s="22"/>
      <c r="GZ122" s="22"/>
      <c r="HA122" s="22"/>
      <c r="HB122" s="22"/>
      <c r="HC122" s="22"/>
      <c r="HD122" s="22"/>
      <c r="HE122" s="22"/>
      <c r="HF122" s="22"/>
      <c r="HG122" s="22"/>
      <c r="HH122" s="22"/>
      <c r="HI122" s="22"/>
      <c r="HJ122" s="22"/>
      <c r="HK122" s="22"/>
      <c r="HL122" s="22"/>
      <c r="HM122" s="22"/>
      <c r="HN122" s="22"/>
      <c r="HO122" s="22"/>
      <c r="HP122" s="22"/>
      <c r="HQ122" s="22"/>
      <c r="HR122" s="22"/>
      <c r="HS122" s="22"/>
      <c r="HT122" s="22"/>
      <c r="HU122" s="22"/>
      <c r="HV122" s="22"/>
      <c r="HW122" s="22"/>
      <c r="HX122" s="22"/>
      <c r="HY122" s="22"/>
      <c r="HZ122" s="22"/>
      <c r="IA122" s="22"/>
      <c r="IB122" s="22"/>
      <c r="IC122" s="22"/>
      <c r="ID122" s="22"/>
      <c r="IE122" s="22"/>
      <c r="IF122" s="22"/>
      <c r="IG122" s="22"/>
      <c r="IH122" s="22"/>
      <c r="II122" s="22"/>
      <c r="IJ122" s="22"/>
      <c r="IK122" s="22"/>
      <c r="IL122" s="22"/>
      <c r="IM122" s="22"/>
      <c r="IN122" s="22"/>
      <c r="IO122" s="22"/>
      <c r="IP122" s="22"/>
      <c r="IQ122" s="22"/>
      <c r="IR122" s="22"/>
      <c r="IS122" s="22"/>
      <c r="IT122" s="22"/>
    </row>
    <row r="123" spans="1:254" s="21" customFormat="1" ht="21" customHeight="1" x14ac:dyDescent="0.25">
      <c r="A123" s="36">
        <v>118</v>
      </c>
      <c r="B123" s="97" t="s">
        <v>283</v>
      </c>
      <c r="C123" s="97" t="s">
        <v>283</v>
      </c>
      <c r="D123" s="60">
        <v>1246321.1200000001</v>
      </c>
      <c r="E123" s="37" t="str">
        <f t="shared" si="3"/>
        <v>否</v>
      </c>
      <c r="F123" s="38" t="str">
        <f t="shared" si="4"/>
        <v>否</v>
      </c>
      <c r="G123" s="39" t="str">
        <f t="shared" si="5"/>
        <v>是</v>
      </c>
      <c r="H123" s="40"/>
      <c r="I123" s="40"/>
      <c r="J123" s="40"/>
      <c r="K123" s="40"/>
      <c r="L123" s="40"/>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c r="DS123" s="22"/>
      <c r="DT123" s="22"/>
      <c r="DU123" s="22"/>
      <c r="DV123" s="22"/>
      <c r="DW123" s="22"/>
      <c r="DX123" s="22"/>
      <c r="DY123" s="22"/>
      <c r="DZ123" s="22"/>
      <c r="EA123" s="22"/>
      <c r="EB123" s="22"/>
      <c r="EC123" s="22"/>
      <c r="ED123" s="22"/>
      <c r="EE123" s="22"/>
      <c r="EF123" s="22"/>
      <c r="EG123" s="22"/>
      <c r="EH123" s="22"/>
      <c r="EI123" s="22"/>
      <c r="EJ123" s="22"/>
      <c r="EK123" s="22"/>
      <c r="EL123" s="22"/>
      <c r="EM123" s="22"/>
      <c r="EN123" s="22"/>
      <c r="EO123" s="22"/>
      <c r="EP123" s="22"/>
      <c r="EQ123" s="22"/>
      <c r="ER123" s="22"/>
      <c r="ES123" s="22"/>
      <c r="ET123" s="22"/>
      <c r="EU123" s="22"/>
      <c r="EV123" s="22"/>
      <c r="EW123" s="22"/>
      <c r="EX123" s="22"/>
      <c r="EY123" s="22"/>
      <c r="EZ123" s="22"/>
      <c r="FA123" s="22"/>
      <c r="FB123" s="22"/>
      <c r="FC123" s="22"/>
      <c r="FD123" s="22"/>
      <c r="FE123" s="22"/>
      <c r="FF123" s="22"/>
      <c r="FG123" s="22"/>
      <c r="FH123" s="22"/>
      <c r="FI123" s="22"/>
      <c r="FJ123" s="22"/>
      <c r="FK123" s="22"/>
      <c r="FL123" s="22"/>
      <c r="FM123" s="22"/>
      <c r="FN123" s="22"/>
      <c r="FO123" s="22"/>
      <c r="FP123" s="22"/>
      <c r="FQ123" s="22"/>
      <c r="FR123" s="22"/>
      <c r="FS123" s="22"/>
      <c r="FT123" s="22"/>
      <c r="FU123" s="22"/>
      <c r="FV123" s="22"/>
      <c r="FW123" s="22"/>
      <c r="FX123" s="22"/>
      <c r="FY123" s="22"/>
      <c r="FZ123" s="22"/>
      <c r="GA123" s="22"/>
      <c r="GB123" s="22"/>
      <c r="GC123" s="22"/>
      <c r="GD123" s="22"/>
      <c r="GE123" s="22"/>
      <c r="GF123" s="22"/>
      <c r="GG123" s="22"/>
      <c r="GH123" s="22"/>
      <c r="GI123" s="22"/>
      <c r="GJ123" s="22"/>
      <c r="GK123" s="22"/>
      <c r="GL123" s="22"/>
      <c r="GM123" s="22"/>
      <c r="GN123" s="22"/>
      <c r="GO123" s="22"/>
      <c r="GP123" s="22"/>
      <c r="GQ123" s="22"/>
      <c r="GR123" s="22"/>
      <c r="GS123" s="22"/>
      <c r="GT123" s="22"/>
      <c r="GU123" s="22"/>
      <c r="GV123" s="22"/>
      <c r="GW123" s="22"/>
      <c r="GX123" s="22"/>
      <c r="GY123" s="22"/>
      <c r="GZ123" s="22"/>
      <c r="HA123" s="22"/>
      <c r="HB123" s="22"/>
      <c r="HC123" s="22"/>
      <c r="HD123" s="22"/>
      <c r="HE123" s="22"/>
      <c r="HF123" s="22"/>
      <c r="HG123" s="22"/>
      <c r="HH123" s="22"/>
      <c r="HI123" s="22"/>
      <c r="HJ123" s="22"/>
      <c r="HK123" s="22"/>
      <c r="HL123" s="22"/>
      <c r="HM123" s="22"/>
      <c r="HN123" s="22"/>
      <c r="HO123" s="22"/>
      <c r="HP123" s="22"/>
      <c r="HQ123" s="22"/>
      <c r="HR123" s="22"/>
      <c r="HS123" s="22"/>
      <c r="HT123" s="22"/>
      <c r="HU123" s="22"/>
      <c r="HV123" s="22"/>
      <c r="HW123" s="22"/>
      <c r="HX123" s="22"/>
      <c r="HY123" s="22"/>
      <c r="HZ123" s="22"/>
      <c r="IA123" s="22"/>
      <c r="IB123" s="22"/>
      <c r="IC123" s="22"/>
      <c r="ID123" s="22"/>
      <c r="IE123" s="22"/>
      <c r="IF123" s="22"/>
      <c r="IG123" s="22"/>
      <c r="IH123" s="22"/>
      <c r="II123" s="22"/>
      <c r="IJ123" s="22"/>
      <c r="IK123" s="22"/>
      <c r="IL123" s="22"/>
      <c r="IM123" s="22"/>
      <c r="IN123" s="22"/>
      <c r="IO123" s="22"/>
      <c r="IP123" s="22"/>
      <c r="IQ123" s="22"/>
      <c r="IR123" s="22"/>
      <c r="IS123" s="22"/>
      <c r="IT123" s="22"/>
    </row>
    <row r="124" spans="1:254" s="21" customFormat="1" ht="21" customHeight="1" x14ac:dyDescent="0.25">
      <c r="A124" s="36">
        <v>119</v>
      </c>
      <c r="B124" s="97" t="s">
        <v>284</v>
      </c>
      <c r="C124" s="97" t="s">
        <v>284</v>
      </c>
      <c r="D124" s="60">
        <v>1269699.81</v>
      </c>
      <c r="E124" s="37" t="str">
        <f t="shared" si="3"/>
        <v>否</v>
      </c>
      <c r="F124" s="38" t="str">
        <f t="shared" si="4"/>
        <v>否</v>
      </c>
      <c r="G124" s="39" t="str">
        <f t="shared" si="5"/>
        <v>是</v>
      </c>
      <c r="H124" s="40"/>
      <c r="I124" s="40"/>
      <c r="J124" s="40"/>
      <c r="K124" s="40"/>
      <c r="L124" s="40"/>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c r="CZ124" s="22"/>
      <c r="DA124" s="22"/>
      <c r="DB124" s="22"/>
      <c r="DC124" s="22"/>
      <c r="DD124" s="22"/>
      <c r="DE124" s="22"/>
      <c r="DF124" s="22"/>
      <c r="DG124" s="22"/>
      <c r="DH124" s="22"/>
      <c r="DI124" s="22"/>
      <c r="DJ124" s="22"/>
      <c r="DK124" s="22"/>
      <c r="DL124" s="22"/>
      <c r="DM124" s="22"/>
      <c r="DN124" s="22"/>
      <c r="DO124" s="22"/>
      <c r="DP124" s="22"/>
      <c r="DQ124" s="22"/>
      <c r="DR124" s="22"/>
      <c r="DS124" s="22"/>
      <c r="DT124" s="22"/>
      <c r="DU124" s="22"/>
      <c r="DV124" s="22"/>
      <c r="DW124" s="22"/>
      <c r="DX124" s="22"/>
      <c r="DY124" s="22"/>
      <c r="DZ124" s="22"/>
      <c r="EA124" s="22"/>
      <c r="EB124" s="22"/>
      <c r="EC124" s="22"/>
      <c r="ED124" s="22"/>
      <c r="EE124" s="22"/>
      <c r="EF124" s="22"/>
      <c r="EG124" s="22"/>
      <c r="EH124" s="22"/>
      <c r="EI124" s="22"/>
      <c r="EJ124" s="22"/>
      <c r="EK124" s="22"/>
      <c r="EL124" s="22"/>
      <c r="EM124" s="22"/>
      <c r="EN124" s="22"/>
      <c r="EO124" s="22"/>
      <c r="EP124" s="22"/>
      <c r="EQ124" s="22"/>
      <c r="ER124" s="22"/>
      <c r="ES124" s="22"/>
      <c r="ET124" s="22"/>
      <c r="EU124" s="22"/>
      <c r="EV124" s="22"/>
      <c r="EW124" s="22"/>
      <c r="EX124" s="22"/>
      <c r="EY124" s="22"/>
      <c r="EZ124" s="22"/>
      <c r="FA124" s="22"/>
      <c r="FB124" s="22"/>
      <c r="FC124" s="22"/>
      <c r="FD124" s="22"/>
      <c r="FE124" s="22"/>
      <c r="FF124" s="22"/>
      <c r="FG124" s="22"/>
      <c r="FH124" s="22"/>
      <c r="FI124" s="22"/>
      <c r="FJ124" s="22"/>
      <c r="FK124" s="22"/>
      <c r="FL124" s="22"/>
      <c r="FM124" s="22"/>
      <c r="FN124" s="22"/>
      <c r="FO124" s="22"/>
      <c r="FP124" s="22"/>
      <c r="FQ124" s="22"/>
      <c r="FR124" s="22"/>
      <c r="FS124" s="22"/>
      <c r="FT124" s="22"/>
      <c r="FU124" s="22"/>
      <c r="FV124" s="22"/>
      <c r="FW124" s="22"/>
      <c r="FX124" s="22"/>
      <c r="FY124" s="22"/>
      <c r="FZ124" s="22"/>
      <c r="GA124" s="22"/>
      <c r="GB124" s="22"/>
      <c r="GC124" s="22"/>
      <c r="GD124" s="22"/>
      <c r="GE124" s="22"/>
      <c r="GF124" s="22"/>
      <c r="GG124" s="22"/>
      <c r="GH124" s="22"/>
      <c r="GI124" s="22"/>
      <c r="GJ124" s="22"/>
      <c r="GK124" s="22"/>
      <c r="GL124" s="22"/>
      <c r="GM124" s="22"/>
      <c r="GN124" s="22"/>
      <c r="GO124" s="22"/>
      <c r="GP124" s="22"/>
      <c r="GQ124" s="22"/>
      <c r="GR124" s="22"/>
      <c r="GS124" s="22"/>
      <c r="GT124" s="22"/>
      <c r="GU124" s="22"/>
      <c r="GV124" s="22"/>
      <c r="GW124" s="22"/>
      <c r="GX124" s="22"/>
      <c r="GY124" s="22"/>
      <c r="GZ124" s="22"/>
      <c r="HA124" s="22"/>
      <c r="HB124" s="22"/>
      <c r="HC124" s="22"/>
      <c r="HD124" s="22"/>
      <c r="HE124" s="22"/>
      <c r="HF124" s="22"/>
      <c r="HG124" s="22"/>
      <c r="HH124" s="22"/>
      <c r="HI124" s="22"/>
      <c r="HJ124" s="22"/>
      <c r="HK124" s="22"/>
      <c r="HL124" s="22"/>
      <c r="HM124" s="22"/>
      <c r="HN124" s="22"/>
      <c r="HO124" s="22"/>
      <c r="HP124" s="22"/>
      <c r="HQ124" s="22"/>
      <c r="HR124" s="22"/>
      <c r="HS124" s="22"/>
      <c r="HT124" s="22"/>
      <c r="HU124" s="22"/>
      <c r="HV124" s="22"/>
      <c r="HW124" s="22"/>
      <c r="HX124" s="22"/>
      <c r="HY124" s="22"/>
      <c r="HZ124" s="22"/>
      <c r="IA124" s="22"/>
      <c r="IB124" s="22"/>
      <c r="IC124" s="22"/>
      <c r="ID124" s="22"/>
      <c r="IE124" s="22"/>
      <c r="IF124" s="22"/>
      <c r="IG124" s="22"/>
      <c r="IH124" s="22"/>
      <c r="II124" s="22"/>
      <c r="IJ124" s="22"/>
      <c r="IK124" s="22"/>
      <c r="IL124" s="22"/>
      <c r="IM124" s="22"/>
      <c r="IN124" s="22"/>
      <c r="IO124" s="22"/>
      <c r="IP124" s="22"/>
      <c r="IQ124" s="22"/>
      <c r="IR124" s="22"/>
      <c r="IS124" s="22"/>
      <c r="IT124" s="22"/>
    </row>
    <row r="125" spans="1:254" s="21" customFormat="1" ht="21" customHeight="1" x14ac:dyDescent="0.25">
      <c r="A125" s="36">
        <v>120</v>
      </c>
      <c r="B125" s="97" t="s">
        <v>104</v>
      </c>
      <c r="C125" s="97" t="s">
        <v>104</v>
      </c>
      <c r="D125" s="60">
        <v>1288820.56</v>
      </c>
      <c r="E125" s="37" t="str">
        <f t="shared" si="3"/>
        <v>超上限</v>
      </c>
      <c r="F125" s="38" t="str">
        <f t="shared" si="4"/>
        <v>否</v>
      </c>
      <c r="G125" s="39" t="str">
        <f t="shared" si="5"/>
        <v>否</v>
      </c>
      <c r="H125" s="40"/>
      <c r="I125" s="40"/>
      <c r="J125" s="40"/>
      <c r="K125" s="40"/>
      <c r="L125" s="40"/>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c r="CR125" s="22"/>
      <c r="CS125" s="22"/>
      <c r="CT125" s="22"/>
      <c r="CU125" s="22"/>
      <c r="CV125" s="22"/>
      <c r="CW125" s="22"/>
      <c r="CX125" s="22"/>
      <c r="CY125" s="22"/>
      <c r="CZ125" s="22"/>
      <c r="DA125" s="22"/>
      <c r="DB125" s="22"/>
      <c r="DC125" s="22"/>
      <c r="DD125" s="22"/>
      <c r="DE125" s="22"/>
      <c r="DF125" s="22"/>
      <c r="DG125" s="22"/>
      <c r="DH125" s="22"/>
      <c r="DI125" s="22"/>
      <c r="DJ125" s="22"/>
      <c r="DK125" s="22"/>
      <c r="DL125" s="22"/>
      <c r="DM125" s="22"/>
      <c r="DN125" s="22"/>
      <c r="DO125" s="22"/>
      <c r="DP125" s="22"/>
      <c r="DQ125" s="22"/>
      <c r="DR125" s="22"/>
      <c r="DS125" s="22"/>
      <c r="DT125" s="22"/>
      <c r="DU125" s="22"/>
      <c r="DV125" s="22"/>
      <c r="DW125" s="22"/>
      <c r="DX125" s="22"/>
      <c r="DY125" s="22"/>
      <c r="DZ125" s="22"/>
      <c r="EA125" s="22"/>
      <c r="EB125" s="22"/>
      <c r="EC125" s="22"/>
      <c r="ED125" s="22"/>
      <c r="EE125" s="22"/>
      <c r="EF125" s="22"/>
      <c r="EG125" s="22"/>
      <c r="EH125" s="22"/>
      <c r="EI125" s="22"/>
      <c r="EJ125" s="22"/>
      <c r="EK125" s="22"/>
      <c r="EL125" s="22"/>
      <c r="EM125" s="22"/>
      <c r="EN125" s="22"/>
      <c r="EO125" s="22"/>
      <c r="EP125" s="22"/>
      <c r="EQ125" s="22"/>
      <c r="ER125" s="22"/>
      <c r="ES125" s="22"/>
      <c r="ET125" s="22"/>
      <c r="EU125" s="22"/>
      <c r="EV125" s="22"/>
      <c r="EW125" s="22"/>
      <c r="EX125" s="22"/>
      <c r="EY125" s="22"/>
      <c r="EZ125" s="22"/>
      <c r="FA125" s="22"/>
      <c r="FB125" s="22"/>
      <c r="FC125" s="22"/>
      <c r="FD125" s="22"/>
      <c r="FE125" s="22"/>
      <c r="FF125" s="22"/>
      <c r="FG125" s="22"/>
      <c r="FH125" s="22"/>
      <c r="FI125" s="22"/>
      <c r="FJ125" s="22"/>
      <c r="FK125" s="22"/>
      <c r="FL125" s="22"/>
      <c r="FM125" s="22"/>
      <c r="FN125" s="22"/>
      <c r="FO125" s="22"/>
      <c r="FP125" s="22"/>
      <c r="FQ125" s="22"/>
      <c r="FR125" s="22"/>
      <c r="FS125" s="22"/>
      <c r="FT125" s="22"/>
      <c r="FU125" s="22"/>
      <c r="FV125" s="22"/>
      <c r="FW125" s="22"/>
      <c r="FX125" s="22"/>
      <c r="FY125" s="22"/>
      <c r="FZ125" s="22"/>
      <c r="GA125" s="22"/>
      <c r="GB125" s="22"/>
      <c r="GC125" s="22"/>
      <c r="GD125" s="22"/>
      <c r="GE125" s="22"/>
      <c r="GF125" s="22"/>
      <c r="GG125" s="22"/>
      <c r="GH125" s="22"/>
      <c r="GI125" s="22"/>
      <c r="GJ125" s="22"/>
      <c r="GK125" s="22"/>
      <c r="GL125" s="22"/>
      <c r="GM125" s="22"/>
      <c r="GN125" s="22"/>
      <c r="GO125" s="22"/>
      <c r="GP125" s="22"/>
      <c r="GQ125" s="22"/>
      <c r="GR125" s="22"/>
      <c r="GS125" s="22"/>
      <c r="GT125" s="22"/>
      <c r="GU125" s="22"/>
      <c r="GV125" s="22"/>
      <c r="GW125" s="22"/>
      <c r="GX125" s="22"/>
      <c r="GY125" s="22"/>
      <c r="GZ125" s="22"/>
      <c r="HA125" s="22"/>
      <c r="HB125" s="22"/>
      <c r="HC125" s="22"/>
      <c r="HD125" s="22"/>
      <c r="HE125" s="22"/>
      <c r="HF125" s="22"/>
      <c r="HG125" s="22"/>
      <c r="HH125" s="22"/>
      <c r="HI125" s="22"/>
      <c r="HJ125" s="22"/>
      <c r="HK125" s="22"/>
      <c r="HL125" s="22"/>
      <c r="HM125" s="22"/>
      <c r="HN125" s="22"/>
      <c r="HO125" s="22"/>
      <c r="HP125" s="22"/>
      <c r="HQ125" s="22"/>
      <c r="HR125" s="22"/>
      <c r="HS125" s="22"/>
      <c r="HT125" s="22"/>
      <c r="HU125" s="22"/>
      <c r="HV125" s="22"/>
      <c r="HW125" s="22"/>
      <c r="HX125" s="22"/>
      <c r="HY125" s="22"/>
      <c r="HZ125" s="22"/>
      <c r="IA125" s="22"/>
      <c r="IB125" s="22"/>
      <c r="IC125" s="22"/>
      <c r="ID125" s="22"/>
      <c r="IE125" s="22"/>
      <c r="IF125" s="22"/>
      <c r="IG125" s="22"/>
      <c r="IH125" s="22"/>
      <c r="II125" s="22"/>
      <c r="IJ125" s="22"/>
      <c r="IK125" s="22"/>
      <c r="IL125" s="22"/>
      <c r="IM125" s="22"/>
      <c r="IN125" s="22"/>
      <c r="IO125" s="22"/>
      <c r="IP125" s="22"/>
      <c r="IQ125" s="22"/>
      <c r="IR125" s="22"/>
      <c r="IS125" s="22"/>
      <c r="IT125" s="22"/>
    </row>
    <row r="126" spans="1:254" s="21" customFormat="1" ht="21" customHeight="1" x14ac:dyDescent="0.25">
      <c r="A126" s="36">
        <v>121</v>
      </c>
      <c r="B126" s="97" t="s">
        <v>285</v>
      </c>
      <c r="C126" s="97" t="s">
        <v>285</v>
      </c>
      <c r="D126" s="60">
        <v>1255311.24</v>
      </c>
      <c r="E126" s="37" t="str">
        <f t="shared" si="3"/>
        <v>否</v>
      </c>
      <c r="F126" s="38" t="str">
        <f t="shared" si="4"/>
        <v>否</v>
      </c>
      <c r="G126" s="39" t="str">
        <f t="shared" si="5"/>
        <v>是</v>
      </c>
      <c r="H126" s="40"/>
      <c r="I126" s="40"/>
      <c r="J126" s="40"/>
      <c r="K126" s="40"/>
      <c r="L126" s="40"/>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22"/>
      <c r="CT126" s="22"/>
      <c r="CU126" s="22"/>
      <c r="CV126" s="22"/>
      <c r="CW126" s="22"/>
      <c r="CX126" s="22"/>
      <c r="CY126" s="22"/>
      <c r="CZ126" s="22"/>
      <c r="DA126" s="22"/>
      <c r="DB126" s="22"/>
      <c r="DC126" s="22"/>
      <c r="DD126" s="22"/>
      <c r="DE126" s="22"/>
      <c r="DF126" s="22"/>
      <c r="DG126" s="22"/>
      <c r="DH126" s="22"/>
      <c r="DI126" s="22"/>
      <c r="DJ126" s="22"/>
      <c r="DK126" s="22"/>
      <c r="DL126" s="22"/>
      <c r="DM126" s="22"/>
      <c r="DN126" s="22"/>
      <c r="DO126" s="22"/>
      <c r="DP126" s="22"/>
      <c r="DQ126" s="22"/>
      <c r="DR126" s="22"/>
      <c r="DS126" s="22"/>
      <c r="DT126" s="22"/>
      <c r="DU126" s="22"/>
      <c r="DV126" s="22"/>
      <c r="DW126" s="22"/>
      <c r="DX126" s="22"/>
      <c r="DY126" s="22"/>
      <c r="DZ126" s="22"/>
      <c r="EA126" s="22"/>
      <c r="EB126" s="22"/>
      <c r="EC126" s="22"/>
      <c r="ED126" s="22"/>
      <c r="EE126" s="22"/>
      <c r="EF126" s="22"/>
      <c r="EG126" s="22"/>
      <c r="EH126" s="22"/>
      <c r="EI126" s="22"/>
      <c r="EJ126" s="22"/>
      <c r="EK126" s="22"/>
      <c r="EL126" s="22"/>
      <c r="EM126" s="22"/>
      <c r="EN126" s="22"/>
      <c r="EO126" s="22"/>
      <c r="EP126" s="22"/>
      <c r="EQ126" s="22"/>
      <c r="ER126" s="22"/>
      <c r="ES126" s="22"/>
      <c r="ET126" s="22"/>
      <c r="EU126" s="22"/>
      <c r="EV126" s="22"/>
      <c r="EW126" s="22"/>
      <c r="EX126" s="22"/>
      <c r="EY126" s="22"/>
      <c r="EZ126" s="22"/>
      <c r="FA126" s="22"/>
      <c r="FB126" s="22"/>
      <c r="FC126" s="22"/>
      <c r="FD126" s="22"/>
      <c r="FE126" s="22"/>
      <c r="FF126" s="22"/>
      <c r="FG126" s="22"/>
      <c r="FH126" s="22"/>
      <c r="FI126" s="22"/>
      <c r="FJ126" s="22"/>
      <c r="FK126" s="22"/>
      <c r="FL126" s="22"/>
      <c r="FM126" s="22"/>
      <c r="FN126" s="22"/>
      <c r="FO126" s="22"/>
      <c r="FP126" s="22"/>
      <c r="FQ126" s="22"/>
      <c r="FR126" s="22"/>
      <c r="FS126" s="22"/>
      <c r="FT126" s="22"/>
      <c r="FU126" s="22"/>
      <c r="FV126" s="22"/>
      <c r="FW126" s="22"/>
      <c r="FX126" s="22"/>
      <c r="FY126" s="22"/>
      <c r="FZ126" s="22"/>
      <c r="GA126" s="22"/>
      <c r="GB126" s="22"/>
      <c r="GC126" s="22"/>
      <c r="GD126" s="22"/>
      <c r="GE126" s="22"/>
      <c r="GF126" s="22"/>
      <c r="GG126" s="22"/>
      <c r="GH126" s="22"/>
      <c r="GI126" s="22"/>
      <c r="GJ126" s="22"/>
      <c r="GK126" s="22"/>
      <c r="GL126" s="22"/>
      <c r="GM126" s="22"/>
      <c r="GN126" s="22"/>
      <c r="GO126" s="22"/>
      <c r="GP126" s="22"/>
      <c r="GQ126" s="22"/>
      <c r="GR126" s="22"/>
      <c r="GS126" s="22"/>
      <c r="GT126" s="22"/>
      <c r="GU126" s="22"/>
      <c r="GV126" s="22"/>
      <c r="GW126" s="22"/>
      <c r="GX126" s="22"/>
      <c r="GY126" s="22"/>
      <c r="GZ126" s="22"/>
      <c r="HA126" s="22"/>
      <c r="HB126" s="22"/>
      <c r="HC126" s="22"/>
      <c r="HD126" s="22"/>
      <c r="HE126" s="22"/>
      <c r="HF126" s="22"/>
      <c r="HG126" s="22"/>
      <c r="HH126" s="22"/>
      <c r="HI126" s="22"/>
      <c r="HJ126" s="22"/>
      <c r="HK126" s="22"/>
      <c r="HL126" s="22"/>
      <c r="HM126" s="22"/>
      <c r="HN126" s="22"/>
      <c r="HO126" s="22"/>
      <c r="HP126" s="22"/>
      <c r="HQ126" s="22"/>
      <c r="HR126" s="22"/>
      <c r="HS126" s="22"/>
      <c r="HT126" s="22"/>
      <c r="HU126" s="22"/>
      <c r="HV126" s="22"/>
      <c r="HW126" s="22"/>
      <c r="HX126" s="22"/>
      <c r="HY126" s="22"/>
      <c r="HZ126" s="22"/>
      <c r="IA126" s="22"/>
      <c r="IB126" s="22"/>
      <c r="IC126" s="22"/>
      <c r="ID126" s="22"/>
      <c r="IE126" s="22"/>
      <c r="IF126" s="22"/>
      <c r="IG126" s="22"/>
      <c r="IH126" s="22"/>
      <c r="II126" s="22"/>
      <c r="IJ126" s="22"/>
      <c r="IK126" s="22"/>
      <c r="IL126" s="22"/>
      <c r="IM126" s="22"/>
      <c r="IN126" s="22"/>
      <c r="IO126" s="22"/>
      <c r="IP126" s="22"/>
      <c r="IQ126" s="22"/>
      <c r="IR126" s="22"/>
      <c r="IS126" s="22"/>
      <c r="IT126" s="22"/>
    </row>
    <row r="127" spans="1:254" s="21" customFormat="1" ht="21" customHeight="1" x14ac:dyDescent="0.25">
      <c r="A127" s="36">
        <v>122</v>
      </c>
      <c r="B127" s="97" t="s">
        <v>286</v>
      </c>
      <c r="C127" s="97" t="s">
        <v>286</v>
      </c>
      <c r="D127" s="60">
        <v>1265621.72</v>
      </c>
      <c r="E127" s="37" t="str">
        <f t="shared" si="3"/>
        <v>否</v>
      </c>
      <c r="F127" s="38" t="str">
        <f t="shared" si="4"/>
        <v>否</v>
      </c>
      <c r="G127" s="39" t="str">
        <f t="shared" si="5"/>
        <v>是</v>
      </c>
      <c r="H127" s="40"/>
      <c r="I127" s="40"/>
      <c r="J127" s="40"/>
      <c r="K127" s="40"/>
      <c r="L127" s="40"/>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c r="CZ127" s="22"/>
      <c r="DA127" s="22"/>
      <c r="DB127" s="22"/>
      <c r="DC127" s="22"/>
      <c r="DD127" s="22"/>
      <c r="DE127" s="22"/>
      <c r="DF127" s="22"/>
      <c r="DG127" s="22"/>
      <c r="DH127" s="22"/>
      <c r="DI127" s="22"/>
      <c r="DJ127" s="22"/>
      <c r="DK127" s="22"/>
      <c r="DL127" s="22"/>
      <c r="DM127" s="22"/>
      <c r="DN127" s="22"/>
      <c r="DO127" s="22"/>
      <c r="DP127" s="22"/>
      <c r="DQ127" s="22"/>
      <c r="DR127" s="22"/>
      <c r="DS127" s="22"/>
      <c r="DT127" s="22"/>
      <c r="DU127" s="22"/>
      <c r="DV127" s="22"/>
      <c r="DW127" s="22"/>
      <c r="DX127" s="22"/>
      <c r="DY127" s="22"/>
      <c r="DZ127" s="22"/>
      <c r="EA127" s="22"/>
      <c r="EB127" s="22"/>
      <c r="EC127" s="22"/>
      <c r="ED127" s="22"/>
      <c r="EE127" s="22"/>
      <c r="EF127" s="22"/>
      <c r="EG127" s="22"/>
      <c r="EH127" s="22"/>
      <c r="EI127" s="22"/>
      <c r="EJ127" s="22"/>
      <c r="EK127" s="22"/>
      <c r="EL127" s="22"/>
      <c r="EM127" s="22"/>
      <c r="EN127" s="22"/>
      <c r="EO127" s="22"/>
      <c r="EP127" s="22"/>
      <c r="EQ127" s="22"/>
      <c r="ER127" s="22"/>
      <c r="ES127" s="22"/>
      <c r="ET127" s="22"/>
      <c r="EU127" s="22"/>
      <c r="EV127" s="22"/>
      <c r="EW127" s="22"/>
      <c r="EX127" s="22"/>
      <c r="EY127" s="22"/>
      <c r="EZ127" s="22"/>
      <c r="FA127" s="22"/>
      <c r="FB127" s="22"/>
      <c r="FC127" s="22"/>
      <c r="FD127" s="22"/>
      <c r="FE127" s="22"/>
      <c r="FF127" s="22"/>
      <c r="FG127" s="22"/>
      <c r="FH127" s="22"/>
      <c r="FI127" s="22"/>
      <c r="FJ127" s="22"/>
      <c r="FK127" s="22"/>
      <c r="FL127" s="22"/>
      <c r="FM127" s="22"/>
      <c r="FN127" s="22"/>
      <c r="FO127" s="22"/>
      <c r="FP127" s="22"/>
      <c r="FQ127" s="22"/>
      <c r="FR127" s="22"/>
      <c r="FS127" s="22"/>
      <c r="FT127" s="22"/>
      <c r="FU127" s="22"/>
      <c r="FV127" s="22"/>
      <c r="FW127" s="22"/>
      <c r="FX127" s="22"/>
      <c r="FY127" s="22"/>
      <c r="FZ127" s="22"/>
      <c r="GA127" s="22"/>
      <c r="GB127" s="22"/>
      <c r="GC127" s="22"/>
      <c r="GD127" s="22"/>
      <c r="GE127" s="22"/>
      <c r="GF127" s="22"/>
      <c r="GG127" s="22"/>
      <c r="GH127" s="22"/>
      <c r="GI127" s="22"/>
      <c r="GJ127" s="22"/>
      <c r="GK127" s="22"/>
      <c r="GL127" s="22"/>
      <c r="GM127" s="22"/>
      <c r="GN127" s="22"/>
      <c r="GO127" s="22"/>
      <c r="GP127" s="22"/>
      <c r="GQ127" s="22"/>
      <c r="GR127" s="22"/>
      <c r="GS127" s="22"/>
      <c r="GT127" s="22"/>
      <c r="GU127" s="22"/>
      <c r="GV127" s="22"/>
      <c r="GW127" s="22"/>
      <c r="GX127" s="22"/>
      <c r="GY127" s="22"/>
      <c r="GZ127" s="22"/>
      <c r="HA127" s="22"/>
      <c r="HB127" s="22"/>
      <c r="HC127" s="22"/>
      <c r="HD127" s="22"/>
      <c r="HE127" s="22"/>
      <c r="HF127" s="22"/>
      <c r="HG127" s="22"/>
      <c r="HH127" s="22"/>
      <c r="HI127" s="22"/>
      <c r="HJ127" s="22"/>
      <c r="HK127" s="22"/>
      <c r="HL127" s="22"/>
      <c r="HM127" s="22"/>
      <c r="HN127" s="22"/>
      <c r="HO127" s="22"/>
      <c r="HP127" s="22"/>
      <c r="HQ127" s="22"/>
      <c r="HR127" s="22"/>
      <c r="HS127" s="22"/>
      <c r="HT127" s="22"/>
      <c r="HU127" s="22"/>
      <c r="HV127" s="22"/>
      <c r="HW127" s="22"/>
      <c r="HX127" s="22"/>
      <c r="HY127" s="22"/>
      <c r="HZ127" s="22"/>
      <c r="IA127" s="22"/>
      <c r="IB127" s="22"/>
      <c r="IC127" s="22"/>
      <c r="ID127" s="22"/>
      <c r="IE127" s="22"/>
      <c r="IF127" s="22"/>
      <c r="IG127" s="22"/>
      <c r="IH127" s="22"/>
      <c r="II127" s="22"/>
      <c r="IJ127" s="22"/>
      <c r="IK127" s="22"/>
      <c r="IL127" s="22"/>
      <c r="IM127" s="22"/>
      <c r="IN127" s="22"/>
      <c r="IO127" s="22"/>
      <c r="IP127" s="22"/>
      <c r="IQ127" s="22"/>
      <c r="IR127" s="22"/>
      <c r="IS127" s="22"/>
      <c r="IT127" s="22"/>
    </row>
    <row r="128" spans="1:254" ht="15.5" x14ac:dyDescent="0.25">
      <c r="A128" s="36">
        <v>123</v>
      </c>
      <c r="B128" s="97" t="s">
        <v>287</v>
      </c>
      <c r="C128" s="97" t="s">
        <v>287</v>
      </c>
      <c r="D128" s="60">
        <v>1264332.79</v>
      </c>
      <c r="E128" s="37" t="str">
        <f t="shared" ref="E128:E133" si="6">IF(D128&lt;=$G$3,"否","超上限")</f>
        <v>否</v>
      </c>
      <c r="F128" s="38" t="str">
        <f t="shared" ref="F128:F133" si="7">IF(D128&gt;=$G$4,"否","超下限")</f>
        <v>否</v>
      </c>
      <c r="G128" s="39" t="str">
        <f t="shared" ref="G128:G133" si="8">IF(AND(E128="否",F128="否"),"是","否")</f>
        <v>是</v>
      </c>
    </row>
    <row r="129" spans="1:7" ht="15.5" x14ac:dyDescent="0.25">
      <c r="A129" s="36">
        <v>124</v>
      </c>
      <c r="B129" s="97" t="s">
        <v>288</v>
      </c>
      <c r="C129" s="97" t="s">
        <v>288</v>
      </c>
      <c r="D129" s="60">
        <v>1228835.83</v>
      </c>
      <c r="E129" s="37" t="str">
        <f t="shared" si="6"/>
        <v>否</v>
      </c>
      <c r="F129" s="38" t="str">
        <f t="shared" si="7"/>
        <v>否</v>
      </c>
      <c r="G129" s="39" t="str">
        <f t="shared" si="8"/>
        <v>是</v>
      </c>
    </row>
    <row r="130" spans="1:7" ht="15.5" x14ac:dyDescent="0.25">
      <c r="A130" s="36">
        <v>125</v>
      </c>
      <c r="B130" s="97" t="s">
        <v>289</v>
      </c>
      <c r="C130" s="97" t="s">
        <v>289</v>
      </c>
      <c r="D130" s="60">
        <v>1261755.9099999999</v>
      </c>
      <c r="E130" s="37" t="str">
        <f t="shared" si="6"/>
        <v>否</v>
      </c>
      <c r="F130" s="38" t="str">
        <f t="shared" si="7"/>
        <v>否</v>
      </c>
      <c r="G130" s="39" t="str">
        <f t="shared" si="8"/>
        <v>是</v>
      </c>
    </row>
    <row r="131" spans="1:7" ht="15.5" x14ac:dyDescent="0.25">
      <c r="A131" s="36">
        <v>126</v>
      </c>
      <c r="B131" s="97" t="s">
        <v>290</v>
      </c>
      <c r="C131" s="97" t="s">
        <v>290</v>
      </c>
      <c r="D131" s="60">
        <v>1278825.5</v>
      </c>
      <c r="E131" s="37" t="str">
        <f t="shared" si="6"/>
        <v>超上限</v>
      </c>
      <c r="F131" s="38" t="str">
        <f t="shared" si="7"/>
        <v>否</v>
      </c>
      <c r="G131" s="39" t="str">
        <f t="shared" si="8"/>
        <v>否</v>
      </c>
    </row>
    <row r="132" spans="1:7" ht="15.5" x14ac:dyDescent="0.25">
      <c r="A132" s="36">
        <v>127</v>
      </c>
      <c r="B132" s="97" t="s">
        <v>291</v>
      </c>
      <c r="C132" s="97" t="s">
        <v>291</v>
      </c>
      <c r="D132" s="60">
        <v>1281087.95</v>
      </c>
      <c r="E132" s="37" t="str">
        <f t="shared" si="6"/>
        <v>超上限</v>
      </c>
      <c r="F132" s="38" t="str">
        <f t="shared" si="7"/>
        <v>否</v>
      </c>
      <c r="G132" s="39" t="str">
        <f t="shared" si="8"/>
        <v>否</v>
      </c>
    </row>
    <row r="133" spans="1:7" ht="15.5" x14ac:dyDescent="0.25">
      <c r="A133" s="36">
        <v>128</v>
      </c>
      <c r="B133" s="97" t="s">
        <v>292</v>
      </c>
      <c r="C133" s="97" t="s">
        <v>292</v>
      </c>
      <c r="D133" s="60">
        <v>1253023.8799999999</v>
      </c>
      <c r="E133" s="37" t="str">
        <f t="shared" si="6"/>
        <v>否</v>
      </c>
      <c r="F133" s="38" t="str">
        <f t="shared" si="7"/>
        <v>否</v>
      </c>
      <c r="G133" s="39" t="str">
        <f t="shared" si="8"/>
        <v>是</v>
      </c>
    </row>
    <row r="134" spans="1:7" ht="15.5" x14ac:dyDescent="0.25">
      <c r="A134" s="36">
        <v>129</v>
      </c>
      <c r="B134" s="97" t="s">
        <v>293</v>
      </c>
      <c r="C134" s="97" t="s">
        <v>293</v>
      </c>
      <c r="D134" s="60">
        <v>1260695.01</v>
      </c>
      <c r="E134" s="37" t="str">
        <f t="shared" ref="E134:E197" si="9">IF(D134&lt;=$G$3,"否","超上限")</f>
        <v>否</v>
      </c>
      <c r="F134" s="38" t="str">
        <f t="shared" ref="F134:F197" si="10">IF(D134&gt;=$G$4,"否","超下限")</f>
        <v>否</v>
      </c>
      <c r="G134" s="39" t="str">
        <f t="shared" ref="G134:G197" si="11">IF(AND(E134="否",F134="否"),"是","否")</f>
        <v>是</v>
      </c>
    </row>
    <row r="135" spans="1:7" ht="15.5" x14ac:dyDescent="0.25">
      <c r="A135" s="36">
        <v>130</v>
      </c>
      <c r="B135" s="97" t="s">
        <v>294</v>
      </c>
      <c r="C135" s="97" t="s">
        <v>294</v>
      </c>
      <c r="D135" s="60">
        <v>1245997.92</v>
      </c>
      <c r="E135" s="37" t="str">
        <f t="shared" si="9"/>
        <v>否</v>
      </c>
      <c r="F135" s="38" t="str">
        <f t="shared" si="10"/>
        <v>否</v>
      </c>
      <c r="G135" s="39" t="str">
        <f t="shared" si="11"/>
        <v>是</v>
      </c>
    </row>
    <row r="136" spans="1:7" ht="15.5" x14ac:dyDescent="0.25">
      <c r="A136" s="36">
        <v>131</v>
      </c>
      <c r="B136" s="97" t="s">
        <v>295</v>
      </c>
      <c r="C136" s="97" t="s">
        <v>295</v>
      </c>
      <c r="D136" s="60">
        <v>1250466.8400000001</v>
      </c>
      <c r="E136" s="37" t="str">
        <f t="shared" si="9"/>
        <v>否</v>
      </c>
      <c r="F136" s="38" t="str">
        <f t="shared" si="10"/>
        <v>否</v>
      </c>
      <c r="G136" s="39" t="str">
        <f t="shared" si="11"/>
        <v>是</v>
      </c>
    </row>
    <row r="137" spans="1:7" ht="15.5" x14ac:dyDescent="0.25">
      <c r="A137" s="36">
        <v>132</v>
      </c>
      <c r="B137" s="97" t="s">
        <v>296</v>
      </c>
      <c r="C137" s="97" t="s">
        <v>296</v>
      </c>
      <c r="D137" s="60">
        <v>1277221.1399999999</v>
      </c>
      <c r="E137" s="37" t="str">
        <f t="shared" si="9"/>
        <v>超上限</v>
      </c>
      <c r="F137" s="38" t="str">
        <f t="shared" si="10"/>
        <v>否</v>
      </c>
      <c r="G137" s="39" t="str">
        <f t="shared" si="11"/>
        <v>否</v>
      </c>
    </row>
    <row r="138" spans="1:7" ht="15.5" x14ac:dyDescent="0.25">
      <c r="A138" s="36">
        <v>133</v>
      </c>
      <c r="B138" s="97" t="s">
        <v>68</v>
      </c>
      <c r="C138" s="97" t="s">
        <v>68</v>
      </c>
      <c r="D138" s="60">
        <v>1275109.3600000001</v>
      </c>
      <c r="E138" s="37" t="str">
        <f t="shared" si="9"/>
        <v>超上限</v>
      </c>
      <c r="F138" s="38" t="str">
        <f t="shared" si="10"/>
        <v>否</v>
      </c>
      <c r="G138" s="39" t="str">
        <f t="shared" si="11"/>
        <v>否</v>
      </c>
    </row>
    <row r="139" spans="1:7" ht="15.5" x14ac:dyDescent="0.25">
      <c r="A139" s="36">
        <v>134</v>
      </c>
      <c r="B139" s="97" t="s">
        <v>297</v>
      </c>
      <c r="C139" s="97" t="s">
        <v>297</v>
      </c>
      <c r="D139" s="60">
        <v>1256750.48</v>
      </c>
      <c r="E139" s="37" t="str">
        <f t="shared" si="9"/>
        <v>否</v>
      </c>
      <c r="F139" s="38" t="str">
        <f t="shared" si="10"/>
        <v>否</v>
      </c>
      <c r="G139" s="39" t="str">
        <f t="shared" si="11"/>
        <v>是</v>
      </c>
    </row>
    <row r="140" spans="1:7" ht="15.5" x14ac:dyDescent="0.25">
      <c r="A140" s="36">
        <v>135</v>
      </c>
      <c r="B140" s="97" t="s">
        <v>134</v>
      </c>
      <c r="C140" s="97" t="s">
        <v>134</v>
      </c>
      <c r="D140" s="60">
        <v>1260466.98</v>
      </c>
      <c r="E140" s="37" t="str">
        <f t="shared" si="9"/>
        <v>否</v>
      </c>
      <c r="F140" s="38" t="str">
        <f t="shared" si="10"/>
        <v>否</v>
      </c>
      <c r="G140" s="39" t="str">
        <f t="shared" si="11"/>
        <v>是</v>
      </c>
    </row>
    <row r="141" spans="1:7" ht="15.5" x14ac:dyDescent="0.25">
      <c r="A141" s="36">
        <v>136</v>
      </c>
      <c r="B141" s="97" t="s">
        <v>298</v>
      </c>
      <c r="C141" s="97" t="s">
        <v>298</v>
      </c>
      <c r="D141" s="60">
        <v>1275932.21</v>
      </c>
      <c r="E141" s="37" t="str">
        <f t="shared" si="9"/>
        <v>超上限</v>
      </c>
      <c r="F141" s="38" t="str">
        <f t="shared" si="10"/>
        <v>否</v>
      </c>
      <c r="G141" s="39" t="str">
        <f t="shared" si="11"/>
        <v>否</v>
      </c>
    </row>
    <row r="142" spans="1:7" ht="15.5" x14ac:dyDescent="0.25">
      <c r="A142" s="36">
        <v>137</v>
      </c>
      <c r="B142" s="97" t="s">
        <v>299</v>
      </c>
      <c r="C142" s="97" t="s">
        <v>299</v>
      </c>
      <c r="D142" s="60">
        <v>1279799.01</v>
      </c>
      <c r="E142" s="37" t="str">
        <f t="shared" si="9"/>
        <v>超上限</v>
      </c>
      <c r="F142" s="38" t="str">
        <f t="shared" si="10"/>
        <v>否</v>
      </c>
      <c r="G142" s="39" t="str">
        <f t="shared" si="11"/>
        <v>否</v>
      </c>
    </row>
    <row r="143" spans="1:7" ht="15.5" x14ac:dyDescent="0.25">
      <c r="A143" s="36">
        <v>138</v>
      </c>
      <c r="B143" s="97" t="s">
        <v>300</v>
      </c>
      <c r="C143" s="97" t="s">
        <v>300</v>
      </c>
      <c r="D143" s="60">
        <v>1262401.96</v>
      </c>
      <c r="E143" s="37" t="str">
        <f t="shared" si="9"/>
        <v>否</v>
      </c>
      <c r="F143" s="38" t="str">
        <f t="shared" si="10"/>
        <v>否</v>
      </c>
      <c r="G143" s="39" t="str">
        <f t="shared" si="11"/>
        <v>是</v>
      </c>
    </row>
    <row r="144" spans="1:7" ht="15.5" x14ac:dyDescent="0.25">
      <c r="A144" s="36">
        <v>139</v>
      </c>
      <c r="B144" s="97" t="s">
        <v>144</v>
      </c>
      <c r="C144" s="97" t="s">
        <v>144</v>
      </c>
      <c r="D144" s="60">
        <v>1284954.75</v>
      </c>
      <c r="E144" s="37" t="str">
        <f t="shared" si="9"/>
        <v>超上限</v>
      </c>
      <c r="F144" s="38" t="str">
        <f t="shared" si="10"/>
        <v>否</v>
      </c>
      <c r="G144" s="39" t="str">
        <f t="shared" si="11"/>
        <v>否</v>
      </c>
    </row>
    <row r="145" spans="1:7" ht="15.5" x14ac:dyDescent="0.25">
      <c r="A145" s="36">
        <v>140</v>
      </c>
      <c r="B145" s="97" t="s">
        <v>120</v>
      </c>
      <c r="C145" s="97" t="s">
        <v>120</v>
      </c>
      <c r="D145" s="60">
        <v>1275505.8500000001</v>
      </c>
      <c r="E145" s="37" t="str">
        <f t="shared" si="9"/>
        <v>超上限</v>
      </c>
      <c r="F145" s="38" t="str">
        <f t="shared" si="10"/>
        <v>否</v>
      </c>
      <c r="G145" s="39" t="str">
        <f t="shared" si="11"/>
        <v>否</v>
      </c>
    </row>
    <row r="146" spans="1:7" ht="15.5" x14ac:dyDescent="0.25">
      <c r="A146" s="36">
        <v>141</v>
      </c>
      <c r="B146" s="97" t="s">
        <v>301</v>
      </c>
      <c r="C146" s="97" t="s">
        <v>301</v>
      </c>
      <c r="D146" s="60">
        <v>1273355.33</v>
      </c>
      <c r="E146" s="37" t="str">
        <f t="shared" si="9"/>
        <v>否</v>
      </c>
      <c r="F146" s="38" t="str">
        <f t="shared" si="10"/>
        <v>否</v>
      </c>
      <c r="G146" s="39" t="str">
        <f t="shared" si="11"/>
        <v>是</v>
      </c>
    </row>
    <row r="147" spans="1:7" ht="15.5" x14ac:dyDescent="0.25">
      <c r="A147" s="36">
        <v>142</v>
      </c>
      <c r="B147" s="97" t="s">
        <v>302</v>
      </c>
      <c r="C147" s="97" t="s">
        <v>302</v>
      </c>
      <c r="D147" s="60">
        <v>1268199.5900000001</v>
      </c>
      <c r="E147" s="37" t="str">
        <f t="shared" si="9"/>
        <v>否</v>
      </c>
      <c r="F147" s="38" t="str">
        <f t="shared" si="10"/>
        <v>否</v>
      </c>
      <c r="G147" s="39" t="str">
        <f t="shared" si="11"/>
        <v>是</v>
      </c>
    </row>
    <row r="148" spans="1:7" ht="15.5" x14ac:dyDescent="0.25">
      <c r="A148" s="36">
        <v>143</v>
      </c>
      <c r="B148" s="97" t="s">
        <v>73</v>
      </c>
      <c r="C148" s="97" t="s">
        <v>73</v>
      </c>
      <c r="D148" s="60">
        <v>1276997.67</v>
      </c>
      <c r="E148" s="37" t="str">
        <f t="shared" si="9"/>
        <v>超上限</v>
      </c>
      <c r="F148" s="38" t="str">
        <f t="shared" si="10"/>
        <v>否</v>
      </c>
      <c r="G148" s="39" t="str">
        <f t="shared" si="11"/>
        <v>否</v>
      </c>
    </row>
    <row r="149" spans="1:7" ht="15.5" x14ac:dyDescent="0.25">
      <c r="A149" s="36">
        <v>144</v>
      </c>
      <c r="B149" s="97" t="s">
        <v>303</v>
      </c>
      <c r="C149" s="97" t="s">
        <v>303</v>
      </c>
      <c r="D149" s="60">
        <v>1271342.07</v>
      </c>
      <c r="E149" s="37" t="str">
        <f t="shared" si="9"/>
        <v>否</v>
      </c>
      <c r="F149" s="38" t="str">
        <f t="shared" si="10"/>
        <v>否</v>
      </c>
      <c r="G149" s="39" t="str">
        <f t="shared" si="11"/>
        <v>是</v>
      </c>
    </row>
    <row r="150" spans="1:7" ht="15.5" x14ac:dyDescent="0.25">
      <c r="A150" s="36">
        <v>145</v>
      </c>
      <c r="B150" s="97" t="s">
        <v>304</v>
      </c>
      <c r="C150" s="97" t="s">
        <v>304</v>
      </c>
      <c r="D150" s="60">
        <v>1261777.6599999999</v>
      </c>
      <c r="E150" s="37" t="str">
        <f t="shared" si="9"/>
        <v>否</v>
      </c>
      <c r="F150" s="38" t="str">
        <f t="shared" si="10"/>
        <v>否</v>
      </c>
      <c r="G150" s="39" t="str">
        <f t="shared" si="11"/>
        <v>是</v>
      </c>
    </row>
    <row r="151" spans="1:7" ht="15.5" x14ac:dyDescent="0.25">
      <c r="A151" s="36">
        <v>146</v>
      </c>
      <c r="B151" s="97" t="s">
        <v>305</v>
      </c>
      <c r="C151" s="97" t="s">
        <v>305</v>
      </c>
      <c r="D151" s="60">
        <v>1248760.47</v>
      </c>
      <c r="E151" s="37" t="str">
        <f t="shared" si="9"/>
        <v>否</v>
      </c>
      <c r="F151" s="38" t="str">
        <f t="shared" si="10"/>
        <v>否</v>
      </c>
      <c r="G151" s="39" t="str">
        <f t="shared" si="11"/>
        <v>是</v>
      </c>
    </row>
    <row r="152" spans="1:7" ht="15.5" x14ac:dyDescent="0.25">
      <c r="A152" s="36">
        <v>147</v>
      </c>
      <c r="B152" s="97" t="s">
        <v>100</v>
      </c>
      <c r="C152" s="97" t="s">
        <v>100</v>
      </c>
      <c r="D152" s="60">
        <v>1245645.0900000001</v>
      </c>
      <c r="E152" s="37" t="str">
        <f t="shared" si="9"/>
        <v>否</v>
      </c>
      <c r="F152" s="38" t="str">
        <f t="shared" si="10"/>
        <v>否</v>
      </c>
      <c r="G152" s="39" t="str">
        <f t="shared" si="11"/>
        <v>是</v>
      </c>
    </row>
    <row r="153" spans="1:7" ht="15.5" x14ac:dyDescent="0.25">
      <c r="A153" s="36">
        <v>148</v>
      </c>
      <c r="B153" s="97" t="s">
        <v>306</v>
      </c>
      <c r="C153" s="97" t="s">
        <v>306</v>
      </c>
      <c r="D153" s="60">
        <v>1274644.27</v>
      </c>
      <c r="E153" s="37" t="str">
        <f t="shared" si="9"/>
        <v>超上限</v>
      </c>
      <c r="F153" s="38" t="str">
        <f t="shared" si="10"/>
        <v>否</v>
      </c>
      <c r="G153" s="39" t="str">
        <f t="shared" si="11"/>
        <v>否</v>
      </c>
    </row>
    <row r="154" spans="1:7" ht="15.5" x14ac:dyDescent="0.25">
      <c r="A154" s="36">
        <v>149</v>
      </c>
      <c r="B154" s="97" t="s">
        <v>307</v>
      </c>
      <c r="C154" s="97" t="s">
        <v>307</v>
      </c>
      <c r="D154" s="60">
        <v>1249572.23</v>
      </c>
      <c r="E154" s="37" t="str">
        <f t="shared" si="9"/>
        <v>否</v>
      </c>
      <c r="F154" s="38" t="str">
        <f t="shared" si="10"/>
        <v>否</v>
      </c>
      <c r="G154" s="39" t="str">
        <f t="shared" si="11"/>
        <v>是</v>
      </c>
    </row>
    <row r="155" spans="1:7" ht="15.5" x14ac:dyDescent="0.25">
      <c r="A155" s="36">
        <v>150</v>
      </c>
      <c r="B155" s="97" t="s">
        <v>308</v>
      </c>
      <c r="C155" s="97" t="s">
        <v>308</v>
      </c>
      <c r="D155" s="60">
        <v>1275075.77</v>
      </c>
      <c r="E155" s="37" t="str">
        <f t="shared" si="9"/>
        <v>超上限</v>
      </c>
      <c r="F155" s="38" t="str">
        <f t="shared" si="10"/>
        <v>否</v>
      </c>
      <c r="G155" s="39" t="str">
        <f t="shared" si="11"/>
        <v>否</v>
      </c>
    </row>
    <row r="156" spans="1:7" ht="15.5" x14ac:dyDescent="0.25">
      <c r="A156" s="36">
        <v>151</v>
      </c>
      <c r="B156" s="97" t="s">
        <v>309</v>
      </c>
      <c r="C156" s="97" t="s">
        <v>309</v>
      </c>
      <c r="D156" s="60">
        <v>1261755.9099999999</v>
      </c>
      <c r="E156" s="37" t="str">
        <f t="shared" si="9"/>
        <v>否</v>
      </c>
      <c r="F156" s="38" t="str">
        <f t="shared" si="10"/>
        <v>否</v>
      </c>
      <c r="G156" s="39" t="str">
        <f t="shared" si="11"/>
        <v>是</v>
      </c>
    </row>
    <row r="157" spans="1:7" ht="15.5" x14ac:dyDescent="0.25">
      <c r="A157" s="36">
        <v>152</v>
      </c>
      <c r="B157" s="97" t="s">
        <v>310</v>
      </c>
      <c r="C157" s="97" t="s">
        <v>310</v>
      </c>
      <c r="D157" s="60">
        <v>1265829.1299999999</v>
      </c>
      <c r="E157" s="37" t="str">
        <f t="shared" si="9"/>
        <v>否</v>
      </c>
      <c r="F157" s="38" t="str">
        <f t="shared" si="10"/>
        <v>否</v>
      </c>
      <c r="G157" s="39" t="str">
        <f t="shared" si="11"/>
        <v>是</v>
      </c>
    </row>
    <row r="158" spans="1:7" ht="15.5" x14ac:dyDescent="0.25">
      <c r="A158" s="36">
        <v>153</v>
      </c>
      <c r="B158" s="97" t="s">
        <v>311</v>
      </c>
      <c r="C158" s="97" t="s">
        <v>311</v>
      </c>
      <c r="D158" s="60">
        <v>1269310.81</v>
      </c>
      <c r="E158" s="37" t="str">
        <f t="shared" si="9"/>
        <v>否</v>
      </c>
      <c r="F158" s="38" t="str">
        <f t="shared" si="10"/>
        <v>否</v>
      </c>
      <c r="G158" s="39" t="str">
        <f t="shared" si="11"/>
        <v>是</v>
      </c>
    </row>
    <row r="159" spans="1:7" ht="15.5" x14ac:dyDescent="0.25">
      <c r="A159" s="36">
        <v>154</v>
      </c>
      <c r="B159" s="97" t="s">
        <v>312</v>
      </c>
      <c r="C159" s="97" t="s">
        <v>312</v>
      </c>
      <c r="D159" s="60">
        <v>1265129.18</v>
      </c>
      <c r="E159" s="37" t="str">
        <f t="shared" si="9"/>
        <v>否</v>
      </c>
      <c r="F159" s="38" t="str">
        <f t="shared" si="10"/>
        <v>否</v>
      </c>
      <c r="G159" s="39" t="str">
        <f t="shared" si="11"/>
        <v>是</v>
      </c>
    </row>
    <row r="160" spans="1:7" ht="15.5" x14ac:dyDescent="0.25">
      <c r="A160" s="36">
        <v>155</v>
      </c>
      <c r="B160" s="97" t="s">
        <v>313</v>
      </c>
      <c r="C160" s="97" t="s">
        <v>313</v>
      </c>
      <c r="D160" s="60">
        <v>1259834.94</v>
      </c>
      <c r="E160" s="37" t="str">
        <f t="shared" si="9"/>
        <v>否</v>
      </c>
      <c r="F160" s="38" t="str">
        <f t="shared" si="10"/>
        <v>否</v>
      </c>
      <c r="G160" s="39" t="str">
        <f t="shared" si="11"/>
        <v>是</v>
      </c>
    </row>
    <row r="161" spans="1:7" ht="15.5" x14ac:dyDescent="0.25">
      <c r="A161" s="36">
        <v>156</v>
      </c>
      <c r="B161" s="97" t="s">
        <v>314</v>
      </c>
      <c r="C161" s="97" t="s">
        <v>314</v>
      </c>
      <c r="D161" s="60">
        <v>1275932.21</v>
      </c>
      <c r="E161" s="37" t="str">
        <f t="shared" si="9"/>
        <v>超上限</v>
      </c>
      <c r="F161" s="38" t="str">
        <f t="shared" si="10"/>
        <v>否</v>
      </c>
      <c r="G161" s="39" t="str">
        <f t="shared" si="11"/>
        <v>否</v>
      </c>
    </row>
    <row r="162" spans="1:7" ht="15.5" x14ac:dyDescent="0.25">
      <c r="A162" s="36">
        <v>157</v>
      </c>
      <c r="B162" s="97" t="s">
        <v>315</v>
      </c>
      <c r="C162" s="97" t="s">
        <v>315</v>
      </c>
      <c r="D162" s="60">
        <v>1265621.72</v>
      </c>
      <c r="E162" s="37" t="str">
        <f t="shared" si="9"/>
        <v>否</v>
      </c>
      <c r="F162" s="38" t="str">
        <f t="shared" si="10"/>
        <v>否</v>
      </c>
      <c r="G162" s="39" t="str">
        <f t="shared" si="11"/>
        <v>是</v>
      </c>
    </row>
    <row r="163" spans="1:7" ht="15.5" x14ac:dyDescent="0.25">
      <c r="A163" s="36">
        <v>158</v>
      </c>
      <c r="B163" s="97" t="s">
        <v>111</v>
      </c>
      <c r="C163" s="97" t="s">
        <v>111</v>
      </c>
      <c r="D163" s="60">
        <v>1266968.6299999999</v>
      </c>
      <c r="E163" s="37" t="str">
        <f t="shared" si="9"/>
        <v>否</v>
      </c>
      <c r="F163" s="38" t="str">
        <f t="shared" si="10"/>
        <v>否</v>
      </c>
      <c r="G163" s="39" t="str">
        <f t="shared" si="11"/>
        <v>是</v>
      </c>
    </row>
    <row r="164" spans="1:7" ht="15.5" x14ac:dyDescent="0.25">
      <c r="A164" s="36">
        <v>159</v>
      </c>
      <c r="B164" s="97" t="s">
        <v>316</v>
      </c>
      <c r="C164" s="97" t="s">
        <v>316</v>
      </c>
      <c r="D164" s="60">
        <v>1238808.23</v>
      </c>
      <c r="E164" s="37" t="str">
        <f t="shared" si="9"/>
        <v>否</v>
      </c>
      <c r="F164" s="38" t="str">
        <f t="shared" si="10"/>
        <v>否</v>
      </c>
      <c r="G164" s="39" t="str">
        <f t="shared" si="11"/>
        <v>是</v>
      </c>
    </row>
    <row r="165" spans="1:7" ht="15.5" x14ac:dyDescent="0.25">
      <c r="A165" s="36">
        <v>160</v>
      </c>
      <c r="B165" s="97" t="s">
        <v>174</v>
      </c>
      <c r="C165" s="97" t="s">
        <v>174</v>
      </c>
      <c r="D165" s="60">
        <v>1266440.6399999999</v>
      </c>
      <c r="E165" s="37" t="str">
        <f t="shared" si="9"/>
        <v>否</v>
      </c>
      <c r="F165" s="38" t="str">
        <f t="shared" si="10"/>
        <v>否</v>
      </c>
      <c r="G165" s="39" t="str">
        <f t="shared" si="11"/>
        <v>是</v>
      </c>
    </row>
    <row r="166" spans="1:7" ht="15.5" x14ac:dyDescent="0.25">
      <c r="A166" s="36">
        <v>161</v>
      </c>
      <c r="B166" s="97" t="s">
        <v>317</v>
      </c>
      <c r="C166" s="97" t="s">
        <v>317</v>
      </c>
      <c r="D166" s="60">
        <v>1251445.43</v>
      </c>
      <c r="E166" s="37" t="str">
        <f t="shared" si="9"/>
        <v>否</v>
      </c>
      <c r="F166" s="38" t="str">
        <f t="shared" si="10"/>
        <v>否</v>
      </c>
      <c r="G166" s="39" t="str">
        <f t="shared" si="11"/>
        <v>是</v>
      </c>
    </row>
    <row r="167" spans="1:7" ht="15.5" x14ac:dyDescent="0.25">
      <c r="A167" s="36">
        <v>162</v>
      </c>
      <c r="B167" s="97" t="s">
        <v>318</v>
      </c>
      <c r="C167" s="97" t="s">
        <v>318</v>
      </c>
      <c r="D167" s="60">
        <v>1255397.08</v>
      </c>
      <c r="E167" s="37" t="str">
        <f t="shared" si="9"/>
        <v>否</v>
      </c>
      <c r="F167" s="38" t="str">
        <f t="shared" si="10"/>
        <v>否</v>
      </c>
      <c r="G167" s="39" t="str">
        <f t="shared" si="11"/>
        <v>是</v>
      </c>
    </row>
    <row r="168" spans="1:7" ht="15.5" x14ac:dyDescent="0.25">
      <c r="A168" s="36">
        <v>163</v>
      </c>
      <c r="B168" s="97" t="s">
        <v>139</v>
      </c>
      <c r="C168" s="97" t="s">
        <v>139</v>
      </c>
      <c r="D168" s="60">
        <v>1277221.1399999999</v>
      </c>
      <c r="E168" s="37" t="str">
        <f t="shared" si="9"/>
        <v>超上限</v>
      </c>
      <c r="F168" s="38" t="str">
        <f t="shared" si="10"/>
        <v>否</v>
      </c>
      <c r="G168" s="39" t="str">
        <f t="shared" si="11"/>
        <v>否</v>
      </c>
    </row>
    <row r="169" spans="1:7" ht="15.5" x14ac:dyDescent="0.25">
      <c r="A169" s="36">
        <v>164</v>
      </c>
      <c r="B169" s="97" t="s">
        <v>319</v>
      </c>
      <c r="C169" s="97" t="s">
        <v>319</v>
      </c>
      <c r="D169" s="60">
        <v>1269840.93</v>
      </c>
      <c r="E169" s="37" t="str">
        <f t="shared" si="9"/>
        <v>否</v>
      </c>
      <c r="F169" s="38" t="str">
        <f t="shared" si="10"/>
        <v>否</v>
      </c>
      <c r="G169" s="39" t="str">
        <f t="shared" si="11"/>
        <v>是</v>
      </c>
    </row>
    <row r="170" spans="1:7" ht="15.5" x14ac:dyDescent="0.25">
      <c r="A170" s="36">
        <v>165</v>
      </c>
      <c r="B170" s="97" t="s">
        <v>320</v>
      </c>
      <c r="C170" s="97" t="s">
        <v>320</v>
      </c>
      <c r="D170" s="60">
        <v>1269638.1599999999</v>
      </c>
      <c r="E170" s="37" t="str">
        <f t="shared" si="9"/>
        <v>否</v>
      </c>
      <c r="F170" s="38" t="str">
        <f t="shared" si="10"/>
        <v>否</v>
      </c>
      <c r="G170" s="39" t="str">
        <f t="shared" si="11"/>
        <v>是</v>
      </c>
    </row>
    <row r="171" spans="1:7" ht="15.5" x14ac:dyDescent="0.25">
      <c r="A171" s="36">
        <v>166</v>
      </c>
      <c r="B171" s="97" t="s">
        <v>321</v>
      </c>
      <c r="C171" s="97" t="s">
        <v>321</v>
      </c>
      <c r="D171" s="60">
        <v>1254338.03</v>
      </c>
      <c r="E171" s="37" t="str">
        <f t="shared" si="9"/>
        <v>否</v>
      </c>
      <c r="F171" s="38" t="str">
        <f t="shared" si="10"/>
        <v>否</v>
      </c>
      <c r="G171" s="39" t="str">
        <f t="shared" si="11"/>
        <v>是</v>
      </c>
    </row>
    <row r="172" spans="1:7" ht="15.5" x14ac:dyDescent="0.25">
      <c r="A172" s="36">
        <v>167</v>
      </c>
      <c r="B172" s="97" t="s">
        <v>322</v>
      </c>
      <c r="C172" s="97" t="s">
        <v>322</v>
      </c>
      <c r="D172" s="60">
        <v>1270707.73</v>
      </c>
      <c r="E172" s="37" t="str">
        <f t="shared" si="9"/>
        <v>否</v>
      </c>
      <c r="F172" s="38" t="str">
        <f t="shared" si="10"/>
        <v>否</v>
      </c>
      <c r="G172" s="39" t="str">
        <f t="shared" si="11"/>
        <v>是</v>
      </c>
    </row>
    <row r="173" spans="1:7" ht="15.5" x14ac:dyDescent="0.25">
      <c r="A173" s="36">
        <v>168</v>
      </c>
      <c r="B173" s="97" t="s">
        <v>323</v>
      </c>
      <c r="C173" s="97" t="s">
        <v>323</v>
      </c>
      <c r="D173" s="60">
        <v>1279238.04</v>
      </c>
      <c r="E173" s="37" t="str">
        <f t="shared" si="9"/>
        <v>超上限</v>
      </c>
      <c r="F173" s="38" t="str">
        <f t="shared" si="10"/>
        <v>否</v>
      </c>
      <c r="G173" s="39" t="str">
        <f t="shared" si="11"/>
        <v>否</v>
      </c>
    </row>
    <row r="174" spans="1:7" ht="15.5" x14ac:dyDescent="0.25">
      <c r="A174" s="36">
        <v>169</v>
      </c>
      <c r="B174" s="97" t="s">
        <v>162</v>
      </c>
      <c r="C174" s="97" t="s">
        <v>162</v>
      </c>
      <c r="D174" s="60">
        <v>1266662.25</v>
      </c>
      <c r="E174" s="37" t="str">
        <f t="shared" si="9"/>
        <v>否</v>
      </c>
      <c r="F174" s="38" t="str">
        <f t="shared" si="10"/>
        <v>否</v>
      </c>
      <c r="G174" s="39" t="str">
        <f t="shared" si="11"/>
        <v>是</v>
      </c>
    </row>
    <row r="175" spans="1:7" ht="15.5" x14ac:dyDescent="0.25">
      <c r="A175" s="36">
        <v>170</v>
      </c>
      <c r="B175" s="97" t="s">
        <v>324</v>
      </c>
      <c r="C175" s="97" t="s">
        <v>324</v>
      </c>
      <c r="D175" s="60">
        <v>1278510.0800000001</v>
      </c>
      <c r="E175" s="37" t="str">
        <f t="shared" si="9"/>
        <v>超上限</v>
      </c>
      <c r="F175" s="38" t="str">
        <f t="shared" si="10"/>
        <v>否</v>
      </c>
      <c r="G175" s="39" t="str">
        <f t="shared" si="11"/>
        <v>否</v>
      </c>
    </row>
    <row r="176" spans="1:7" ht="15.5" x14ac:dyDescent="0.25">
      <c r="A176" s="36">
        <v>171</v>
      </c>
      <c r="B176" s="97" t="s">
        <v>325</v>
      </c>
      <c r="C176" s="97" t="s">
        <v>325</v>
      </c>
      <c r="D176" s="60">
        <v>1263044.8500000001</v>
      </c>
      <c r="E176" s="37" t="str">
        <f t="shared" si="9"/>
        <v>否</v>
      </c>
      <c r="F176" s="38" t="str">
        <f t="shared" si="10"/>
        <v>否</v>
      </c>
      <c r="G176" s="39" t="str">
        <f t="shared" si="11"/>
        <v>是</v>
      </c>
    </row>
    <row r="177" spans="1:7" ht="15.5" x14ac:dyDescent="0.25">
      <c r="A177" s="36">
        <v>172</v>
      </c>
      <c r="B177" s="97" t="s">
        <v>326</v>
      </c>
      <c r="C177" s="97" t="s">
        <v>326</v>
      </c>
      <c r="D177" s="60">
        <v>1252733.3700000001</v>
      </c>
      <c r="E177" s="37" t="str">
        <f t="shared" si="9"/>
        <v>否</v>
      </c>
      <c r="F177" s="38" t="str">
        <f t="shared" si="10"/>
        <v>否</v>
      </c>
      <c r="G177" s="39" t="str">
        <f t="shared" si="11"/>
        <v>是</v>
      </c>
    </row>
    <row r="178" spans="1:7" ht="15.5" x14ac:dyDescent="0.25">
      <c r="A178" s="36">
        <v>173</v>
      </c>
      <c r="B178" s="97" t="s">
        <v>327</v>
      </c>
      <c r="C178" s="97" t="s">
        <v>327</v>
      </c>
      <c r="D178" s="60">
        <v>1282051.08</v>
      </c>
      <c r="E178" s="37" t="str">
        <f t="shared" si="9"/>
        <v>超上限</v>
      </c>
      <c r="F178" s="38" t="str">
        <f t="shared" si="10"/>
        <v>否</v>
      </c>
      <c r="G178" s="39" t="str">
        <f t="shared" si="11"/>
        <v>否</v>
      </c>
    </row>
    <row r="179" spans="1:7" ht="15.5" x14ac:dyDescent="0.25">
      <c r="A179" s="36">
        <v>174</v>
      </c>
      <c r="B179" s="97" t="s">
        <v>328</v>
      </c>
      <c r="C179" s="97" t="s">
        <v>328</v>
      </c>
      <c r="D179" s="60">
        <v>1250156.49</v>
      </c>
      <c r="E179" s="37" t="str">
        <f t="shared" si="9"/>
        <v>否</v>
      </c>
      <c r="F179" s="38" t="str">
        <f t="shared" si="10"/>
        <v>否</v>
      </c>
      <c r="G179" s="39" t="str">
        <f t="shared" si="11"/>
        <v>是</v>
      </c>
    </row>
    <row r="180" spans="1:7" ht="15.5" x14ac:dyDescent="0.25">
      <c r="A180" s="36">
        <v>175</v>
      </c>
      <c r="B180" s="97" t="s">
        <v>86</v>
      </c>
      <c r="C180" s="97" t="s">
        <v>86</v>
      </c>
      <c r="D180" s="60">
        <v>1252823.67</v>
      </c>
      <c r="E180" s="37" t="str">
        <f t="shared" si="9"/>
        <v>否</v>
      </c>
      <c r="F180" s="38" t="str">
        <f t="shared" si="10"/>
        <v>否</v>
      </c>
      <c r="G180" s="39" t="str">
        <f t="shared" si="11"/>
        <v>是</v>
      </c>
    </row>
    <row r="181" spans="1:7" ht="15.5" x14ac:dyDescent="0.25">
      <c r="A181" s="36">
        <v>176</v>
      </c>
      <c r="B181" s="97" t="s">
        <v>329</v>
      </c>
      <c r="C181" s="97" t="s">
        <v>329</v>
      </c>
      <c r="D181" s="60">
        <v>1272286.99</v>
      </c>
      <c r="E181" s="37" t="str">
        <f t="shared" si="9"/>
        <v>否</v>
      </c>
      <c r="F181" s="38" t="str">
        <f t="shared" si="10"/>
        <v>否</v>
      </c>
      <c r="G181" s="39" t="str">
        <f t="shared" si="11"/>
        <v>是</v>
      </c>
    </row>
    <row r="182" spans="1:7" ht="15.5" x14ac:dyDescent="0.25">
      <c r="A182" s="36">
        <v>177</v>
      </c>
      <c r="B182" s="97" t="s">
        <v>330</v>
      </c>
      <c r="C182" s="97" t="s">
        <v>330</v>
      </c>
      <c r="D182" s="60">
        <v>1278510.0800000001</v>
      </c>
      <c r="E182" s="37" t="str">
        <f t="shared" si="9"/>
        <v>超上限</v>
      </c>
      <c r="F182" s="38" t="str">
        <f t="shared" si="10"/>
        <v>否</v>
      </c>
      <c r="G182" s="39" t="str">
        <f t="shared" si="11"/>
        <v>否</v>
      </c>
    </row>
    <row r="183" spans="1:7" ht="15.5" x14ac:dyDescent="0.25">
      <c r="A183" s="36">
        <v>178</v>
      </c>
      <c r="B183" s="97" t="s">
        <v>331</v>
      </c>
      <c r="C183" s="97" t="s">
        <v>331</v>
      </c>
      <c r="D183" s="60">
        <v>1277221.1399999999</v>
      </c>
      <c r="E183" s="37" t="str">
        <f t="shared" si="9"/>
        <v>超上限</v>
      </c>
      <c r="F183" s="38" t="str">
        <f t="shared" si="10"/>
        <v>否</v>
      </c>
      <c r="G183" s="39" t="str">
        <f t="shared" si="11"/>
        <v>否</v>
      </c>
    </row>
    <row r="184" spans="1:7" ht="15.5" x14ac:dyDescent="0.25">
      <c r="A184" s="36">
        <v>179</v>
      </c>
      <c r="B184" s="97" t="s">
        <v>332</v>
      </c>
      <c r="C184" s="97" t="s">
        <v>332</v>
      </c>
      <c r="D184" s="60">
        <v>1257436.17</v>
      </c>
      <c r="E184" s="37" t="str">
        <f t="shared" si="9"/>
        <v>否</v>
      </c>
      <c r="F184" s="38" t="str">
        <f t="shared" si="10"/>
        <v>否</v>
      </c>
      <c r="G184" s="39" t="str">
        <f t="shared" si="11"/>
        <v>是</v>
      </c>
    </row>
    <row r="185" spans="1:7" ht="15.5" x14ac:dyDescent="0.25">
      <c r="A185" s="36">
        <v>180</v>
      </c>
      <c r="B185" s="97" t="s">
        <v>87</v>
      </c>
      <c r="C185" s="97" t="s">
        <v>87</v>
      </c>
      <c r="D185" s="60">
        <v>1288820.56</v>
      </c>
      <c r="E185" s="37" t="str">
        <f t="shared" si="9"/>
        <v>超上限</v>
      </c>
      <c r="F185" s="38" t="str">
        <f t="shared" si="10"/>
        <v>否</v>
      </c>
      <c r="G185" s="39" t="str">
        <f t="shared" si="11"/>
        <v>否</v>
      </c>
    </row>
    <row r="186" spans="1:7" ht="15.5" x14ac:dyDescent="0.25">
      <c r="A186" s="36">
        <v>181</v>
      </c>
      <c r="B186" s="97" t="s">
        <v>333</v>
      </c>
      <c r="C186" s="97" t="s">
        <v>333</v>
      </c>
      <c r="D186" s="60">
        <v>1240288.67</v>
      </c>
      <c r="E186" s="37" t="str">
        <f t="shared" si="9"/>
        <v>否</v>
      </c>
      <c r="F186" s="38" t="str">
        <f t="shared" si="10"/>
        <v>否</v>
      </c>
      <c r="G186" s="39" t="str">
        <f t="shared" si="11"/>
        <v>是</v>
      </c>
    </row>
    <row r="187" spans="1:7" ht="15.5" x14ac:dyDescent="0.25">
      <c r="A187" s="36">
        <v>182</v>
      </c>
      <c r="B187" s="97" t="s">
        <v>334</v>
      </c>
      <c r="C187" s="97" t="s">
        <v>334</v>
      </c>
      <c r="D187" s="60">
        <v>1274000.58</v>
      </c>
      <c r="E187" s="37" t="str">
        <f t="shared" si="9"/>
        <v>超上限</v>
      </c>
      <c r="F187" s="38" t="str">
        <f t="shared" si="10"/>
        <v>否</v>
      </c>
      <c r="G187" s="39" t="str">
        <f t="shared" si="11"/>
        <v>否</v>
      </c>
    </row>
    <row r="188" spans="1:7" ht="15.5" x14ac:dyDescent="0.25">
      <c r="A188" s="36">
        <v>183</v>
      </c>
      <c r="B188" s="97" t="s">
        <v>335</v>
      </c>
      <c r="C188" s="97" t="s">
        <v>335</v>
      </c>
      <c r="D188" s="60">
        <v>1266998.3999999999</v>
      </c>
      <c r="E188" s="37" t="str">
        <f t="shared" si="9"/>
        <v>否</v>
      </c>
      <c r="F188" s="38" t="str">
        <f t="shared" si="10"/>
        <v>否</v>
      </c>
      <c r="G188" s="39" t="str">
        <f t="shared" si="11"/>
        <v>是</v>
      </c>
    </row>
    <row r="189" spans="1:7" ht="15.5" x14ac:dyDescent="0.25">
      <c r="A189" s="36">
        <v>184</v>
      </c>
      <c r="B189" s="97" t="s">
        <v>336</v>
      </c>
      <c r="C189" s="97" t="s">
        <v>336</v>
      </c>
      <c r="D189" s="60">
        <v>1247261.92</v>
      </c>
      <c r="E189" s="37" t="str">
        <f t="shared" si="9"/>
        <v>否</v>
      </c>
      <c r="F189" s="38" t="str">
        <f t="shared" si="10"/>
        <v>否</v>
      </c>
      <c r="G189" s="39" t="str">
        <f t="shared" si="11"/>
        <v>是</v>
      </c>
    </row>
    <row r="190" spans="1:7" ht="15.5" x14ac:dyDescent="0.25">
      <c r="A190" s="36">
        <v>185</v>
      </c>
      <c r="B190" s="97" t="s">
        <v>337</v>
      </c>
      <c r="C190" s="97" t="s">
        <v>337</v>
      </c>
      <c r="D190" s="60">
        <v>1275932.21</v>
      </c>
      <c r="E190" s="37" t="str">
        <f t="shared" si="9"/>
        <v>超上限</v>
      </c>
      <c r="F190" s="38" t="str">
        <f t="shared" si="10"/>
        <v>否</v>
      </c>
      <c r="G190" s="39" t="str">
        <f t="shared" si="11"/>
        <v>否</v>
      </c>
    </row>
    <row r="191" spans="1:7" ht="15.5" x14ac:dyDescent="0.25">
      <c r="A191" s="36">
        <v>186</v>
      </c>
      <c r="B191" s="97" t="s">
        <v>338</v>
      </c>
      <c r="C191" s="97" t="s">
        <v>338</v>
      </c>
      <c r="D191" s="60">
        <v>1255090.6599999999</v>
      </c>
      <c r="E191" s="37" t="str">
        <f t="shared" si="9"/>
        <v>否</v>
      </c>
      <c r="F191" s="38" t="str">
        <f t="shared" si="10"/>
        <v>否</v>
      </c>
      <c r="G191" s="39" t="str">
        <f t="shared" si="11"/>
        <v>是</v>
      </c>
    </row>
    <row r="192" spans="1:7" ht="15.5" x14ac:dyDescent="0.25">
      <c r="A192" s="36">
        <v>187</v>
      </c>
      <c r="B192" s="97" t="s">
        <v>339</v>
      </c>
      <c r="C192" s="97" t="s">
        <v>339</v>
      </c>
      <c r="D192" s="60">
        <v>1265621.72</v>
      </c>
      <c r="E192" s="37" t="str">
        <f t="shared" si="9"/>
        <v>否</v>
      </c>
      <c r="F192" s="38" t="str">
        <f t="shared" si="10"/>
        <v>否</v>
      </c>
      <c r="G192" s="39" t="str">
        <f t="shared" si="11"/>
        <v>是</v>
      </c>
    </row>
    <row r="193" spans="1:7" ht="15.5" x14ac:dyDescent="0.25">
      <c r="A193" s="36">
        <v>188</v>
      </c>
      <c r="B193" s="97" t="s">
        <v>340</v>
      </c>
      <c r="C193" s="97" t="s">
        <v>340</v>
      </c>
      <c r="D193" s="60">
        <v>1288820.56</v>
      </c>
      <c r="E193" s="37" t="str">
        <f t="shared" si="9"/>
        <v>超上限</v>
      </c>
      <c r="F193" s="38" t="str">
        <f t="shared" si="10"/>
        <v>否</v>
      </c>
      <c r="G193" s="39" t="str">
        <f t="shared" si="11"/>
        <v>否</v>
      </c>
    </row>
    <row r="194" spans="1:7" ht="15.5" x14ac:dyDescent="0.25">
      <c r="A194" s="36">
        <v>189</v>
      </c>
      <c r="B194" s="97" t="s">
        <v>341</v>
      </c>
      <c r="C194" s="97" t="s">
        <v>341</v>
      </c>
      <c r="D194" s="60">
        <v>1277761.2</v>
      </c>
      <c r="E194" s="37" t="str">
        <f t="shared" si="9"/>
        <v>超上限</v>
      </c>
      <c r="F194" s="38" t="str">
        <f t="shared" si="10"/>
        <v>否</v>
      </c>
      <c r="G194" s="39" t="str">
        <f t="shared" si="11"/>
        <v>否</v>
      </c>
    </row>
    <row r="195" spans="1:7" ht="15.5" x14ac:dyDescent="0.25">
      <c r="A195" s="36">
        <v>190</v>
      </c>
      <c r="B195" s="97" t="s">
        <v>342</v>
      </c>
      <c r="C195" s="97" t="s">
        <v>342</v>
      </c>
      <c r="D195" s="60">
        <v>1273355.33</v>
      </c>
      <c r="E195" s="37" t="str">
        <f t="shared" si="9"/>
        <v>否</v>
      </c>
      <c r="F195" s="38" t="str">
        <f t="shared" si="10"/>
        <v>否</v>
      </c>
      <c r="G195" s="39" t="str">
        <f t="shared" si="11"/>
        <v>是</v>
      </c>
    </row>
    <row r="196" spans="1:7" ht="15.5" x14ac:dyDescent="0.25">
      <c r="A196" s="36">
        <v>191</v>
      </c>
      <c r="B196" s="97" t="s">
        <v>149</v>
      </c>
      <c r="C196" s="97" t="s">
        <v>149</v>
      </c>
      <c r="D196" s="60">
        <v>1256600.17</v>
      </c>
      <c r="E196" s="37" t="str">
        <f t="shared" si="9"/>
        <v>否</v>
      </c>
      <c r="F196" s="38" t="str">
        <f t="shared" si="10"/>
        <v>否</v>
      </c>
      <c r="G196" s="39" t="str">
        <f t="shared" si="11"/>
        <v>是</v>
      </c>
    </row>
    <row r="197" spans="1:7" ht="15.5" x14ac:dyDescent="0.25">
      <c r="A197" s="36">
        <v>192</v>
      </c>
      <c r="B197" s="97" t="s">
        <v>343</v>
      </c>
      <c r="C197" s="97" t="s">
        <v>343</v>
      </c>
      <c r="D197" s="60">
        <v>1255311.23</v>
      </c>
      <c r="E197" s="37" t="str">
        <f t="shared" si="9"/>
        <v>否</v>
      </c>
      <c r="F197" s="38" t="str">
        <f t="shared" si="10"/>
        <v>否</v>
      </c>
      <c r="G197" s="39" t="str">
        <f t="shared" si="11"/>
        <v>是</v>
      </c>
    </row>
    <row r="198" spans="1:7" ht="15.5" x14ac:dyDescent="0.25">
      <c r="A198" s="36">
        <v>193</v>
      </c>
      <c r="B198" s="97" t="s">
        <v>140</v>
      </c>
      <c r="C198" s="97" t="s">
        <v>140</v>
      </c>
      <c r="D198" s="60">
        <v>1265517.1399999999</v>
      </c>
      <c r="E198" s="37" t="str">
        <f t="shared" ref="E198:E261" si="12">IF(D198&lt;=$G$3,"否","超上限")</f>
        <v>否</v>
      </c>
      <c r="F198" s="38" t="str">
        <f t="shared" ref="F198:F261" si="13">IF(D198&gt;=$G$4,"否","超下限")</f>
        <v>否</v>
      </c>
      <c r="G198" s="39" t="str">
        <f t="shared" ref="G198:G261" si="14">IF(AND(E198="否",F198="否"),"是","否")</f>
        <v>是</v>
      </c>
    </row>
    <row r="199" spans="1:7" ht="15.5" x14ac:dyDescent="0.25">
      <c r="A199" s="36">
        <v>194</v>
      </c>
      <c r="B199" s="97" t="s">
        <v>344</v>
      </c>
      <c r="C199" s="97" t="s">
        <v>344</v>
      </c>
      <c r="D199" s="60">
        <v>1273355.33</v>
      </c>
      <c r="E199" s="37" t="str">
        <f t="shared" si="12"/>
        <v>否</v>
      </c>
      <c r="F199" s="38" t="str">
        <f t="shared" si="13"/>
        <v>否</v>
      </c>
      <c r="G199" s="39" t="str">
        <f t="shared" si="14"/>
        <v>是</v>
      </c>
    </row>
    <row r="200" spans="1:7" ht="15.5" x14ac:dyDescent="0.25">
      <c r="A200" s="36">
        <v>195</v>
      </c>
      <c r="B200" s="97" t="s">
        <v>345</v>
      </c>
      <c r="C200" s="97" t="s">
        <v>345</v>
      </c>
      <c r="D200" s="60">
        <v>1268199.5900000001</v>
      </c>
      <c r="E200" s="37" t="str">
        <f t="shared" si="12"/>
        <v>否</v>
      </c>
      <c r="F200" s="38" t="str">
        <f t="shared" si="13"/>
        <v>否</v>
      </c>
      <c r="G200" s="39" t="str">
        <f t="shared" si="14"/>
        <v>是</v>
      </c>
    </row>
    <row r="201" spans="1:7" ht="15.5" x14ac:dyDescent="0.25">
      <c r="A201" s="36">
        <v>196</v>
      </c>
      <c r="B201" s="97" t="s">
        <v>346</v>
      </c>
      <c r="C201" s="97" t="s">
        <v>346</v>
      </c>
      <c r="D201" s="60">
        <v>1257889.1100000001</v>
      </c>
      <c r="E201" s="37" t="str">
        <f t="shared" si="12"/>
        <v>否</v>
      </c>
      <c r="F201" s="38" t="str">
        <f t="shared" si="13"/>
        <v>否</v>
      </c>
      <c r="G201" s="39" t="str">
        <f t="shared" si="14"/>
        <v>是</v>
      </c>
    </row>
    <row r="202" spans="1:7" ht="15.5" x14ac:dyDescent="0.25">
      <c r="A202" s="36">
        <v>197</v>
      </c>
      <c r="B202" s="97" t="s">
        <v>347</v>
      </c>
      <c r="C202" s="97" t="s">
        <v>347</v>
      </c>
      <c r="D202" s="60">
        <v>1284954.75</v>
      </c>
      <c r="E202" s="37" t="str">
        <f t="shared" si="12"/>
        <v>超上限</v>
      </c>
      <c r="F202" s="38" t="str">
        <f t="shared" si="13"/>
        <v>否</v>
      </c>
      <c r="G202" s="39" t="str">
        <f t="shared" si="14"/>
        <v>否</v>
      </c>
    </row>
    <row r="203" spans="1:7" ht="15.5" x14ac:dyDescent="0.25">
      <c r="A203" s="36">
        <v>198</v>
      </c>
      <c r="B203" s="97" t="s">
        <v>126</v>
      </c>
      <c r="C203" s="97" t="s">
        <v>126</v>
      </c>
      <c r="D203" s="60">
        <v>1282376.8799999999</v>
      </c>
      <c r="E203" s="37" t="str">
        <f t="shared" si="12"/>
        <v>超上限</v>
      </c>
      <c r="F203" s="38" t="str">
        <f t="shared" si="13"/>
        <v>否</v>
      </c>
      <c r="G203" s="39" t="str">
        <f t="shared" si="14"/>
        <v>否</v>
      </c>
    </row>
    <row r="204" spans="1:7" ht="15.5" x14ac:dyDescent="0.25">
      <c r="A204" s="36">
        <v>199</v>
      </c>
      <c r="B204" s="97" t="s">
        <v>348</v>
      </c>
      <c r="C204" s="97" t="s">
        <v>348</v>
      </c>
      <c r="D204" s="60">
        <v>1262378.3</v>
      </c>
      <c r="E204" s="37" t="str">
        <f t="shared" si="12"/>
        <v>否</v>
      </c>
      <c r="F204" s="38" t="str">
        <f t="shared" si="13"/>
        <v>否</v>
      </c>
      <c r="G204" s="39" t="str">
        <f t="shared" si="14"/>
        <v>是</v>
      </c>
    </row>
    <row r="205" spans="1:7" ht="15.5" x14ac:dyDescent="0.25">
      <c r="A205" s="36">
        <v>200</v>
      </c>
      <c r="B205" s="97" t="s">
        <v>125</v>
      </c>
      <c r="C205" s="97" t="s">
        <v>125</v>
      </c>
      <c r="D205" s="60">
        <v>1266365.69</v>
      </c>
      <c r="E205" s="37" t="str">
        <f t="shared" si="12"/>
        <v>否</v>
      </c>
      <c r="F205" s="38" t="str">
        <f t="shared" si="13"/>
        <v>否</v>
      </c>
      <c r="G205" s="39" t="str">
        <f t="shared" si="14"/>
        <v>是</v>
      </c>
    </row>
    <row r="206" spans="1:7" ht="15.5" x14ac:dyDescent="0.25">
      <c r="A206" s="36">
        <v>201</v>
      </c>
      <c r="B206" s="97" t="s">
        <v>349</v>
      </c>
      <c r="C206" s="97" t="s">
        <v>349</v>
      </c>
      <c r="D206" s="60">
        <v>1273355.33</v>
      </c>
      <c r="E206" s="37" t="str">
        <f t="shared" si="12"/>
        <v>否</v>
      </c>
      <c r="F206" s="38" t="str">
        <f t="shared" si="13"/>
        <v>否</v>
      </c>
      <c r="G206" s="39" t="str">
        <f t="shared" si="14"/>
        <v>是</v>
      </c>
    </row>
    <row r="207" spans="1:7" ht="15.5" x14ac:dyDescent="0.25">
      <c r="A207" s="36">
        <v>202</v>
      </c>
      <c r="B207" s="97" t="s">
        <v>118</v>
      </c>
      <c r="C207" s="97" t="s">
        <v>118</v>
      </c>
      <c r="D207" s="60">
        <v>1265621.72</v>
      </c>
      <c r="E207" s="37" t="str">
        <f t="shared" si="12"/>
        <v>否</v>
      </c>
      <c r="F207" s="38" t="str">
        <f t="shared" si="13"/>
        <v>否</v>
      </c>
      <c r="G207" s="39" t="str">
        <f t="shared" si="14"/>
        <v>是</v>
      </c>
    </row>
    <row r="208" spans="1:7" ht="15.5" x14ac:dyDescent="0.25">
      <c r="A208" s="36">
        <v>203</v>
      </c>
      <c r="B208" s="97" t="s">
        <v>175</v>
      </c>
      <c r="C208" s="97" t="s">
        <v>175</v>
      </c>
      <c r="D208" s="60">
        <v>1264854.6000000001</v>
      </c>
      <c r="E208" s="37" t="str">
        <f t="shared" si="12"/>
        <v>否</v>
      </c>
      <c r="F208" s="38" t="str">
        <f t="shared" si="13"/>
        <v>否</v>
      </c>
      <c r="G208" s="39" t="str">
        <f t="shared" si="14"/>
        <v>是</v>
      </c>
    </row>
    <row r="209" spans="1:7" ht="15.5" x14ac:dyDescent="0.25">
      <c r="A209" s="36">
        <v>204</v>
      </c>
      <c r="B209" s="97" t="s">
        <v>350</v>
      </c>
      <c r="C209" s="97" t="s">
        <v>350</v>
      </c>
      <c r="D209" s="60">
        <v>1259498.95</v>
      </c>
      <c r="E209" s="37" t="str">
        <f t="shared" si="12"/>
        <v>否</v>
      </c>
      <c r="F209" s="38" t="str">
        <f t="shared" si="13"/>
        <v>否</v>
      </c>
      <c r="G209" s="39" t="str">
        <f t="shared" si="14"/>
        <v>是</v>
      </c>
    </row>
    <row r="210" spans="1:7" ht="15.5" x14ac:dyDescent="0.25">
      <c r="A210" s="36">
        <v>205</v>
      </c>
      <c r="B210" s="97" t="s">
        <v>153</v>
      </c>
      <c r="C210" s="97" t="s">
        <v>153</v>
      </c>
      <c r="D210" s="60">
        <v>1256977.1499999999</v>
      </c>
      <c r="E210" s="37" t="str">
        <f t="shared" si="12"/>
        <v>否</v>
      </c>
      <c r="F210" s="38" t="str">
        <f t="shared" si="13"/>
        <v>否</v>
      </c>
      <c r="G210" s="39" t="str">
        <f t="shared" si="14"/>
        <v>是</v>
      </c>
    </row>
    <row r="211" spans="1:7" ht="15.5" x14ac:dyDescent="0.25">
      <c r="A211" s="36">
        <v>206</v>
      </c>
      <c r="B211" s="97" t="s">
        <v>351</v>
      </c>
      <c r="C211" s="97" t="s">
        <v>351</v>
      </c>
      <c r="D211" s="60">
        <v>1259178.04</v>
      </c>
      <c r="E211" s="37" t="str">
        <f t="shared" si="12"/>
        <v>否</v>
      </c>
      <c r="F211" s="38" t="str">
        <f t="shared" si="13"/>
        <v>否</v>
      </c>
      <c r="G211" s="39" t="str">
        <f t="shared" si="14"/>
        <v>是</v>
      </c>
    </row>
    <row r="212" spans="1:7" ht="15.5" x14ac:dyDescent="0.25">
      <c r="A212" s="36">
        <v>207</v>
      </c>
      <c r="B212" s="97" t="s">
        <v>352</v>
      </c>
      <c r="C212" s="97" t="s">
        <v>352</v>
      </c>
      <c r="D212" s="60">
        <v>1237897.3400000001</v>
      </c>
      <c r="E212" s="37" t="str">
        <f t="shared" si="12"/>
        <v>否</v>
      </c>
      <c r="F212" s="38" t="str">
        <f t="shared" si="13"/>
        <v>否</v>
      </c>
      <c r="G212" s="39" t="str">
        <f t="shared" si="14"/>
        <v>是</v>
      </c>
    </row>
    <row r="213" spans="1:7" ht="15.5" x14ac:dyDescent="0.25">
      <c r="A213" s="36">
        <v>208</v>
      </c>
      <c r="B213" s="97" t="s">
        <v>353</v>
      </c>
      <c r="C213" s="97" t="s">
        <v>353</v>
      </c>
      <c r="D213" s="60">
        <v>1257889.1100000001</v>
      </c>
      <c r="E213" s="37" t="str">
        <f t="shared" si="12"/>
        <v>否</v>
      </c>
      <c r="F213" s="38" t="str">
        <f t="shared" si="13"/>
        <v>否</v>
      </c>
      <c r="G213" s="39" t="str">
        <f t="shared" si="14"/>
        <v>是</v>
      </c>
    </row>
    <row r="214" spans="1:7" ht="15.5" x14ac:dyDescent="0.25">
      <c r="A214" s="36">
        <v>209</v>
      </c>
      <c r="B214" s="97" t="s">
        <v>71</v>
      </c>
      <c r="C214" s="97" t="s">
        <v>71</v>
      </c>
      <c r="D214" s="60">
        <v>1267408.31</v>
      </c>
      <c r="E214" s="37" t="str">
        <f t="shared" si="12"/>
        <v>否</v>
      </c>
      <c r="F214" s="38" t="str">
        <f t="shared" si="13"/>
        <v>否</v>
      </c>
      <c r="G214" s="39" t="str">
        <f t="shared" si="14"/>
        <v>是</v>
      </c>
    </row>
    <row r="215" spans="1:7" ht="15.5" x14ac:dyDescent="0.25">
      <c r="A215" s="36">
        <v>210</v>
      </c>
      <c r="B215" s="97" t="s">
        <v>354</v>
      </c>
      <c r="C215" s="97" t="s">
        <v>354</v>
      </c>
      <c r="D215" s="60">
        <v>1257889.1100000001</v>
      </c>
      <c r="E215" s="37" t="str">
        <f t="shared" si="12"/>
        <v>否</v>
      </c>
      <c r="F215" s="38" t="str">
        <f t="shared" si="13"/>
        <v>否</v>
      </c>
      <c r="G215" s="39" t="str">
        <f t="shared" si="14"/>
        <v>是</v>
      </c>
    </row>
    <row r="216" spans="1:7" ht="15.5" x14ac:dyDescent="0.25">
      <c r="A216" s="36">
        <v>211</v>
      </c>
      <c r="B216" s="97" t="s">
        <v>355</v>
      </c>
      <c r="C216" s="97" t="s">
        <v>355</v>
      </c>
      <c r="D216" s="60">
        <v>1266910.6599999999</v>
      </c>
      <c r="E216" s="37" t="str">
        <f t="shared" si="12"/>
        <v>否</v>
      </c>
      <c r="F216" s="38" t="str">
        <f t="shared" si="13"/>
        <v>否</v>
      </c>
      <c r="G216" s="39" t="str">
        <f t="shared" si="14"/>
        <v>是</v>
      </c>
    </row>
    <row r="217" spans="1:7" ht="15.5" x14ac:dyDescent="0.25">
      <c r="A217" s="36">
        <v>212</v>
      </c>
      <c r="B217" s="97" t="s">
        <v>356</v>
      </c>
      <c r="C217" s="97" t="s">
        <v>356</v>
      </c>
      <c r="D217" s="60">
        <v>1270499.48</v>
      </c>
      <c r="E217" s="37" t="str">
        <f t="shared" si="12"/>
        <v>否</v>
      </c>
      <c r="F217" s="38" t="str">
        <f t="shared" si="13"/>
        <v>否</v>
      </c>
      <c r="G217" s="39" t="str">
        <f t="shared" si="14"/>
        <v>是</v>
      </c>
    </row>
    <row r="218" spans="1:7" ht="15.5" x14ac:dyDescent="0.25">
      <c r="A218" s="36">
        <v>213</v>
      </c>
      <c r="B218" s="97" t="s">
        <v>357</v>
      </c>
      <c r="C218" s="97" t="s">
        <v>357</v>
      </c>
      <c r="D218" s="60">
        <v>1265273.74</v>
      </c>
      <c r="E218" s="37" t="str">
        <f t="shared" si="12"/>
        <v>否</v>
      </c>
      <c r="F218" s="38" t="str">
        <f t="shared" si="13"/>
        <v>否</v>
      </c>
      <c r="G218" s="39" t="str">
        <f t="shared" si="14"/>
        <v>是</v>
      </c>
    </row>
    <row r="219" spans="1:7" ht="15.5" x14ac:dyDescent="0.25">
      <c r="A219" s="36">
        <v>214</v>
      </c>
      <c r="B219" s="97" t="s">
        <v>358</v>
      </c>
      <c r="C219" s="97" t="s">
        <v>358</v>
      </c>
      <c r="D219" s="60">
        <v>1266474.24</v>
      </c>
      <c r="E219" s="37" t="str">
        <f t="shared" si="12"/>
        <v>否</v>
      </c>
      <c r="F219" s="38" t="str">
        <f t="shared" si="13"/>
        <v>否</v>
      </c>
      <c r="G219" s="39" t="str">
        <f t="shared" si="14"/>
        <v>是</v>
      </c>
    </row>
    <row r="220" spans="1:7" ht="15.5" x14ac:dyDescent="0.25">
      <c r="A220" s="36">
        <v>215</v>
      </c>
      <c r="B220" s="97" t="s">
        <v>66</v>
      </c>
      <c r="C220" s="97" t="s">
        <v>66</v>
      </c>
      <c r="D220" s="60">
        <v>1278294.6200000001</v>
      </c>
      <c r="E220" s="37" t="str">
        <f t="shared" si="12"/>
        <v>超上限</v>
      </c>
      <c r="F220" s="38" t="str">
        <f t="shared" si="13"/>
        <v>否</v>
      </c>
      <c r="G220" s="39" t="str">
        <f t="shared" si="14"/>
        <v>否</v>
      </c>
    </row>
    <row r="221" spans="1:7" ht="15.5" x14ac:dyDescent="0.25">
      <c r="A221" s="36">
        <v>216</v>
      </c>
      <c r="B221" s="97" t="s">
        <v>359</v>
      </c>
      <c r="C221" s="97" t="s">
        <v>359</v>
      </c>
      <c r="D221" s="60">
        <v>1257889.1100000001</v>
      </c>
      <c r="E221" s="37" t="str">
        <f t="shared" si="12"/>
        <v>否</v>
      </c>
      <c r="F221" s="38" t="str">
        <f t="shared" si="13"/>
        <v>否</v>
      </c>
      <c r="G221" s="39" t="str">
        <f t="shared" si="14"/>
        <v>是</v>
      </c>
    </row>
    <row r="222" spans="1:7" ht="15.5" x14ac:dyDescent="0.25">
      <c r="A222" s="36">
        <v>217</v>
      </c>
      <c r="B222" s="97" t="s">
        <v>360</v>
      </c>
      <c r="C222" s="97" t="s">
        <v>360</v>
      </c>
      <c r="D222" s="60">
        <v>1268276.58</v>
      </c>
      <c r="E222" s="37" t="str">
        <f t="shared" si="12"/>
        <v>否</v>
      </c>
      <c r="F222" s="38" t="str">
        <f t="shared" si="13"/>
        <v>否</v>
      </c>
      <c r="G222" s="39" t="str">
        <f t="shared" si="14"/>
        <v>是</v>
      </c>
    </row>
    <row r="223" spans="1:7" ht="15.5" x14ac:dyDescent="0.25">
      <c r="A223" s="36">
        <v>218</v>
      </c>
      <c r="B223" s="97" t="s">
        <v>361</v>
      </c>
      <c r="C223" s="97" t="s">
        <v>361</v>
      </c>
      <c r="D223" s="60">
        <v>1215867.47</v>
      </c>
      <c r="E223" s="37" t="str">
        <f t="shared" si="12"/>
        <v>否</v>
      </c>
      <c r="F223" s="38" t="str">
        <f t="shared" si="13"/>
        <v>否</v>
      </c>
      <c r="G223" s="39" t="str">
        <f t="shared" si="14"/>
        <v>是</v>
      </c>
    </row>
    <row r="224" spans="1:7" ht="15.5" x14ac:dyDescent="0.25">
      <c r="A224" s="36">
        <v>219</v>
      </c>
      <c r="B224" s="97" t="s">
        <v>362</v>
      </c>
      <c r="C224" s="97" t="s">
        <v>362</v>
      </c>
      <c r="D224" s="60">
        <v>1252733.3700000001</v>
      </c>
      <c r="E224" s="37" t="str">
        <f t="shared" si="12"/>
        <v>否</v>
      </c>
      <c r="F224" s="38" t="str">
        <f t="shared" si="13"/>
        <v>否</v>
      </c>
      <c r="G224" s="39" t="str">
        <f t="shared" si="14"/>
        <v>是</v>
      </c>
    </row>
    <row r="225" spans="1:7" ht="15.5" x14ac:dyDescent="0.25">
      <c r="A225" s="36">
        <v>220</v>
      </c>
      <c r="B225" s="97" t="s">
        <v>363</v>
      </c>
      <c r="C225" s="97" t="s">
        <v>363</v>
      </c>
      <c r="D225" s="60">
        <v>1270376.75</v>
      </c>
      <c r="E225" s="37" t="str">
        <f t="shared" si="12"/>
        <v>否</v>
      </c>
      <c r="F225" s="38" t="str">
        <f t="shared" si="13"/>
        <v>否</v>
      </c>
      <c r="G225" s="39" t="str">
        <f t="shared" si="14"/>
        <v>是</v>
      </c>
    </row>
    <row r="226" spans="1:7" ht="15.5" x14ac:dyDescent="0.25">
      <c r="A226" s="36">
        <v>221</v>
      </c>
      <c r="B226" s="97" t="s">
        <v>364</v>
      </c>
      <c r="C226" s="97" t="s">
        <v>364</v>
      </c>
      <c r="D226" s="60">
        <v>1271205.0900000001</v>
      </c>
      <c r="E226" s="37" t="str">
        <f t="shared" si="12"/>
        <v>否</v>
      </c>
      <c r="F226" s="38" t="str">
        <f t="shared" si="13"/>
        <v>否</v>
      </c>
      <c r="G226" s="39" t="str">
        <f t="shared" si="14"/>
        <v>是</v>
      </c>
    </row>
    <row r="227" spans="1:7" ht="15.5" x14ac:dyDescent="0.25">
      <c r="A227" s="36">
        <v>222</v>
      </c>
      <c r="B227" s="97" t="s">
        <v>365</v>
      </c>
      <c r="C227" s="97" t="s">
        <v>365</v>
      </c>
      <c r="D227" s="60">
        <v>1268199.5900000001</v>
      </c>
      <c r="E227" s="37" t="str">
        <f t="shared" si="12"/>
        <v>否</v>
      </c>
      <c r="F227" s="38" t="str">
        <f t="shared" si="13"/>
        <v>否</v>
      </c>
      <c r="G227" s="39" t="str">
        <f t="shared" si="14"/>
        <v>是</v>
      </c>
    </row>
    <row r="228" spans="1:7" ht="15.5" x14ac:dyDescent="0.25">
      <c r="A228" s="36">
        <v>223</v>
      </c>
      <c r="B228" s="97" t="s">
        <v>366</v>
      </c>
      <c r="C228" s="97" t="s">
        <v>366</v>
      </c>
      <c r="D228" s="60">
        <v>1251676.92</v>
      </c>
      <c r="E228" s="37" t="str">
        <f t="shared" si="12"/>
        <v>否</v>
      </c>
      <c r="F228" s="38" t="str">
        <f t="shared" si="13"/>
        <v>否</v>
      </c>
      <c r="G228" s="39" t="str">
        <f t="shared" si="14"/>
        <v>是</v>
      </c>
    </row>
    <row r="229" spans="1:7" ht="15.5" x14ac:dyDescent="0.25">
      <c r="A229" s="36">
        <v>224</v>
      </c>
      <c r="B229" s="97" t="s">
        <v>367</v>
      </c>
      <c r="C229" s="97" t="s">
        <v>367</v>
      </c>
      <c r="D229" s="60">
        <v>1269488.53</v>
      </c>
      <c r="E229" s="37" t="str">
        <f t="shared" si="12"/>
        <v>否</v>
      </c>
      <c r="F229" s="38" t="str">
        <f t="shared" si="13"/>
        <v>否</v>
      </c>
      <c r="G229" s="39" t="str">
        <f t="shared" si="14"/>
        <v>是</v>
      </c>
    </row>
    <row r="230" spans="1:7" ht="15.5" x14ac:dyDescent="0.25">
      <c r="A230" s="36">
        <v>225</v>
      </c>
      <c r="B230" s="97" t="s">
        <v>368</v>
      </c>
      <c r="C230" s="97" t="s">
        <v>368</v>
      </c>
      <c r="D230" s="60">
        <v>1271816.5900000001</v>
      </c>
      <c r="E230" s="37" t="str">
        <f t="shared" si="12"/>
        <v>否</v>
      </c>
      <c r="F230" s="38" t="str">
        <f t="shared" si="13"/>
        <v>否</v>
      </c>
      <c r="G230" s="39" t="str">
        <f t="shared" si="14"/>
        <v>是</v>
      </c>
    </row>
    <row r="231" spans="1:7" ht="15.5" x14ac:dyDescent="0.25">
      <c r="A231" s="36">
        <v>226</v>
      </c>
      <c r="B231" s="97" t="s">
        <v>369</v>
      </c>
      <c r="C231" s="97" t="s">
        <v>369</v>
      </c>
      <c r="D231" s="60">
        <v>1283730</v>
      </c>
      <c r="E231" s="37" t="str">
        <f t="shared" si="12"/>
        <v>超上限</v>
      </c>
      <c r="F231" s="38" t="str">
        <f t="shared" si="13"/>
        <v>否</v>
      </c>
      <c r="G231" s="39" t="str">
        <f t="shared" si="14"/>
        <v>否</v>
      </c>
    </row>
    <row r="232" spans="1:7" ht="15.5" x14ac:dyDescent="0.25">
      <c r="A232" s="36">
        <v>227</v>
      </c>
      <c r="B232" s="97" t="s">
        <v>370</v>
      </c>
      <c r="C232" s="97" t="s">
        <v>370</v>
      </c>
      <c r="D232" s="60">
        <v>1269269.74</v>
      </c>
      <c r="E232" s="37" t="str">
        <f t="shared" si="12"/>
        <v>否</v>
      </c>
      <c r="F232" s="38" t="str">
        <f t="shared" si="13"/>
        <v>否</v>
      </c>
      <c r="G232" s="39" t="str">
        <f t="shared" si="14"/>
        <v>是</v>
      </c>
    </row>
    <row r="233" spans="1:7" ht="15.5" x14ac:dyDescent="0.25">
      <c r="A233" s="36">
        <v>228</v>
      </c>
      <c r="B233" s="97" t="s">
        <v>371</v>
      </c>
      <c r="C233" s="97" t="s">
        <v>371</v>
      </c>
      <c r="D233" s="60">
        <v>1272087</v>
      </c>
      <c r="E233" s="37" t="str">
        <f t="shared" si="12"/>
        <v>否</v>
      </c>
      <c r="F233" s="38" t="str">
        <f t="shared" si="13"/>
        <v>否</v>
      </c>
      <c r="G233" s="39" t="str">
        <f t="shared" si="14"/>
        <v>是</v>
      </c>
    </row>
    <row r="234" spans="1:7" ht="15.5" x14ac:dyDescent="0.25">
      <c r="A234" s="36">
        <v>229</v>
      </c>
      <c r="B234" s="97" t="s">
        <v>372</v>
      </c>
      <c r="C234" s="97" t="s">
        <v>372</v>
      </c>
      <c r="D234" s="60">
        <v>1268199.5900000001</v>
      </c>
      <c r="E234" s="37" t="str">
        <f t="shared" si="12"/>
        <v>否</v>
      </c>
      <c r="F234" s="38" t="str">
        <f t="shared" si="13"/>
        <v>否</v>
      </c>
      <c r="G234" s="39" t="str">
        <f t="shared" si="14"/>
        <v>是</v>
      </c>
    </row>
    <row r="235" spans="1:7" ht="15.5" x14ac:dyDescent="0.25">
      <c r="A235" s="36">
        <v>230</v>
      </c>
      <c r="B235" s="97" t="s">
        <v>373</v>
      </c>
      <c r="C235" s="97" t="s">
        <v>373</v>
      </c>
      <c r="D235" s="60">
        <v>1251445.43</v>
      </c>
      <c r="E235" s="37" t="str">
        <f t="shared" si="12"/>
        <v>否</v>
      </c>
      <c r="F235" s="38" t="str">
        <f t="shared" si="13"/>
        <v>否</v>
      </c>
      <c r="G235" s="39" t="str">
        <f t="shared" si="14"/>
        <v>是</v>
      </c>
    </row>
    <row r="236" spans="1:7" ht="15.5" x14ac:dyDescent="0.25">
      <c r="A236" s="36">
        <v>231</v>
      </c>
      <c r="B236" s="97" t="s">
        <v>374</v>
      </c>
      <c r="C236" s="97" t="s">
        <v>374</v>
      </c>
      <c r="D236" s="60">
        <v>1288820.56</v>
      </c>
      <c r="E236" s="37" t="str">
        <f t="shared" si="12"/>
        <v>超上限</v>
      </c>
      <c r="F236" s="38" t="str">
        <f t="shared" si="13"/>
        <v>否</v>
      </c>
      <c r="G236" s="39" t="str">
        <f t="shared" si="14"/>
        <v>否</v>
      </c>
    </row>
    <row r="237" spans="1:7" ht="15.5" x14ac:dyDescent="0.25">
      <c r="A237" s="36">
        <v>232</v>
      </c>
      <c r="B237" s="97" t="s">
        <v>375</v>
      </c>
      <c r="C237" s="97" t="s">
        <v>375</v>
      </c>
      <c r="D237" s="60">
        <v>1258259.51</v>
      </c>
      <c r="E237" s="37" t="str">
        <f t="shared" si="12"/>
        <v>否</v>
      </c>
      <c r="F237" s="38" t="str">
        <f t="shared" si="13"/>
        <v>否</v>
      </c>
      <c r="G237" s="39" t="str">
        <f t="shared" si="14"/>
        <v>是</v>
      </c>
    </row>
    <row r="238" spans="1:7" ht="15.5" x14ac:dyDescent="0.25">
      <c r="A238" s="36">
        <v>233</v>
      </c>
      <c r="B238" s="97" t="s">
        <v>376</v>
      </c>
      <c r="C238" s="97" t="s">
        <v>376</v>
      </c>
      <c r="D238" s="60">
        <v>1250497.8400000001</v>
      </c>
      <c r="E238" s="37" t="str">
        <f t="shared" si="12"/>
        <v>否</v>
      </c>
      <c r="F238" s="38" t="str">
        <f t="shared" si="13"/>
        <v>否</v>
      </c>
      <c r="G238" s="39" t="str">
        <f t="shared" si="14"/>
        <v>是</v>
      </c>
    </row>
    <row r="239" spans="1:7" ht="15.5" x14ac:dyDescent="0.25">
      <c r="A239" s="36">
        <v>234</v>
      </c>
      <c r="B239" s="97" t="s">
        <v>101</v>
      </c>
      <c r="C239" s="97" t="s">
        <v>101</v>
      </c>
      <c r="D239" s="60">
        <v>1262823.68</v>
      </c>
      <c r="E239" s="37" t="str">
        <f t="shared" si="12"/>
        <v>否</v>
      </c>
      <c r="F239" s="38" t="str">
        <f t="shared" si="13"/>
        <v>否</v>
      </c>
      <c r="G239" s="39" t="str">
        <f t="shared" si="14"/>
        <v>是</v>
      </c>
    </row>
    <row r="240" spans="1:7" ht="15.5" x14ac:dyDescent="0.25">
      <c r="A240" s="36">
        <v>235</v>
      </c>
      <c r="B240" s="97" t="s">
        <v>377</v>
      </c>
      <c r="C240" s="97" t="s">
        <v>377</v>
      </c>
      <c r="D240" s="60">
        <v>1263107.54</v>
      </c>
      <c r="E240" s="37" t="str">
        <f t="shared" si="12"/>
        <v>否</v>
      </c>
      <c r="F240" s="38" t="str">
        <f t="shared" si="13"/>
        <v>否</v>
      </c>
      <c r="G240" s="39" t="str">
        <f t="shared" si="14"/>
        <v>是</v>
      </c>
    </row>
    <row r="241" spans="1:7" ht="15.5" x14ac:dyDescent="0.25">
      <c r="A241" s="36">
        <v>236</v>
      </c>
      <c r="B241" s="97" t="s">
        <v>378</v>
      </c>
      <c r="C241" s="97" t="s">
        <v>378</v>
      </c>
      <c r="D241" s="60">
        <v>1256789</v>
      </c>
      <c r="E241" s="37" t="str">
        <f t="shared" si="12"/>
        <v>否</v>
      </c>
      <c r="F241" s="38" t="str">
        <f t="shared" si="13"/>
        <v>否</v>
      </c>
      <c r="G241" s="39" t="str">
        <f t="shared" si="14"/>
        <v>是</v>
      </c>
    </row>
    <row r="242" spans="1:7" ht="15.5" x14ac:dyDescent="0.25">
      <c r="A242" s="36">
        <v>237</v>
      </c>
      <c r="B242" s="97" t="s">
        <v>379</v>
      </c>
      <c r="C242" s="97" t="s">
        <v>379</v>
      </c>
      <c r="D242" s="60">
        <v>1262072.67</v>
      </c>
      <c r="E242" s="37" t="str">
        <f t="shared" si="12"/>
        <v>否</v>
      </c>
      <c r="F242" s="38" t="str">
        <f t="shared" si="13"/>
        <v>否</v>
      </c>
      <c r="G242" s="39" t="str">
        <f t="shared" si="14"/>
        <v>是</v>
      </c>
    </row>
    <row r="243" spans="1:7" ht="15.5" x14ac:dyDescent="0.25">
      <c r="A243" s="36">
        <v>238</v>
      </c>
      <c r="B243" s="97" t="s">
        <v>83</v>
      </c>
      <c r="C243" s="97" t="s">
        <v>83</v>
      </c>
      <c r="D243" s="60">
        <v>1261010.92</v>
      </c>
      <c r="E243" s="37" t="str">
        <f t="shared" si="12"/>
        <v>否</v>
      </c>
      <c r="F243" s="38" t="str">
        <f t="shared" si="13"/>
        <v>否</v>
      </c>
      <c r="G243" s="39" t="str">
        <f t="shared" si="14"/>
        <v>是</v>
      </c>
    </row>
    <row r="244" spans="1:7" ht="15.5" x14ac:dyDescent="0.25">
      <c r="A244" s="36">
        <v>239</v>
      </c>
      <c r="B244" s="97" t="s">
        <v>380</v>
      </c>
      <c r="C244" s="97" t="s">
        <v>380</v>
      </c>
      <c r="D244" s="60">
        <v>1280115.73</v>
      </c>
      <c r="E244" s="37" t="str">
        <f t="shared" si="12"/>
        <v>超上限</v>
      </c>
      <c r="F244" s="38" t="str">
        <f t="shared" si="13"/>
        <v>否</v>
      </c>
      <c r="G244" s="39" t="str">
        <f t="shared" si="14"/>
        <v>否</v>
      </c>
    </row>
    <row r="245" spans="1:7" ht="15.5" x14ac:dyDescent="0.25">
      <c r="A245" s="36">
        <v>240</v>
      </c>
      <c r="B245" s="97" t="s">
        <v>381</v>
      </c>
      <c r="C245" s="97" t="s">
        <v>381</v>
      </c>
      <c r="D245" s="60">
        <v>1281087.95</v>
      </c>
      <c r="E245" s="37" t="str">
        <f t="shared" si="12"/>
        <v>超上限</v>
      </c>
      <c r="F245" s="38" t="str">
        <f t="shared" si="13"/>
        <v>否</v>
      </c>
      <c r="G245" s="39" t="str">
        <f t="shared" si="14"/>
        <v>否</v>
      </c>
    </row>
    <row r="246" spans="1:7" ht="15.5" x14ac:dyDescent="0.25">
      <c r="A246" s="36">
        <v>241</v>
      </c>
      <c r="B246" s="97" t="s">
        <v>382</v>
      </c>
      <c r="C246" s="97" t="s">
        <v>382</v>
      </c>
      <c r="D246" s="60">
        <v>1260489.08</v>
      </c>
      <c r="E246" s="37" t="str">
        <f t="shared" si="12"/>
        <v>否</v>
      </c>
      <c r="F246" s="38" t="str">
        <f t="shared" si="13"/>
        <v>否</v>
      </c>
      <c r="G246" s="39" t="str">
        <f t="shared" si="14"/>
        <v>是</v>
      </c>
    </row>
    <row r="247" spans="1:7" ht="15.5" x14ac:dyDescent="0.25">
      <c r="A247" s="36">
        <v>242</v>
      </c>
      <c r="B247" s="97" t="s">
        <v>383</v>
      </c>
      <c r="C247" s="97" t="s">
        <v>383</v>
      </c>
      <c r="D247" s="60">
        <v>1257889.1100000001</v>
      </c>
      <c r="E247" s="37" t="str">
        <f t="shared" si="12"/>
        <v>否</v>
      </c>
      <c r="F247" s="38" t="str">
        <f t="shared" si="13"/>
        <v>否</v>
      </c>
      <c r="G247" s="39" t="str">
        <f t="shared" si="14"/>
        <v>是</v>
      </c>
    </row>
    <row r="248" spans="1:7" ht="15.5" x14ac:dyDescent="0.25">
      <c r="A248" s="36">
        <v>243</v>
      </c>
      <c r="B248" s="97" t="s">
        <v>384</v>
      </c>
      <c r="C248" s="97" t="s">
        <v>384</v>
      </c>
      <c r="D248" s="60">
        <v>1262186.92</v>
      </c>
      <c r="E248" s="37" t="str">
        <f t="shared" si="12"/>
        <v>否</v>
      </c>
      <c r="F248" s="38" t="str">
        <f t="shared" si="13"/>
        <v>否</v>
      </c>
      <c r="G248" s="39" t="str">
        <f t="shared" si="14"/>
        <v>是</v>
      </c>
    </row>
    <row r="249" spans="1:7" ht="15.5" x14ac:dyDescent="0.25">
      <c r="A249" s="36">
        <v>244</v>
      </c>
      <c r="B249" s="97" t="s">
        <v>168</v>
      </c>
      <c r="C249" s="97" t="s">
        <v>168</v>
      </c>
      <c r="D249" s="60">
        <v>1256341.9099999999</v>
      </c>
      <c r="E249" s="37" t="str">
        <f t="shared" si="12"/>
        <v>否</v>
      </c>
      <c r="F249" s="38" t="str">
        <f t="shared" si="13"/>
        <v>否</v>
      </c>
      <c r="G249" s="39" t="str">
        <f t="shared" si="14"/>
        <v>是</v>
      </c>
    </row>
    <row r="250" spans="1:7" ht="15.5" x14ac:dyDescent="0.25">
      <c r="A250" s="36">
        <v>245</v>
      </c>
      <c r="B250" s="97" t="s">
        <v>385</v>
      </c>
      <c r="C250" s="97" t="s">
        <v>385</v>
      </c>
      <c r="D250" s="60">
        <v>1283665.82</v>
      </c>
      <c r="E250" s="37" t="str">
        <f t="shared" si="12"/>
        <v>超上限</v>
      </c>
      <c r="F250" s="38" t="str">
        <f t="shared" si="13"/>
        <v>否</v>
      </c>
      <c r="G250" s="39" t="str">
        <f t="shared" si="14"/>
        <v>否</v>
      </c>
    </row>
    <row r="251" spans="1:7" ht="15.5" x14ac:dyDescent="0.25">
      <c r="A251" s="36">
        <v>246</v>
      </c>
      <c r="B251" s="97" t="s">
        <v>386</v>
      </c>
      <c r="C251" s="97" t="s">
        <v>386</v>
      </c>
      <c r="D251" s="60">
        <v>1250156.49</v>
      </c>
      <c r="E251" s="37" t="str">
        <f t="shared" si="12"/>
        <v>否</v>
      </c>
      <c r="F251" s="38" t="str">
        <f t="shared" si="13"/>
        <v>否</v>
      </c>
      <c r="G251" s="39" t="str">
        <f t="shared" si="14"/>
        <v>是</v>
      </c>
    </row>
    <row r="252" spans="1:7" ht="15.5" x14ac:dyDescent="0.25">
      <c r="A252" s="36">
        <v>247</v>
      </c>
      <c r="B252" s="97" t="s">
        <v>387</v>
      </c>
      <c r="C252" s="97" t="s">
        <v>387</v>
      </c>
      <c r="D252" s="60">
        <v>1274644.27</v>
      </c>
      <c r="E252" s="37" t="str">
        <f t="shared" si="12"/>
        <v>超上限</v>
      </c>
      <c r="F252" s="38" t="str">
        <f t="shared" si="13"/>
        <v>否</v>
      </c>
      <c r="G252" s="39" t="str">
        <f t="shared" si="14"/>
        <v>否</v>
      </c>
    </row>
    <row r="253" spans="1:7" ht="15.5" x14ac:dyDescent="0.25">
      <c r="A253" s="36">
        <v>248</v>
      </c>
      <c r="B253" s="97" t="s">
        <v>388</v>
      </c>
      <c r="C253" s="97" t="s">
        <v>388</v>
      </c>
      <c r="D253" s="60">
        <v>1258054.1499999999</v>
      </c>
      <c r="E253" s="37" t="str">
        <f t="shared" si="12"/>
        <v>否</v>
      </c>
      <c r="F253" s="38" t="str">
        <f t="shared" si="13"/>
        <v>否</v>
      </c>
      <c r="G253" s="39" t="str">
        <f t="shared" si="14"/>
        <v>是</v>
      </c>
    </row>
    <row r="254" spans="1:7" ht="15.5" x14ac:dyDescent="0.25">
      <c r="A254" s="36">
        <v>249</v>
      </c>
      <c r="B254" s="97" t="s">
        <v>389</v>
      </c>
      <c r="C254" s="97" t="s">
        <v>389</v>
      </c>
      <c r="D254" s="60">
        <v>1263913.94</v>
      </c>
      <c r="E254" s="37" t="str">
        <f t="shared" si="12"/>
        <v>否</v>
      </c>
      <c r="F254" s="38" t="str">
        <f t="shared" si="13"/>
        <v>否</v>
      </c>
      <c r="G254" s="39" t="str">
        <f t="shared" si="14"/>
        <v>是</v>
      </c>
    </row>
    <row r="255" spans="1:7" ht="15.5" x14ac:dyDescent="0.25">
      <c r="A255" s="36">
        <v>250</v>
      </c>
      <c r="B255" s="97" t="s">
        <v>390</v>
      </c>
      <c r="C255" s="97" t="s">
        <v>390</v>
      </c>
      <c r="D255" s="60">
        <v>1263044.8500000001</v>
      </c>
      <c r="E255" s="37" t="str">
        <f t="shared" si="12"/>
        <v>否</v>
      </c>
      <c r="F255" s="38" t="str">
        <f t="shared" si="13"/>
        <v>否</v>
      </c>
      <c r="G255" s="39" t="str">
        <f t="shared" si="14"/>
        <v>是</v>
      </c>
    </row>
    <row r="256" spans="1:7" ht="15.5" x14ac:dyDescent="0.25">
      <c r="A256" s="36">
        <v>251</v>
      </c>
      <c r="B256" s="97" t="s">
        <v>391</v>
      </c>
      <c r="C256" s="97" t="s">
        <v>391</v>
      </c>
      <c r="D256" s="60">
        <v>1271977.8700000001</v>
      </c>
      <c r="E256" s="37" t="str">
        <f t="shared" si="12"/>
        <v>否</v>
      </c>
      <c r="F256" s="38" t="str">
        <f t="shared" si="13"/>
        <v>否</v>
      </c>
      <c r="G256" s="39" t="str">
        <f t="shared" si="14"/>
        <v>是</v>
      </c>
    </row>
    <row r="257" spans="1:7" ht="15.5" x14ac:dyDescent="0.25">
      <c r="A257" s="36">
        <v>252</v>
      </c>
      <c r="B257" s="97" t="s">
        <v>392</v>
      </c>
      <c r="C257" s="97" t="s">
        <v>392</v>
      </c>
      <c r="D257" s="60">
        <v>1263044.8500000001</v>
      </c>
      <c r="E257" s="37" t="str">
        <f t="shared" si="12"/>
        <v>否</v>
      </c>
      <c r="F257" s="38" t="str">
        <f t="shared" si="13"/>
        <v>否</v>
      </c>
      <c r="G257" s="39" t="str">
        <f t="shared" si="14"/>
        <v>是</v>
      </c>
    </row>
    <row r="258" spans="1:7" ht="15.5" x14ac:dyDescent="0.25">
      <c r="A258" s="36">
        <v>253</v>
      </c>
      <c r="B258" s="97" t="s">
        <v>123</v>
      </c>
      <c r="C258" s="97" t="s">
        <v>123</v>
      </c>
      <c r="D258" s="60">
        <v>1271380.06</v>
      </c>
      <c r="E258" s="37" t="str">
        <f t="shared" si="12"/>
        <v>否</v>
      </c>
      <c r="F258" s="38" t="str">
        <f t="shared" si="13"/>
        <v>否</v>
      </c>
      <c r="G258" s="39" t="str">
        <f t="shared" si="14"/>
        <v>是</v>
      </c>
    </row>
    <row r="259" spans="1:7" ht="15.5" x14ac:dyDescent="0.25">
      <c r="A259" s="36">
        <v>254</v>
      </c>
      <c r="B259" s="97" t="s">
        <v>393</v>
      </c>
      <c r="C259" s="97" t="s">
        <v>393</v>
      </c>
      <c r="D259" s="60">
        <v>1259178.04</v>
      </c>
      <c r="E259" s="37" t="str">
        <f t="shared" si="12"/>
        <v>否</v>
      </c>
      <c r="F259" s="38" t="str">
        <f t="shared" si="13"/>
        <v>否</v>
      </c>
      <c r="G259" s="39" t="str">
        <f t="shared" si="14"/>
        <v>是</v>
      </c>
    </row>
    <row r="260" spans="1:7" ht="15.5" x14ac:dyDescent="0.25">
      <c r="A260" s="36">
        <v>255</v>
      </c>
      <c r="B260" s="97" t="s">
        <v>138</v>
      </c>
      <c r="C260" s="97" t="s">
        <v>138</v>
      </c>
      <c r="D260" s="60">
        <v>1255311.24</v>
      </c>
      <c r="E260" s="37" t="str">
        <f t="shared" si="12"/>
        <v>否</v>
      </c>
      <c r="F260" s="38" t="str">
        <f t="shared" si="13"/>
        <v>否</v>
      </c>
      <c r="G260" s="39" t="str">
        <f t="shared" si="14"/>
        <v>是</v>
      </c>
    </row>
    <row r="261" spans="1:7" ht="15.5" x14ac:dyDescent="0.25">
      <c r="A261" s="36">
        <v>256</v>
      </c>
      <c r="B261" s="97" t="s">
        <v>394</v>
      </c>
      <c r="C261" s="97" t="s">
        <v>394</v>
      </c>
      <c r="D261" s="60">
        <v>1275932.21</v>
      </c>
      <c r="E261" s="37" t="str">
        <f t="shared" si="12"/>
        <v>超上限</v>
      </c>
      <c r="F261" s="38" t="str">
        <f t="shared" si="13"/>
        <v>否</v>
      </c>
      <c r="G261" s="39" t="str">
        <f t="shared" si="14"/>
        <v>否</v>
      </c>
    </row>
    <row r="262" spans="1:7" ht="15.5" x14ac:dyDescent="0.25">
      <c r="A262" s="36">
        <v>257</v>
      </c>
      <c r="B262" s="97" t="s">
        <v>395</v>
      </c>
      <c r="C262" s="97" t="s">
        <v>395</v>
      </c>
      <c r="D262" s="60">
        <v>1257204.75</v>
      </c>
      <c r="E262" s="37" t="str">
        <f t="shared" ref="E262:E323" si="15">IF(D262&lt;=$G$3,"否","超上限")</f>
        <v>否</v>
      </c>
      <c r="F262" s="38" t="str">
        <f t="shared" ref="F262:F323" si="16">IF(D262&gt;=$G$4,"否","超下限")</f>
        <v>否</v>
      </c>
      <c r="G262" s="39" t="str">
        <f t="shared" ref="G262:G323" si="17">IF(AND(E262="否",F262="否"),"是","否")</f>
        <v>是</v>
      </c>
    </row>
    <row r="263" spans="1:7" ht="15.5" x14ac:dyDescent="0.25">
      <c r="A263" s="36">
        <v>258</v>
      </c>
      <c r="B263" s="97" t="s">
        <v>178</v>
      </c>
      <c r="C263" s="97" t="s">
        <v>178</v>
      </c>
      <c r="D263" s="60">
        <v>1263361.42</v>
      </c>
      <c r="E263" s="37" t="str">
        <f t="shared" si="15"/>
        <v>否</v>
      </c>
      <c r="F263" s="38" t="str">
        <f t="shared" si="16"/>
        <v>否</v>
      </c>
      <c r="G263" s="39" t="str">
        <f t="shared" si="17"/>
        <v>是</v>
      </c>
    </row>
    <row r="264" spans="1:7" ht="15.5" x14ac:dyDescent="0.25">
      <c r="A264" s="36">
        <v>259</v>
      </c>
      <c r="B264" s="97" t="s">
        <v>396</v>
      </c>
      <c r="C264" s="97" t="s">
        <v>396</v>
      </c>
      <c r="D264" s="60">
        <v>1266252.48</v>
      </c>
      <c r="E264" s="37" t="str">
        <f t="shared" si="15"/>
        <v>否</v>
      </c>
      <c r="F264" s="38" t="str">
        <f t="shared" si="16"/>
        <v>否</v>
      </c>
      <c r="G264" s="39" t="str">
        <f t="shared" si="17"/>
        <v>是</v>
      </c>
    </row>
    <row r="265" spans="1:7" ht="15.5" x14ac:dyDescent="0.25">
      <c r="A265" s="36">
        <v>260</v>
      </c>
      <c r="B265" s="97" t="s">
        <v>397</v>
      </c>
      <c r="C265" s="97" t="s">
        <v>397</v>
      </c>
      <c r="D265" s="60">
        <v>1281762.1100000001</v>
      </c>
      <c r="E265" s="37" t="str">
        <f t="shared" si="15"/>
        <v>超上限</v>
      </c>
      <c r="F265" s="38" t="str">
        <f t="shared" si="16"/>
        <v>否</v>
      </c>
      <c r="G265" s="39" t="str">
        <f t="shared" si="17"/>
        <v>否</v>
      </c>
    </row>
    <row r="266" spans="1:7" ht="15.5" x14ac:dyDescent="0.25">
      <c r="A266" s="36">
        <v>261</v>
      </c>
      <c r="B266" s="97" t="s">
        <v>398</v>
      </c>
      <c r="C266" s="97" t="s">
        <v>398</v>
      </c>
      <c r="D266" s="60">
        <v>1276581.04</v>
      </c>
      <c r="E266" s="37" t="str">
        <f t="shared" si="15"/>
        <v>超上限</v>
      </c>
      <c r="F266" s="38" t="str">
        <f t="shared" si="16"/>
        <v>否</v>
      </c>
      <c r="G266" s="39" t="str">
        <f t="shared" si="17"/>
        <v>否</v>
      </c>
    </row>
    <row r="267" spans="1:7" ht="15.5" x14ac:dyDescent="0.25">
      <c r="A267" s="36">
        <v>262</v>
      </c>
      <c r="B267" s="97" t="s">
        <v>399</v>
      </c>
      <c r="C267" s="97" t="s">
        <v>399</v>
      </c>
      <c r="D267" s="60">
        <v>1251445.43</v>
      </c>
      <c r="E267" s="37" t="str">
        <f t="shared" si="15"/>
        <v>否</v>
      </c>
      <c r="F267" s="38" t="str">
        <f t="shared" si="16"/>
        <v>否</v>
      </c>
      <c r="G267" s="39" t="str">
        <f t="shared" si="17"/>
        <v>是</v>
      </c>
    </row>
    <row r="268" spans="1:7" ht="15.5" x14ac:dyDescent="0.25">
      <c r="A268" s="36">
        <v>263</v>
      </c>
      <c r="B268" s="97" t="s">
        <v>400</v>
      </c>
      <c r="C268" s="97" t="s">
        <v>400</v>
      </c>
      <c r="D268" s="60">
        <v>1269488.52</v>
      </c>
      <c r="E268" s="37" t="str">
        <f t="shared" si="15"/>
        <v>否</v>
      </c>
      <c r="F268" s="38" t="str">
        <f t="shared" si="16"/>
        <v>否</v>
      </c>
      <c r="G268" s="39" t="str">
        <f t="shared" si="17"/>
        <v>是</v>
      </c>
    </row>
    <row r="269" spans="1:7" ht="15.5" x14ac:dyDescent="0.25">
      <c r="A269" s="36">
        <v>264</v>
      </c>
      <c r="B269" s="97" t="s">
        <v>401</v>
      </c>
      <c r="C269" s="97" t="s">
        <v>401</v>
      </c>
      <c r="D269" s="60">
        <v>1281087.95</v>
      </c>
      <c r="E269" s="37" t="str">
        <f t="shared" si="15"/>
        <v>超上限</v>
      </c>
      <c r="F269" s="38" t="str">
        <f t="shared" si="16"/>
        <v>否</v>
      </c>
      <c r="G269" s="39" t="str">
        <f t="shared" si="17"/>
        <v>否</v>
      </c>
    </row>
    <row r="270" spans="1:7" ht="15.5" x14ac:dyDescent="0.25">
      <c r="A270" s="36">
        <v>265</v>
      </c>
      <c r="B270" s="97" t="s">
        <v>79</v>
      </c>
      <c r="C270" s="97" t="s">
        <v>79</v>
      </c>
      <c r="D270" s="60">
        <v>1274531.44</v>
      </c>
      <c r="E270" s="37" t="str">
        <f t="shared" si="15"/>
        <v>超上限</v>
      </c>
      <c r="F270" s="38" t="str">
        <f t="shared" si="16"/>
        <v>否</v>
      </c>
      <c r="G270" s="39" t="str">
        <f t="shared" si="17"/>
        <v>否</v>
      </c>
    </row>
    <row r="271" spans="1:7" ht="15.5" x14ac:dyDescent="0.25">
      <c r="A271" s="36">
        <v>266</v>
      </c>
      <c r="B271" s="97" t="s">
        <v>402</v>
      </c>
      <c r="C271" s="97" t="s">
        <v>402</v>
      </c>
      <c r="D271" s="60">
        <v>1267764.47</v>
      </c>
      <c r="E271" s="37" t="str">
        <f t="shared" si="15"/>
        <v>否</v>
      </c>
      <c r="F271" s="38" t="str">
        <f t="shared" si="16"/>
        <v>否</v>
      </c>
      <c r="G271" s="39" t="str">
        <f t="shared" si="17"/>
        <v>是</v>
      </c>
    </row>
    <row r="272" spans="1:7" ht="15.5" x14ac:dyDescent="0.25">
      <c r="A272" s="36">
        <v>267</v>
      </c>
      <c r="B272" s="97" t="s">
        <v>403</v>
      </c>
      <c r="C272" s="97" t="s">
        <v>403</v>
      </c>
      <c r="D272" s="60">
        <v>1261413.8500000001</v>
      </c>
      <c r="E272" s="37" t="str">
        <f t="shared" si="15"/>
        <v>否</v>
      </c>
      <c r="F272" s="38" t="str">
        <f t="shared" si="16"/>
        <v>否</v>
      </c>
      <c r="G272" s="39" t="str">
        <f t="shared" si="17"/>
        <v>是</v>
      </c>
    </row>
    <row r="273" spans="1:7" ht="15.5" x14ac:dyDescent="0.25">
      <c r="A273" s="36">
        <v>268</v>
      </c>
      <c r="B273" s="97" t="s">
        <v>404</v>
      </c>
      <c r="C273" s="97" t="s">
        <v>404</v>
      </c>
      <c r="D273" s="60">
        <v>1255563.6000000001</v>
      </c>
      <c r="E273" s="37" t="str">
        <f t="shared" si="15"/>
        <v>否</v>
      </c>
      <c r="F273" s="38" t="str">
        <f t="shared" si="16"/>
        <v>否</v>
      </c>
      <c r="G273" s="39" t="str">
        <f t="shared" si="17"/>
        <v>是</v>
      </c>
    </row>
    <row r="274" spans="1:7" ht="15.5" x14ac:dyDescent="0.25">
      <c r="A274" s="36">
        <v>269</v>
      </c>
      <c r="B274" s="97" t="s">
        <v>115</v>
      </c>
      <c r="C274" s="97" t="s">
        <v>115</v>
      </c>
      <c r="D274" s="60">
        <v>1260564.97</v>
      </c>
      <c r="E274" s="37" t="str">
        <f t="shared" si="15"/>
        <v>否</v>
      </c>
      <c r="F274" s="38" t="str">
        <f t="shared" si="16"/>
        <v>否</v>
      </c>
      <c r="G274" s="39" t="str">
        <f t="shared" si="17"/>
        <v>是</v>
      </c>
    </row>
    <row r="275" spans="1:7" ht="15.5" x14ac:dyDescent="0.25">
      <c r="A275" s="36">
        <v>270</v>
      </c>
      <c r="B275" s="97" t="s">
        <v>405</v>
      </c>
      <c r="C275" s="97" t="s">
        <v>405</v>
      </c>
      <c r="D275" s="60">
        <v>1279799.01</v>
      </c>
      <c r="E275" s="37" t="str">
        <f t="shared" si="15"/>
        <v>超上限</v>
      </c>
      <c r="F275" s="38" t="str">
        <f t="shared" si="16"/>
        <v>否</v>
      </c>
      <c r="G275" s="39" t="str">
        <f t="shared" si="17"/>
        <v>否</v>
      </c>
    </row>
    <row r="276" spans="1:7" ht="15.5" x14ac:dyDescent="0.25">
      <c r="A276" s="36">
        <v>271</v>
      </c>
      <c r="B276" s="97" t="s">
        <v>406</v>
      </c>
      <c r="C276" s="97" t="s">
        <v>406</v>
      </c>
      <c r="D276" s="60">
        <v>1263470.42</v>
      </c>
      <c r="E276" s="37" t="str">
        <f t="shared" si="15"/>
        <v>否</v>
      </c>
      <c r="F276" s="38" t="str">
        <f t="shared" si="16"/>
        <v>否</v>
      </c>
      <c r="G276" s="39" t="str">
        <f t="shared" si="17"/>
        <v>是</v>
      </c>
    </row>
    <row r="277" spans="1:7" ht="15.5" x14ac:dyDescent="0.25">
      <c r="A277" s="36">
        <v>272</v>
      </c>
      <c r="B277" s="97" t="s">
        <v>137</v>
      </c>
      <c r="C277" s="97" t="s">
        <v>137</v>
      </c>
      <c r="D277" s="60">
        <v>1272066.3999999999</v>
      </c>
      <c r="E277" s="37" t="str">
        <f t="shared" si="15"/>
        <v>否</v>
      </c>
      <c r="F277" s="38" t="str">
        <f t="shared" si="16"/>
        <v>否</v>
      </c>
      <c r="G277" s="39" t="str">
        <f t="shared" si="17"/>
        <v>是</v>
      </c>
    </row>
    <row r="278" spans="1:7" ht="15.5" x14ac:dyDescent="0.25">
      <c r="A278" s="36">
        <v>273</v>
      </c>
      <c r="B278" s="97" t="s">
        <v>407</v>
      </c>
      <c r="C278" s="97" t="s">
        <v>407</v>
      </c>
      <c r="D278" s="60">
        <v>1263005.55</v>
      </c>
      <c r="E278" s="37" t="str">
        <f t="shared" si="15"/>
        <v>否</v>
      </c>
      <c r="F278" s="38" t="str">
        <f t="shared" si="16"/>
        <v>否</v>
      </c>
      <c r="G278" s="39" t="str">
        <f t="shared" si="17"/>
        <v>是</v>
      </c>
    </row>
    <row r="279" spans="1:7" ht="15.5" x14ac:dyDescent="0.25">
      <c r="A279" s="36">
        <v>274</v>
      </c>
      <c r="B279" s="97" t="s">
        <v>408</v>
      </c>
      <c r="C279" s="97" t="s">
        <v>408</v>
      </c>
      <c r="D279" s="60">
        <v>1270777.46</v>
      </c>
      <c r="E279" s="37" t="str">
        <f t="shared" si="15"/>
        <v>否</v>
      </c>
      <c r="F279" s="38" t="str">
        <f t="shared" si="16"/>
        <v>否</v>
      </c>
      <c r="G279" s="39" t="str">
        <f t="shared" si="17"/>
        <v>是</v>
      </c>
    </row>
    <row r="280" spans="1:7" ht="15.5" x14ac:dyDescent="0.25">
      <c r="A280" s="36">
        <v>275</v>
      </c>
      <c r="B280" s="97" t="s">
        <v>409</v>
      </c>
      <c r="C280" s="97" t="s">
        <v>409</v>
      </c>
      <c r="D280" s="60">
        <v>1285814.24</v>
      </c>
      <c r="E280" s="37" t="str">
        <f t="shared" si="15"/>
        <v>超上限</v>
      </c>
      <c r="F280" s="38" t="str">
        <f t="shared" si="16"/>
        <v>否</v>
      </c>
      <c r="G280" s="39" t="str">
        <f t="shared" si="17"/>
        <v>否</v>
      </c>
    </row>
    <row r="281" spans="1:7" ht="15.5" x14ac:dyDescent="0.25">
      <c r="A281" s="36">
        <v>276</v>
      </c>
      <c r="B281" s="97" t="s">
        <v>410</v>
      </c>
      <c r="C281" s="97" t="s">
        <v>410</v>
      </c>
      <c r="D281" s="60">
        <v>1268199.5900000001</v>
      </c>
      <c r="E281" s="37" t="str">
        <f t="shared" si="15"/>
        <v>否</v>
      </c>
      <c r="F281" s="38" t="str">
        <f t="shared" si="16"/>
        <v>否</v>
      </c>
      <c r="G281" s="39" t="str">
        <f t="shared" si="17"/>
        <v>是</v>
      </c>
    </row>
    <row r="282" spans="1:7" ht="15.5" x14ac:dyDescent="0.25">
      <c r="A282" s="36">
        <v>277</v>
      </c>
      <c r="B282" s="97" t="s">
        <v>411</v>
      </c>
      <c r="C282" s="97" t="s">
        <v>411</v>
      </c>
      <c r="D282" s="60">
        <v>1283665.81</v>
      </c>
      <c r="E282" s="37" t="str">
        <f t="shared" si="15"/>
        <v>超上限</v>
      </c>
      <c r="F282" s="38" t="str">
        <f t="shared" si="16"/>
        <v>否</v>
      </c>
      <c r="G282" s="39" t="str">
        <f t="shared" si="17"/>
        <v>否</v>
      </c>
    </row>
    <row r="283" spans="1:7" ht="15.5" x14ac:dyDescent="0.25">
      <c r="A283" s="36">
        <v>278</v>
      </c>
      <c r="B283" s="97" t="s">
        <v>412</v>
      </c>
      <c r="C283" s="97" t="s">
        <v>412</v>
      </c>
      <c r="D283" s="60">
        <v>1279799.01</v>
      </c>
      <c r="E283" s="37" t="str">
        <f t="shared" si="15"/>
        <v>超上限</v>
      </c>
      <c r="F283" s="38" t="str">
        <f t="shared" si="16"/>
        <v>否</v>
      </c>
      <c r="G283" s="39" t="str">
        <f t="shared" si="17"/>
        <v>否</v>
      </c>
    </row>
    <row r="284" spans="1:7" ht="15.5" x14ac:dyDescent="0.25">
      <c r="A284" s="36">
        <v>279</v>
      </c>
      <c r="B284" s="97" t="s">
        <v>413</v>
      </c>
      <c r="C284" s="97" t="s">
        <v>413</v>
      </c>
      <c r="D284" s="60">
        <v>1252733.3700000001</v>
      </c>
      <c r="E284" s="37" t="str">
        <f t="shared" si="15"/>
        <v>否</v>
      </c>
      <c r="F284" s="38" t="str">
        <f t="shared" si="16"/>
        <v>否</v>
      </c>
      <c r="G284" s="39" t="str">
        <f t="shared" si="17"/>
        <v>是</v>
      </c>
    </row>
    <row r="285" spans="1:7" ht="15.5" x14ac:dyDescent="0.25">
      <c r="A285" s="36">
        <v>280</v>
      </c>
      <c r="B285" s="97" t="s">
        <v>414</v>
      </c>
      <c r="C285" s="97" t="s">
        <v>414</v>
      </c>
      <c r="D285" s="60">
        <v>1252733.3700000001</v>
      </c>
      <c r="E285" s="37" t="str">
        <f t="shared" si="15"/>
        <v>否</v>
      </c>
      <c r="F285" s="38" t="str">
        <f t="shared" si="16"/>
        <v>否</v>
      </c>
      <c r="G285" s="39" t="str">
        <f t="shared" si="17"/>
        <v>是</v>
      </c>
    </row>
    <row r="286" spans="1:7" ht="15.5" x14ac:dyDescent="0.25">
      <c r="A286" s="36">
        <v>281</v>
      </c>
      <c r="B286" s="97" t="s">
        <v>415</v>
      </c>
      <c r="C286" s="97" t="s">
        <v>415</v>
      </c>
      <c r="D286" s="60">
        <v>1282376.8799999999</v>
      </c>
      <c r="E286" s="37" t="str">
        <f t="shared" si="15"/>
        <v>超上限</v>
      </c>
      <c r="F286" s="38" t="str">
        <f t="shared" si="16"/>
        <v>否</v>
      </c>
      <c r="G286" s="39" t="str">
        <f t="shared" si="17"/>
        <v>否</v>
      </c>
    </row>
    <row r="287" spans="1:7" ht="15.5" x14ac:dyDescent="0.25">
      <c r="A287" s="36">
        <v>282</v>
      </c>
      <c r="B287" s="97" t="s">
        <v>110</v>
      </c>
      <c r="C287" s="97" t="s">
        <v>110</v>
      </c>
      <c r="D287" s="60">
        <v>1279799.01</v>
      </c>
      <c r="E287" s="37" t="str">
        <f t="shared" si="15"/>
        <v>超上限</v>
      </c>
      <c r="F287" s="38" t="str">
        <f t="shared" si="16"/>
        <v>否</v>
      </c>
      <c r="G287" s="39" t="str">
        <f t="shared" si="17"/>
        <v>否</v>
      </c>
    </row>
    <row r="288" spans="1:7" ht="15.5" x14ac:dyDescent="0.25">
      <c r="A288" s="36">
        <v>283</v>
      </c>
      <c r="B288" s="97" t="s">
        <v>416</v>
      </c>
      <c r="C288" s="97" t="s">
        <v>416</v>
      </c>
      <c r="D288" s="60">
        <v>1271717.8799999999</v>
      </c>
      <c r="E288" s="37" t="str">
        <f t="shared" si="15"/>
        <v>否</v>
      </c>
      <c r="F288" s="38" t="str">
        <f t="shared" si="16"/>
        <v>否</v>
      </c>
      <c r="G288" s="39" t="str">
        <f t="shared" si="17"/>
        <v>是</v>
      </c>
    </row>
    <row r="289" spans="1:7" ht="15.5" x14ac:dyDescent="0.25">
      <c r="A289" s="36">
        <v>284</v>
      </c>
      <c r="B289" s="97" t="s">
        <v>417</v>
      </c>
      <c r="C289" s="97" t="s">
        <v>417</v>
      </c>
      <c r="D289" s="60">
        <v>1250460.6100000001</v>
      </c>
      <c r="E289" s="37" t="str">
        <f t="shared" si="15"/>
        <v>否</v>
      </c>
      <c r="F289" s="38" t="str">
        <f t="shared" si="16"/>
        <v>否</v>
      </c>
      <c r="G289" s="39" t="str">
        <f t="shared" si="17"/>
        <v>是</v>
      </c>
    </row>
    <row r="290" spans="1:7" ht="15.5" x14ac:dyDescent="0.25">
      <c r="A290" s="36">
        <v>285</v>
      </c>
      <c r="B290" s="97" t="s">
        <v>418</v>
      </c>
      <c r="C290" s="97" t="s">
        <v>418</v>
      </c>
      <c r="D290" s="60">
        <v>1272018.19</v>
      </c>
      <c r="E290" s="37" t="str">
        <f t="shared" si="15"/>
        <v>否</v>
      </c>
      <c r="F290" s="38" t="str">
        <f t="shared" si="16"/>
        <v>否</v>
      </c>
      <c r="G290" s="39" t="str">
        <f t="shared" si="17"/>
        <v>是</v>
      </c>
    </row>
    <row r="291" spans="1:7" ht="15.5" x14ac:dyDescent="0.25">
      <c r="A291" s="36">
        <v>286</v>
      </c>
      <c r="B291" s="97" t="s">
        <v>419</v>
      </c>
      <c r="C291" s="97" t="s">
        <v>419</v>
      </c>
      <c r="D291" s="60">
        <v>1243377.79</v>
      </c>
      <c r="E291" s="37" t="str">
        <f t="shared" si="15"/>
        <v>否</v>
      </c>
      <c r="F291" s="38" t="str">
        <f t="shared" si="16"/>
        <v>否</v>
      </c>
      <c r="G291" s="39" t="str">
        <f t="shared" si="17"/>
        <v>是</v>
      </c>
    </row>
    <row r="292" spans="1:7" ht="15.5" x14ac:dyDescent="0.25">
      <c r="A292" s="36">
        <v>287</v>
      </c>
      <c r="B292" s="97" t="s">
        <v>420</v>
      </c>
      <c r="C292" s="97" t="s">
        <v>420</v>
      </c>
      <c r="D292" s="60">
        <v>1272495.32</v>
      </c>
      <c r="E292" s="37" t="str">
        <f t="shared" si="15"/>
        <v>否</v>
      </c>
      <c r="F292" s="38" t="str">
        <f t="shared" si="16"/>
        <v>否</v>
      </c>
      <c r="G292" s="39" t="str">
        <f t="shared" si="17"/>
        <v>是</v>
      </c>
    </row>
    <row r="293" spans="1:7" ht="15.5" x14ac:dyDescent="0.25">
      <c r="A293" s="36">
        <v>288</v>
      </c>
      <c r="B293" s="97" t="s">
        <v>421</v>
      </c>
      <c r="C293" s="97" t="s">
        <v>421</v>
      </c>
      <c r="D293" s="60">
        <v>1278079.58</v>
      </c>
      <c r="E293" s="37" t="str">
        <f t="shared" si="15"/>
        <v>超上限</v>
      </c>
      <c r="F293" s="38" t="str">
        <f t="shared" si="16"/>
        <v>否</v>
      </c>
      <c r="G293" s="39" t="str">
        <f t="shared" si="17"/>
        <v>否</v>
      </c>
    </row>
    <row r="294" spans="1:7" ht="15.5" x14ac:dyDescent="0.25">
      <c r="A294" s="36">
        <v>289</v>
      </c>
      <c r="B294" s="97" t="s">
        <v>422</v>
      </c>
      <c r="C294" s="97" t="s">
        <v>422</v>
      </c>
      <c r="D294" s="60">
        <v>1259715.68</v>
      </c>
      <c r="E294" s="37" t="str">
        <f t="shared" si="15"/>
        <v>否</v>
      </c>
      <c r="F294" s="38" t="str">
        <f t="shared" si="16"/>
        <v>否</v>
      </c>
      <c r="G294" s="39" t="str">
        <f t="shared" si="17"/>
        <v>是</v>
      </c>
    </row>
    <row r="295" spans="1:7" ht="15.5" x14ac:dyDescent="0.25">
      <c r="A295" s="36">
        <v>290</v>
      </c>
      <c r="B295" s="97" t="s">
        <v>109</v>
      </c>
      <c r="C295" s="97" t="s">
        <v>109</v>
      </c>
      <c r="D295" s="60">
        <v>1279799.01</v>
      </c>
      <c r="E295" s="37" t="str">
        <f t="shared" si="15"/>
        <v>超上限</v>
      </c>
      <c r="F295" s="38" t="str">
        <f t="shared" si="16"/>
        <v>否</v>
      </c>
      <c r="G295" s="39" t="str">
        <f t="shared" si="17"/>
        <v>否</v>
      </c>
    </row>
    <row r="296" spans="1:7" ht="15.5" x14ac:dyDescent="0.25">
      <c r="A296" s="36">
        <v>291</v>
      </c>
      <c r="B296" s="97" t="s">
        <v>423</v>
      </c>
      <c r="C296" s="97" t="s">
        <v>423</v>
      </c>
      <c r="D296" s="60">
        <v>1266910.6599999999</v>
      </c>
      <c r="E296" s="37" t="str">
        <f t="shared" si="15"/>
        <v>否</v>
      </c>
      <c r="F296" s="38" t="str">
        <f t="shared" si="16"/>
        <v>否</v>
      </c>
      <c r="G296" s="39" t="str">
        <f t="shared" si="17"/>
        <v>是</v>
      </c>
    </row>
    <row r="297" spans="1:7" ht="15.5" x14ac:dyDescent="0.25">
      <c r="A297" s="36">
        <v>292</v>
      </c>
      <c r="B297" s="97" t="s">
        <v>424</v>
      </c>
      <c r="C297" s="97" t="s">
        <v>424</v>
      </c>
      <c r="D297" s="60">
        <v>1264396.43</v>
      </c>
      <c r="E297" s="37" t="str">
        <f t="shared" si="15"/>
        <v>否</v>
      </c>
      <c r="F297" s="38" t="str">
        <f t="shared" si="16"/>
        <v>否</v>
      </c>
      <c r="G297" s="39" t="str">
        <f t="shared" si="17"/>
        <v>是</v>
      </c>
    </row>
    <row r="298" spans="1:7" ht="15.5" x14ac:dyDescent="0.25">
      <c r="A298" s="36">
        <v>293</v>
      </c>
      <c r="B298" s="97" t="s">
        <v>425</v>
      </c>
      <c r="C298" s="97" t="s">
        <v>425</v>
      </c>
      <c r="D298" s="60">
        <v>1268199.5900000001</v>
      </c>
      <c r="E298" s="37" t="str">
        <f t="shared" si="15"/>
        <v>否</v>
      </c>
      <c r="F298" s="38" t="str">
        <f t="shared" si="16"/>
        <v>否</v>
      </c>
      <c r="G298" s="39" t="str">
        <f t="shared" si="17"/>
        <v>是</v>
      </c>
    </row>
    <row r="299" spans="1:7" ht="15.5" x14ac:dyDescent="0.25">
      <c r="A299" s="36">
        <v>294</v>
      </c>
      <c r="B299" s="97" t="s">
        <v>426</v>
      </c>
      <c r="C299" s="97" t="s">
        <v>426</v>
      </c>
      <c r="D299" s="60">
        <v>1260789.17</v>
      </c>
      <c r="E299" s="37" t="str">
        <f t="shared" si="15"/>
        <v>否</v>
      </c>
      <c r="F299" s="38" t="str">
        <f t="shared" si="16"/>
        <v>否</v>
      </c>
      <c r="G299" s="39" t="str">
        <f t="shared" si="17"/>
        <v>是</v>
      </c>
    </row>
    <row r="300" spans="1:7" ht="15.5" x14ac:dyDescent="0.25">
      <c r="A300" s="36">
        <v>295</v>
      </c>
      <c r="B300" s="97" t="s">
        <v>427</v>
      </c>
      <c r="C300" s="97" t="s">
        <v>427</v>
      </c>
      <c r="D300" s="60">
        <v>1274644.27</v>
      </c>
      <c r="E300" s="37" t="str">
        <f t="shared" si="15"/>
        <v>超上限</v>
      </c>
      <c r="F300" s="38" t="str">
        <f t="shared" si="16"/>
        <v>否</v>
      </c>
      <c r="G300" s="39" t="str">
        <f t="shared" si="17"/>
        <v>否</v>
      </c>
    </row>
    <row r="301" spans="1:7" ht="15.5" x14ac:dyDescent="0.25">
      <c r="A301" s="36">
        <v>296</v>
      </c>
      <c r="B301" s="97" t="s">
        <v>428</v>
      </c>
      <c r="C301" s="97" t="s">
        <v>428</v>
      </c>
      <c r="D301" s="60">
        <v>1283665.82</v>
      </c>
      <c r="E301" s="37" t="str">
        <f t="shared" si="15"/>
        <v>超上限</v>
      </c>
      <c r="F301" s="38" t="str">
        <f t="shared" si="16"/>
        <v>否</v>
      </c>
      <c r="G301" s="39" t="str">
        <f t="shared" si="17"/>
        <v>否</v>
      </c>
    </row>
    <row r="302" spans="1:7" ht="15.5" x14ac:dyDescent="0.25">
      <c r="A302" s="36">
        <v>297</v>
      </c>
      <c r="B302" s="97" t="s">
        <v>429</v>
      </c>
      <c r="C302" s="97" t="s">
        <v>429</v>
      </c>
      <c r="D302" s="60">
        <v>1245008.8799999999</v>
      </c>
      <c r="E302" s="37" t="str">
        <f t="shared" si="15"/>
        <v>否</v>
      </c>
      <c r="F302" s="38" t="str">
        <f t="shared" si="16"/>
        <v>否</v>
      </c>
      <c r="G302" s="39" t="str">
        <f t="shared" si="17"/>
        <v>是</v>
      </c>
    </row>
    <row r="303" spans="1:7" ht="15.5" x14ac:dyDescent="0.25">
      <c r="A303" s="36">
        <v>298</v>
      </c>
      <c r="B303" s="97" t="s">
        <v>430</v>
      </c>
      <c r="C303" s="97" t="s">
        <v>430</v>
      </c>
      <c r="D303" s="60">
        <v>1244312</v>
      </c>
      <c r="E303" s="37" t="str">
        <f t="shared" si="15"/>
        <v>否</v>
      </c>
      <c r="F303" s="38" t="str">
        <f t="shared" si="16"/>
        <v>否</v>
      </c>
      <c r="G303" s="39" t="str">
        <f t="shared" si="17"/>
        <v>是</v>
      </c>
    </row>
    <row r="304" spans="1:7" ht="15.5" x14ac:dyDescent="0.25">
      <c r="A304" s="36">
        <v>299</v>
      </c>
      <c r="B304" s="97" t="s">
        <v>431</v>
      </c>
      <c r="C304" s="97" t="s">
        <v>431</v>
      </c>
      <c r="D304" s="60">
        <v>1266806.6499999999</v>
      </c>
      <c r="E304" s="37" t="str">
        <f t="shared" si="15"/>
        <v>否</v>
      </c>
      <c r="F304" s="38" t="str">
        <f t="shared" si="16"/>
        <v>否</v>
      </c>
      <c r="G304" s="39" t="str">
        <f t="shared" si="17"/>
        <v>是</v>
      </c>
    </row>
    <row r="305" spans="1:7" ht="15.5" x14ac:dyDescent="0.25">
      <c r="A305" s="36">
        <v>300</v>
      </c>
      <c r="B305" s="97" t="s">
        <v>432</v>
      </c>
      <c r="C305" s="97" t="s">
        <v>432</v>
      </c>
      <c r="D305" s="60">
        <v>1266394.3899999999</v>
      </c>
      <c r="E305" s="37" t="str">
        <f t="shared" si="15"/>
        <v>否</v>
      </c>
      <c r="F305" s="38" t="str">
        <f t="shared" si="16"/>
        <v>否</v>
      </c>
      <c r="G305" s="39" t="str">
        <f t="shared" si="17"/>
        <v>是</v>
      </c>
    </row>
    <row r="306" spans="1:7" ht="15.5" x14ac:dyDescent="0.25">
      <c r="A306" s="36">
        <v>301</v>
      </c>
      <c r="B306" s="97" t="s">
        <v>433</v>
      </c>
      <c r="C306" s="97" t="s">
        <v>433</v>
      </c>
      <c r="D306" s="60">
        <v>1261755.9099999999</v>
      </c>
      <c r="E306" s="37" t="str">
        <f t="shared" si="15"/>
        <v>否</v>
      </c>
      <c r="F306" s="38" t="str">
        <f t="shared" si="16"/>
        <v>否</v>
      </c>
      <c r="G306" s="39" t="str">
        <f t="shared" si="17"/>
        <v>是</v>
      </c>
    </row>
    <row r="307" spans="1:7" ht="15.5" x14ac:dyDescent="0.25">
      <c r="A307" s="36">
        <v>302</v>
      </c>
      <c r="B307" s="97" t="s">
        <v>434</v>
      </c>
      <c r="C307" s="97" t="s">
        <v>434</v>
      </c>
      <c r="D307" s="60">
        <v>1288820.56</v>
      </c>
      <c r="E307" s="37" t="str">
        <f t="shared" si="15"/>
        <v>超上限</v>
      </c>
      <c r="F307" s="38" t="str">
        <f t="shared" si="16"/>
        <v>否</v>
      </c>
      <c r="G307" s="39" t="str">
        <f t="shared" si="17"/>
        <v>否</v>
      </c>
    </row>
    <row r="308" spans="1:7" ht="15.5" x14ac:dyDescent="0.25">
      <c r="A308" s="36">
        <v>303</v>
      </c>
      <c r="B308" s="97" t="s">
        <v>435</v>
      </c>
      <c r="C308" s="97" t="s">
        <v>435</v>
      </c>
      <c r="D308" s="60">
        <v>1278510.0800000001</v>
      </c>
      <c r="E308" s="37" t="str">
        <f t="shared" si="15"/>
        <v>超上限</v>
      </c>
      <c r="F308" s="38" t="str">
        <f t="shared" si="16"/>
        <v>否</v>
      </c>
      <c r="G308" s="39" t="str">
        <f t="shared" si="17"/>
        <v>否</v>
      </c>
    </row>
    <row r="309" spans="1:7" ht="15.5" x14ac:dyDescent="0.25">
      <c r="A309" s="36">
        <v>304</v>
      </c>
      <c r="B309" s="97" t="s">
        <v>112</v>
      </c>
      <c r="C309" s="97" t="s">
        <v>112</v>
      </c>
      <c r="D309" s="60">
        <v>1267784.6299999999</v>
      </c>
      <c r="E309" s="37" t="str">
        <f t="shared" si="15"/>
        <v>否</v>
      </c>
      <c r="F309" s="38" t="str">
        <f t="shared" si="16"/>
        <v>否</v>
      </c>
      <c r="G309" s="39" t="str">
        <f t="shared" si="17"/>
        <v>是</v>
      </c>
    </row>
    <row r="310" spans="1:7" ht="15.5" x14ac:dyDescent="0.25">
      <c r="A310" s="36">
        <v>305</v>
      </c>
      <c r="B310" s="97" t="s">
        <v>180</v>
      </c>
      <c r="C310" s="97" t="s">
        <v>180</v>
      </c>
      <c r="D310" s="60">
        <v>1242463.8899999999</v>
      </c>
      <c r="E310" s="37" t="str">
        <f t="shared" si="15"/>
        <v>否</v>
      </c>
      <c r="F310" s="38" t="str">
        <f t="shared" si="16"/>
        <v>否</v>
      </c>
      <c r="G310" s="39" t="str">
        <f t="shared" si="17"/>
        <v>是</v>
      </c>
    </row>
    <row r="311" spans="1:7" ht="15.5" x14ac:dyDescent="0.25">
      <c r="A311" s="36">
        <v>306</v>
      </c>
      <c r="B311" s="97" t="s">
        <v>436</v>
      </c>
      <c r="C311" s="97" t="s">
        <v>436</v>
      </c>
      <c r="D311" s="60">
        <v>1268869.29</v>
      </c>
      <c r="E311" s="37" t="str">
        <f t="shared" si="15"/>
        <v>否</v>
      </c>
      <c r="F311" s="38" t="str">
        <f t="shared" si="16"/>
        <v>否</v>
      </c>
      <c r="G311" s="39" t="str">
        <f t="shared" si="17"/>
        <v>是</v>
      </c>
    </row>
    <row r="312" spans="1:7" ht="15.5" x14ac:dyDescent="0.25">
      <c r="A312" s="36">
        <v>307</v>
      </c>
      <c r="B312" s="97" t="s">
        <v>437</v>
      </c>
      <c r="C312" s="97" t="s">
        <v>437</v>
      </c>
      <c r="D312" s="60">
        <v>1254022.3</v>
      </c>
      <c r="E312" s="37" t="str">
        <f t="shared" si="15"/>
        <v>否</v>
      </c>
      <c r="F312" s="38" t="str">
        <f t="shared" si="16"/>
        <v>否</v>
      </c>
      <c r="G312" s="39" t="str">
        <f t="shared" si="17"/>
        <v>是</v>
      </c>
    </row>
    <row r="313" spans="1:7" ht="15.5" x14ac:dyDescent="0.25">
      <c r="A313" s="36">
        <v>308</v>
      </c>
      <c r="B313" s="97" t="s">
        <v>438</v>
      </c>
      <c r="C313" s="97" t="s">
        <v>438</v>
      </c>
      <c r="D313" s="60">
        <v>1254324.8999999999</v>
      </c>
      <c r="E313" s="37" t="str">
        <f t="shared" si="15"/>
        <v>否</v>
      </c>
      <c r="F313" s="38" t="str">
        <f t="shared" si="16"/>
        <v>否</v>
      </c>
      <c r="G313" s="39" t="str">
        <f t="shared" si="17"/>
        <v>是</v>
      </c>
    </row>
    <row r="314" spans="1:7" ht="15.5" x14ac:dyDescent="0.25">
      <c r="A314" s="36">
        <v>309</v>
      </c>
      <c r="B314" s="97" t="s">
        <v>439</v>
      </c>
      <c r="C314" s="97" t="s">
        <v>439</v>
      </c>
      <c r="D314" s="60">
        <v>1263561.6599999999</v>
      </c>
      <c r="E314" s="37" t="str">
        <f t="shared" si="15"/>
        <v>否</v>
      </c>
      <c r="F314" s="38" t="str">
        <f t="shared" si="16"/>
        <v>否</v>
      </c>
      <c r="G314" s="39" t="str">
        <f t="shared" si="17"/>
        <v>是</v>
      </c>
    </row>
    <row r="315" spans="1:7" ht="15.5" x14ac:dyDescent="0.25">
      <c r="A315" s="36">
        <v>310</v>
      </c>
      <c r="B315" s="97" t="s">
        <v>440</v>
      </c>
      <c r="C315" s="97" t="s">
        <v>440</v>
      </c>
      <c r="D315" s="60">
        <v>1257241.04</v>
      </c>
      <c r="E315" s="37" t="str">
        <f t="shared" si="15"/>
        <v>否</v>
      </c>
      <c r="F315" s="38" t="str">
        <f t="shared" si="16"/>
        <v>否</v>
      </c>
      <c r="G315" s="39" t="str">
        <f t="shared" si="17"/>
        <v>是</v>
      </c>
    </row>
    <row r="316" spans="1:7" ht="15.5" x14ac:dyDescent="0.25">
      <c r="A316" s="36">
        <v>311</v>
      </c>
      <c r="B316" s="97" t="s">
        <v>441</v>
      </c>
      <c r="C316" s="97" t="s">
        <v>441</v>
      </c>
      <c r="D316" s="60">
        <v>1250156.49</v>
      </c>
      <c r="E316" s="37" t="str">
        <f t="shared" si="15"/>
        <v>否</v>
      </c>
      <c r="F316" s="38" t="str">
        <f t="shared" si="16"/>
        <v>否</v>
      </c>
      <c r="G316" s="39" t="str">
        <f t="shared" si="17"/>
        <v>是</v>
      </c>
    </row>
    <row r="317" spans="1:7" ht="15.5" x14ac:dyDescent="0.25">
      <c r="A317" s="36">
        <v>312</v>
      </c>
      <c r="B317" s="97" t="s">
        <v>442</v>
      </c>
      <c r="C317" s="97" t="s">
        <v>442</v>
      </c>
      <c r="D317" s="60">
        <v>1259920.01</v>
      </c>
      <c r="E317" s="37" t="str">
        <f t="shared" si="15"/>
        <v>否</v>
      </c>
      <c r="F317" s="38" t="str">
        <f t="shared" si="16"/>
        <v>否</v>
      </c>
      <c r="G317" s="39" t="str">
        <f t="shared" si="17"/>
        <v>是</v>
      </c>
    </row>
    <row r="318" spans="1:7" ht="15.5" x14ac:dyDescent="0.25">
      <c r="A318" s="36">
        <v>313</v>
      </c>
      <c r="B318" s="97" t="s">
        <v>63</v>
      </c>
      <c r="C318" s="97" t="s">
        <v>63</v>
      </c>
      <c r="D318" s="60">
        <v>1286307</v>
      </c>
      <c r="E318" s="37" t="str">
        <f t="shared" si="15"/>
        <v>超上限</v>
      </c>
      <c r="F318" s="38" t="str">
        <f t="shared" si="16"/>
        <v>否</v>
      </c>
      <c r="G318" s="39" t="str">
        <f t="shared" si="17"/>
        <v>否</v>
      </c>
    </row>
    <row r="319" spans="1:7" ht="15.5" x14ac:dyDescent="0.25">
      <c r="A319" s="36">
        <v>314</v>
      </c>
      <c r="B319" s="97" t="s">
        <v>443</v>
      </c>
      <c r="C319" s="97" t="s">
        <v>443</v>
      </c>
      <c r="D319" s="60">
        <v>1243754.1100000001</v>
      </c>
      <c r="E319" s="37" t="str">
        <f t="shared" si="15"/>
        <v>否</v>
      </c>
      <c r="F319" s="38" t="str">
        <f t="shared" si="16"/>
        <v>否</v>
      </c>
      <c r="G319" s="39" t="str">
        <f t="shared" si="17"/>
        <v>是</v>
      </c>
    </row>
    <row r="320" spans="1:7" ht="15.5" x14ac:dyDescent="0.25">
      <c r="A320" s="36">
        <v>315</v>
      </c>
      <c r="B320" s="97" t="s">
        <v>444</v>
      </c>
      <c r="C320" s="97" t="s">
        <v>444</v>
      </c>
      <c r="D320" s="60">
        <v>1287531.6200000001</v>
      </c>
      <c r="E320" s="37" t="str">
        <f t="shared" si="15"/>
        <v>超上限</v>
      </c>
      <c r="F320" s="38" t="str">
        <f t="shared" si="16"/>
        <v>否</v>
      </c>
      <c r="G320" s="39" t="str">
        <f t="shared" si="17"/>
        <v>否</v>
      </c>
    </row>
    <row r="321" spans="1:7" ht="15.5" x14ac:dyDescent="0.25">
      <c r="A321" s="36">
        <v>316</v>
      </c>
      <c r="B321" s="97" t="s">
        <v>445</v>
      </c>
      <c r="C321" s="97" t="s">
        <v>445</v>
      </c>
      <c r="D321" s="60">
        <v>1278510.0800000001</v>
      </c>
      <c r="E321" s="37" t="str">
        <f t="shared" si="15"/>
        <v>超上限</v>
      </c>
      <c r="F321" s="38" t="str">
        <f t="shared" si="16"/>
        <v>否</v>
      </c>
      <c r="G321" s="39" t="str">
        <f t="shared" si="17"/>
        <v>否</v>
      </c>
    </row>
    <row r="322" spans="1:7" ht="15.5" x14ac:dyDescent="0.25">
      <c r="A322" s="36">
        <v>317</v>
      </c>
      <c r="B322" s="97" t="s">
        <v>142</v>
      </c>
      <c r="C322" s="97" t="s">
        <v>142</v>
      </c>
      <c r="D322" s="60">
        <v>1253823.82</v>
      </c>
      <c r="E322" s="37" t="str">
        <f t="shared" si="15"/>
        <v>否</v>
      </c>
      <c r="F322" s="38" t="str">
        <f t="shared" si="16"/>
        <v>否</v>
      </c>
      <c r="G322" s="39" t="str">
        <f t="shared" si="17"/>
        <v>是</v>
      </c>
    </row>
    <row r="323" spans="1:7" ht="15.5" x14ac:dyDescent="0.25">
      <c r="A323" s="36">
        <v>318</v>
      </c>
      <c r="B323" s="97" t="s">
        <v>446</v>
      </c>
      <c r="C323" s="97" t="s">
        <v>446</v>
      </c>
      <c r="D323" s="60">
        <v>1257390.17</v>
      </c>
      <c r="E323" s="37" t="str">
        <f t="shared" si="15"/>
        <v>否</v>
      </c>
      <c r="F323" s="38" t="str">
        <f t="shared" si="16"/>
        <v>否</v>
      </c>
      <c r="G323" s="39" t="str">
        <f t="shared" si="17"/>
        <v>是</v>
      </c>
    </row>
    <row r="324" spans="1:7" ht="15.5" x14ac:dyDescent="0.25">
      <c r="A324" s="36">
        <v>319</v>
      </c>
      <c r="B324" s="97" t="s">
        <v>447</v>
      </c>
      <c r="C324" s="97" t="s">
        <v>447</v>
      </c>
      <c r="D324" s="60">
        <v>1284954.75</v>
      </c>
      <c r="E324" s="37" t="str">
        <f t="shared" ref="E324:E387" si="18">IF(D324&lt;=$G$3,"否","超上限")</f>
        <v>超上限</v>
      </c>
      <c r="F324" s="38" t="str">
        <f t="shared" ref="F324:F387" si="19">IF(D324&gt;=$G$4,"否","超下限")</f>
        <v>否</v>
      </c>
      <c r="G324" s="39" t="str">
        <f t="shared" ref="G324:G387" si="20">IF(AND(E324="否",F324="否"),"是","否")</f>
        <v>否</v>
      </c>
    </row>
    <row r="325" spans="1:7" ht="15.5" x14ac:dyDescent="0.25">
      <c r="A325" s="36">
        <v>320</v>
      </c>
      <c r="B325" s="97" t="s">
        <v>448</v>
      </c>
      <c r="C325" s="97" t="s">
        <v>448</v>
      </c>
      <c r="D325" s="60">
        <v>1256600.17</v>
      </c>
      <c r="E325" s="37" t="str">
        <f t="shared" si="18"/>
        <v>否</v>
      </c>
      <c r="F325" s="38" t="str">
        <f t="shared" si="19"/>
        <v>否</v>
      </c>
      <c r="G325" s="39" t="str">
        <f t="shared" si="20"/>
        <v>是</v>
      </c>
    </row>
    <row r="326" spans="1:7" ht="15.5" x14ac:dyDescent="0.25">
      <c r="A326" s="36">
        <v>321</v>
      </c>
      <c r="B326" s="97" t="s">
        <v>449</v>
      </c>
      <c r="C326" s="97" t="s">
        <v>449</v>
      </c>
      <c r="D326" s="60">
        <v>1279799.01</v>
      </c>
      <c r="E326" s="37" t="str">
        <f t="shared" si="18"/>
        <v>超上限</v>
      </c>
      <c r="F326" s="38" t="str">
        <f t="shared" si="19"/>
        <v>否</v>
      </c>
      <c r="G326" s="39" t="str">
        <f t="shared" si="20"/>
        <v>否</v>
      </c>
    </row>
    <row r="327" spans="1:7" ht="15.5" x14ac:dyDescent="0.25">
      <c r="A327" s="36">
        <v>322</v>
      </c>
      <c r="B327" s="97" t="s">
        <v>450</v>
      </c>
      <c r="C327" s="97" t="s">
        <v>450</v>
      </c>
      <c r="D327" s="60">
        <v>1255628.26</v>
      </c>
      <c r="E327" s="37" t="str">
        <f t="shared" si="18"/>
        <v>否</v>
      </c>
      <c r="F327" s="38" t="str">
        <f t="shared" si="19"/>
        <v>否</v>
      </c>
      <c r="G327" s="39" t="str">
        <f t="shared" si="20"/>
        <v>是</v>
      </c>
    </row>
    <row r="328" spans="1:7" ht="15.5" x14ac:dyDescent="0.25">
      <c r="A328" s="36">
        <v>323</v>
      </c>
      <c r="B328" s="97" t="s">
        <v>451</v>
      </c>
      <c r="C328" s="97" t="s">
        <v>451</v>
      </c>
      <c r="D328" s="60">
        <v>1274961.53</v>
      </c>
      <c r="E328" s="37" t="str">
        <f t="shared" si="18"/>
        <v>超上限</v>
      </c>
      <c r="F328" s="38" t="str">
        <f t="shared" si="19"/>
        <v>否</v>
      </c>
      <c r="G328" s="39" t="str">
        <f t="shared" si="20"/>
        <v>否</v>
      </c>
    </row>
    <row r="329" spans="1:7" ht="15.5" x14ac:dyDescent="0.25">
      <c r="A329" s="36">
        <v>324</v>
      </c>
      <c r="B329" s="97" t="s">
        <v>452</v>
      </c>
      <c r="C329" s="97" t="s">
        <v>452</v>
      </c>
      <c r="D329" s="60">
        <v>1264753.94</v>
      </c>
      <c r="E329" s="37" t="str">
        <f t="shared" si="18"/>
        <v>否</v>
      </c>
      <c r="F329" s="38" t="str">
        <f t="shared" si="19"/>
        <v>否</v>
      </c>
      <c r="G329" s="39" t="str">
        <f t="shared" si="20"/>
        <v>是</v>
      </c>
    </row>
    <row r="330" spans="1:7" ht="15.5" x14ac:dyDescent="0.25">
      <c r="A330" s="36">
        <v>325</v>
      </c>
      <c r="B330" s="97" t="s">
        <v>453</v>
      </c>
      <c r="C330" s="97" t="s">
        <v>453</v>
      </c>
      <c r="D330" s="60">
        <v>1263044.8500000001</v>
      </c>
      <c r="E330" s="37" t="str">
        <f t="shared" si="18"/>
        <v>否</v>
      </c>
      <c r="F330" s="38" t="str">
        <f t="shared" si="19"/>
        <v>否</v>
      </c>
      <c r="G330" s="39" t="str">
        <f t="shared" si="20"/>
        <v>是</v>
      </c>
    </row>
    <row r="331" spans="1:7" ht="15.5" x14ac:dyDescent="0.25">
      <c r="A331" s="36">
        <v>326</v>
      </c>
      <c r="B331" s="97" t="s">
        <v>454</v>
      </c>
      <c r="C331" s="97" t="s">
        <v>454</v>
      </c>
      <c r="D331" s="60">
        <v>1250156.49</v>
      </c>
      <c r="E331" s="37" t="str">
        <f t="shared" si="18"/>
        <v>否</v>
      </c>
      <c r="F331" s="38" t="str">
        <f t="shared" si="19"/>
        <v>否</v>
      </c>
      <c r="G331" s="39" t="str">
        <f t="shared" si="20"/>
        <v>是</v>
      </c>
    </row>
    <row r="332" spans="1:7" ht="15.5" x14ac:dyDescent="0.25">
      <c r="A332" s="36">
        <v>327</v>
      </c>
      <c r="B332" s="97" t="s">
        <v>455</v>
      </c>
      <c r="C332" s="97" t="s">
        <v>455</v>
      </c>
      <c r="D332" s="60">
        <v>1263044.8500000001</v>
      </c>
      <c r="E332" s="37" t="str">
        <f t="shared" si="18"/>
        <v>否</v>
      </c>
      <c r="F332" s="38" t="str">
        <f t="shared" si="19"/>
        <v>否</v>
      </c>
      <c r="G332" s="39" t="str">
        <f t="shared" si="20"/>
        <v>是</v>
      </c>
    </row>
    <row r="333" spans="1:7" ht="15.5" x14ac:dyDescent="0.25">
      <c r="A333" s="36">
        <v>328</v>
      </c>
      <c r="B333" s="97" t="s">
        <v>456</v>
      </c>
      <c r="C333" s="97" t="s">
        <v>456</v>
      </c>
      <c r="D333" s="60">
        <v>1251444.69</v>
      </c>
      <c r="E333" s="37" t="str">
        <f t="shared" si="18"/>
        <v>否</v>
      </c>
      <c r="F333" s="38" t="str">
        <f t="shared" si="19"/>
        <v>否</v>
      </c>
      <c r="G333" s="39" t="str">
        <f t="shared" si="20"/>
        <v>是</v>
      </c>
    </row>
    <row r="334" spans="1:7" ht="15.5" x14ac:dyDescent="0.25">
      <c r="A334" s="36">
        <v>329</v>
      </c>
      <c r="B334" s="97" t="s">
        <v>457</v>
      </c>
      <c r="C334" s="97" t="s">
        <v>457</v>
      </c>
      <c r="D334" s="60">
        <v>1272066.3999999999</v>
      </c>
      <c r="E334" s="37" t="str">
        <f t="shared" si="18"/>
        <v>否</v>
      </c>
      <c r="F334" s="38" t="str">
        <f t="shared" si="19"/>
        <v>否</v>
      </c>
      <c r="G334" s="39" t="str">
        <f t="shared" si="20"/>
        <v>是</v>
      </c>
    </row>
    <row r="335" spans="1:7" ht="15.5" x14ac:dyDescent="0.25">
      <c r="A335" s="36">
        <v>330</v>
      </c>
      <c r="B335" s="97" t="s">
        <v>458</v>
      </c>
      <c r="C335" s="97" t="s">
        <v>458</v>
      </c>
      <c r="D335" s="60">
        <v>1246182.8500000001</v>
      </c>
      <c r="E335" s="37" t="str">
        <f t="shared" si="18"/>
        <v>否</v>
      </c>
      <c r="F335" s="38" t="str">
        <f t="shared" si="19"/>
        <v>否</v>
      </c>
      <c r="G335" s="39" t="str">
        <f t="shared" si="20"/>
        <v>是</v>
      </c>
    </row>
    <row r="336" spans="1:7" ht="15.5" x14ac:dyDescent="0.25">
      <c r="A336" s="36">
        <v>331</v>
      </c>
      <c r="B336" s="97" t="s">
        <v>459</v>
      </c>
      <c r="C336" s="97" t="s">
        <v>459</v>
      </c>
      <c r="D336" s="60">
        <v>1278510.0800000001</v>
      </c>
      <c r="E336" s="37" t="str">
        <f t="shared" si="18"/>
        <v>超上限</v>
      </c>
      <c r="F336" s="38" t="str">
        <f t="shared" si="19"/>
        <v>否</v>
      </c>
      <c r="G336" s="39" t="str">
        <f t="shared" si="20"/>
        <v>否</v>
      </c>
    </row>
    <row r="337" spans="1:7" ht="15.5" x14ac:dyDescent="0.25">
      <c r="A337" s="36">
        <v>332</v>
      </c>
      <c r="B337" s="97" t="s">
        <v>460</v>
      </c>
      <c r="C337" s="97" t="s">
        <v>460</v>
      </c>
      <c r="D337" s="60">
        <v>1258531.27</v>
      </c>
      <c r="E337" s="37" t="str">
        <f t="shared" si="18"/>
        <v>否</v>
      </c>
      <c r="F337" s="38" t="str">
        <f t="shared" si="19"/>
        <v>否</v>
      </c>
      <c r="G337" s="39" t="str">
        <f t="shared" si="20"/>
        <v>是</v>
      </c>
    </row>
    <row r="338" spans="1:7" ht="15.5" x14ac:dyDescent="0.25">
      <c r="A338" s="36">
        <v>333</v>
      </c>
      <c r="B338" s="97" t="s">
        <v>145</v>
      </c>
      <c r="C338" s="97" t="s">
        <v>145</v>
      </c>
      <c r="D338" s="60">
        <v>1264317.8600000001</v>
      </c>
      <c r="E338" s="37" t="str">
        <f t="shared" si="18"/>
        <v>否</v>
      </c>
      <c r="F338" s="38" t="str">
        <f t="shared" si="19"/>
        <v>否</v>
      </c>
      <c r="G338" s="39" t="str">
        <f t="shared" si="20"/>
        <v>是</v>
      </c>
    </row>
    <row r="339" spans="1:7" ht="15.5" x14ac:dyDescent="0.25">
      <c r="A339" s="36">
        <v>334</v>
      </c>
      <c r="B339" s="97" t="s">
        <v>461</v>
      </c>
      <c r="C339" s="97" t="s">
        <v>461</v>
      </c>
      <c r="D339" s="60">
        <v>1272066.3999999999</v>
      </c>
      <c r="E339" s="37" t="str">
        <f t="shared" si="18"/>
        <v>否</v>
      </c>
      <c r="F339" s="38" t="str">
        <f t="shared" si="19"/>
        <v>否</v>
      </c>
      <c r="G339" s="39" t="str">
        <f t="shared" si="20"/>
        <v>是</v>
      </c>
    </row>
    <row r="340" spans="1:7" ht="15.5" x14ac:dyDescent="0.25">
      <c r="A340" s="36">
        <v>335</v>
      </c>
      <c r="B340" s="97" t="s">
        <v>462</v>
      </c>
      <c r="C340" s="97" t="s">
        <v>462</v>
      </c>
      <c r="D340" s="60">
        <v>1263044.8500000001</v>
      </c>
      <c r="E340" s="37" t="str">
        <f t="shared" si="18"/>
        <v>否</v>
      </c>
      <c r="F340" s="38" t="str">
        <f t="shared" si="19"/>
        <v>否</v>
      </c>
      <c r="G340" s="39" t="str">
        <f t="shared" si="20"/>
        <v>是</v>
      </c>
    </row>
    <row r="341" spans="1:7" ht="15.5" x14ac:dyDescent="0.25">
      <c r="A341" s="36">
        <v>336</v>
      </c>
      <c r="B341" s="97" t="s">
        <v>463</v>
      </c>
      <c r="C341" s="97" t="s">
        <v>463</v>
      </c>
      <c r="D341" s="60">
        <v>1278510.0800000001</v>
      </c>
      <c r="E341" s="37" t="str">
        <f t="shared" si="18"/>
        <v>超上限</v>
      </c>
      <c r="F341" s="38" t="str">
        <f t="shared" si="19"/>
        <v>否</v>
      </c>
      <c r="G341" s="39" t="str">
        <f t="shared" si="20"/>
        <v>否</v>
      </c>
    </row>
    <row r="342" spans="1:7" ht="15.5" x14ac:dyDescent="0.25">
      <c r="A342" s="36">
        <v>337</v>
      </c>
      <c r="B342" s="97" t="s">
        <v>464</v>
      </c>
      <c r="C342" s="97" t="s">
        <v>464</v>
      </c>
      <c r="D342" s="60">
        <v>1259178.04</v>
      </c>
      <c r="E342" s="37" t="str">
        <f t="shared" si="18"/>
        <v>否</v>
      </c>
      <c r="F342" s="38" t="str">
        <f t="shared" si="19"/>
        <v>否</v>
      </c>
      <c r="G342" s="39" t="str">
        <f t="shared" si="20"/>
        <v>是</v>
      </c>
    </row>
    <row r="343" spans="1:7" ht="15.5" x14ac:dyDescent="0.25">
      <c r="A343" s="36">
        <v>338</v>
      </c>
      <c r="B343" s="97" t="s">
        <v>465</v>
      </c>
      <c r="C343" s="97" t="s">
        <v>465</v>
      </c>
      <c r="D343" s="60">
        <v>1281087.95</v>
      </c>
      <c r="E343" s="37" t="str">
        <f t="shared" si="18"/>
        <v>超上限</v>
      </c>
      <c r="F343" s="38" t="str">
        <f t="shared" si="19"/>
        <v>否</v>
      </c>
      <c r="G343" s="39" t="str">
        <f t="shared" si="20"/>
        <v>否</v>
      </c>
    </row>
    <row r="344" spans="1:7" ht="15.5" x14ac:dyDescent="0.25">
      <c r="A344" s="36">
        <v>339</v>
      </c>
      <c r="B344" s="97" t="s">
        <v>466</v>
      </c>
      <c r="C344" s="97" t="s">
        <v>466</v>
      </c>
      <c r="D344" s="60">
        <v>1278507.51</v>
      </c>
      <c r="E344" s="37" t="str">
        <f t="shared" si="18"/>
        <v>超上限</v>
      </c>
      <c r="F344" s="38" t="str">
        <f t="shared" si="19"/>
        <v>否</v>
      </c>
      <c r="G344" s="39" t="str">
        <f t="shared" si="20"/>
        <v>否</v>
      </c>
    </row>
    <row r="345" spans="1:7" ht="15.5" x14ac:dyDescent="0.25">
      <c r="A345" s="36">
        <v>340</v>
      </c>
      <c r="B345" s="97" t="s">
        <v>467</v>
      </c>
      <c r="C345" s="97" t="s">
        <v>467</v>
      </c>
      <c r="D345" s="60">
        <v>1265621.73</v>
      </c>
      <c r="E345" s="37" t="str">
        <f t="shared" si="18"/>
        <v>否</v>
      </c>
      <c r="F345" s="38" t="str">
        <f t="shared" si="19"/>
        <v>否</v>
      </c>
      <c r="G345" s="39" t="str">
        <f t="shared" si="20"/>
        <v>是</v>
      </c>
    </row>
    <row r="346" spans="1:7" ht="15.5" x14ac:dyDescent="0.25">
      <c r="A346" s="36">
        <v>341</v>
      </c>
      <c r="B346" s="97" t="s">
        <v>468</v>
      </c>
      <c r="C346" s="97" t="s">
        <v>468</v>
      </c>
      <c r="D346" s="60">
        <v>1280760.8400000001</v>
      </c>
      <c r="E346" s="37" t="str">
        <f t="shared" si="18"/>
        <v>超上限</v>
      </c>
      <c r="F346" s="38" t="str">
        <f t="shared" si="19"/>
        <v>否</v>
      </c>
      <c r="G346" s="39" t="str">
        <f t="shared" si="20"/>
        <v>否</v>
      </c>
    </row>
    <row r="347" spans="1:7" ht="15.5" x14ac:dyDescent="0.25">
      <c r="A347" s="36">
        <v>342</v>
      </c>
      <c r="B347" s="97" t="s">
        <v>469</v>
      </c>
      <c r="C347" s="97" t="s">
        <v>469</v>
      </c>
      <c r="D347" s="60">
        <v>1262045.79</v>
      </c>
      <c r="E347" s="37" t="str">
        <f t="shared" si="18"/>
        <v>否</v>
      </c>
      <c r="F347" s="38" t="str">
        <f t="shared" si="19"/>
        <v>否</v>
      </c>
      <c r="G347" s="39" t="str">
        <f t="shared" si="20"/>
        <v>是</v>
      </c>
    </row>
    <row r="348" spans="1:7" ht="15.5" x14ac:dyDescent="0.25">
      <c r="A348" s="36">
        <v>343</v>
      </c>
      <c r="B348" s="97" t="s">
        <v>470</v>
      </c>
      <c r="C348" s="97" t="s">
        <v>470</v>
      </c>
      <c r="D348" s="60">
        <v>1264332.79</v>
      </c>
      <c r="E348" s="37" t="str">
        <f t="shared" si="18"/>
        <v>否</v>
      </c>
      <c r="F348" s="38" t="str">
        <f t="shared" si="19"/>
        <v>否</v>
      </c>
      <c r="G348" s="39" t="str">
        <f t="shared" si="20"/>
        <v>是</v>
      </c>
    </row>
    <row r="349" spans="1:7" ht="15.5" x14ac:dyDescent="0.25">
      <c r="A349" s="36">
        <v>344</v>
      </c>
      <c r="B349" s="97" t="s">
        <v>471</v>
      </c>
      <c r="C349" s="97" t="s">
        <v>471</v>
      </c>
      <c r="D349" s="60">
        <v>1279799.01</v>
      </c>
      <c r="E349" s="37" t="str">
        <f t="shared" si="18"/>
        <v>超上限</v>
      </c>
      <c r="F349" s="38" t="str">
        <f t="shared" si="19"/>
        <v>否</v>
      </c>
      <c r="G349" s="39" t="str">
        <f t="shared" si="20"/>
        <v>否</v>
      </c>
    </row>
    <row r="350" spans="1:7" ht="15.5" x14ac:dyDescent="0.25">
      <c r="A350" s="36">
        <v>345</v>
      </c>
      <c r="B350" s="97" t="s">
        <v>472</v>
      </c>
      <c r="C350" s="97" t="s">
        <v>472</v>
      </c>
      <c r="D350" s="60">
        <v>1287531.6299999999</v>
      </c>
      <c r="E350" s="37" t="str">
        <f t="shared" si="18"/>
        <v>超上限</v>
      </c>
      <c r="F350" s="38" t="str">
        <f t="shared" si="19"/>
        <v>否</v>
      </c>
      <c r="G350" s="39" t="str">
        <f t="shared" si="20"/>
        <v>否</v>
      </c>
    </row>
    <row r="351" spans="1:7" ht="15.5" x14ac:dyDescent="0.25">
      <c r="A351" s="36">
        <v>346</v>
      </c>
      <c r="B351" s="97" t="s">
        <v>173</v>
      </c>
      <c r="C351" s="97" t="s">
        <v>173</v>
      </c>
      <c r="D351" s="60">
        <v>1256244.45</v>
      </c>
      <c r="E351" s="37" t="str">
        <f t="shared" si="18"/>
        <v>否</v>
      </c>
      <c r="F351" s="38" t="str">
        <f t="shared" si="19"/>
        <v>否</v>
      </c>
      <c r="G351" s="39" t="str">
        <f t="shared" si="20"/>
        <v>是</v>
      </c>
    </row>
    <row r="352" spans="1:7" ht="15.5" x14ac:dyDescent="0.25">
      <c r="A352" s="36">
        <v>347</v>
      </c>
      <c r="B352" s="97" t="s">
        <v>473</v>
      </c>
      <c r="C352" s="97" t="s">
        <v>473</v>
      </c>
      <c r="D352" s="60">
        <v>1269263.01</v>
      </c>
      <c r="E352" s="37" t="str">
        <f t="shared" si="18"/>
        <v>否</v>
      </c>
      <c r="F352" s="38" t="str">
        <f t="shared" si="19"/>
        <v>否</v>
      </c>
      <c r="G352" s="39" t="str">
        <f t="shared" si="20"/>
        <v>是</v>
      </c>
    </row>
    <row r="353" spans="1:7" ht="15.5" x14ac:dyDescent="0.25">
      <c r="A353" s="36">
        <v>348</v>
      </c>
      <c r="B353" s="97" t="s">
        <v>474</v>
      </c>
      <c r="C353" s="97" t="s">
        <v>474</v>
      </c>
      <c r="D353" s="60">
        <v>1279979.05</v>
      </c>
      <c r="E353" s="37" t="str">
        <f t="shared" si="18"/>
        <v>超上限</v>
      </c>
      <c r="F353" s="38" t="str">
        <f t="shared" si="19"/>
        <v>否</v>
      </c>
      <c r="G353" s="39" t="str">
        <f t="shared" si="20"/>
        <v>否</v>
      </c>
    </row>
    <row r="354" spans="1:7" ht="15.5" x14ac:dyDescent="0.25">
      <c r="A354" s="36">
        <v>349</v>
      </c>
      <c r="B354" s="97" t="s">
        <v>107</v>
      </c>
      <c r="C354" s="97" t="s">
        <v>107</v>
      </c>
      <c r="D354" s="60">
        <v>1262606.8700000001</v>
      </c>
      <c r="E354" s="37" t="str">
        <f t="shared" si="18"/>
        <v>否</v>
      </c>
      <c r="F354" s="38" t="str">
        <f t="shared" si="19"/>
        <v>否</v>
      </c>
      <c r="G354" s="39" t="str">
        <f t="shared" si="20"/>
        <v>是</v>
      </c>
    </row>
    <row r="355" spans="1:7" ht="15.5" x14ac:dyDescent="0.25">
      <c r="A355" s="36">
        <v>350</v>
      </c>
      <c r="B355" s="97" t="s">
        <v>475</v>
      </c>
      <c r="C355" s="97" t="s">
        <v>475</v>
      </c>
      <c r="D355" s="60">
        <v>1270777.46</v>
      </c>
      <c r="E355" s="37" t="str">
        <f t="shared" si="18"/>
        <v>否</v>
      </c>
      <c r="F355" s="38" t="str">
        <f t="shared" si="19"/>
        <v>否</v>
      </c>
      <c r="G355" s="39" t="str">
        <f t="shared" si="20"/>
        <v>是</v>
      </c>
    </row>
    <row r="356" spans="1:7" ht="15.5" x14ac:dyDescent="0.25">
      <c r="A356" s="36">
        <v>351</v>
      </c>
      <c r="B356" s="97" t="s">
        <v>476</v>
      </c>
      <c r="C356" s="97" t="s">
        <v>476</v>
      </c>
      <c r="D356" s="60">
        <v>1272168</v>
      </c>
      <c r="E356" s="37" t="str">
        <f t="shared" si="18"/>
        <v>否</v>
      </c>
      <c r="F356" s="38" t="str">
        <f t="shared" si="19"/>
        <v>否</v>
      </c>
      <c r="G356" s="39" t="str">
        <f t="shared" si="20"/>
        <v>是</v>
      </c>
    </row>
    <row r="357" spans="1:7" ht="15.5" x14ac:dyDescent="0.25">
      <c r="A357" s="36">
        <v>352</v>
      </c>
      <c r="B357" s="97" t="s">
        <v>477</v>
      </c>
      <c r="C357" s="97" t="s">
        <v>477</v>
      </c>
      <c r="D357" s="60">
        <v>1266689.28</v>
      </c>
      <c r="E357" s="37" t="str">
        <f t="shared" si="18"/>
        <v>否</v>
      </c>
      <c r="F357" s="38" t="str">
        <f t="shared" si="19"/>
        <v>否</v>
      </c>
      <c r="G357" s="39" t="str">
        <f t="shared" si="20"/>
        <v>是</v>
      </c>
    </row>
    <row r="358" spans="1:7" ht="15.5" x14ac:dyDescent="0.25">
      <c r="A358" s="36">
        <v>353</v>
      </c>
      <c r="B358" s="97" t="s">
        <v>82</v>
      </c>
      <c r="C358" s="97" t="s">
        <v>82</v>
      </c>
      <c r="D358" s="60">
        <v>1273657.8600000001</v>
      </c>
      <c r="E358" s="37" t="str">
        <f t="shared" si="18"/>
        <v>超上限</v>
      </c>
      <c r="F358" s="38" t="str">
        <f t="shared" si="19"/>
        <v>否</v>
      </c>
      <c r="G358" s="39" t="str">
        <f t="shared" si="20"/>
        <v>否</v>
      </c>
    </row>
    <row r="359" spans="1:7" ht="15.5" x14ac:dyDescent="0.25">
      <c r="A359" s="36">
        <v>354</v>
      </c>
      <c r="B359" s="97" t="s">
        <v>108</v>
      </c>
      <c r="C359" s="97" t="s">
        <v>108</v>
      </c>
      <c r="D359" s="60">
        <v>1282042.8600000001</v>
      </c>
      <c r="E359" s="37" t="str">
        <f t="shared" si="18"/>
        <v>超上限</v>
      </c>
      <c r="F359" s="38" t="str">
        <f t="shared" si="19"/>
        <v>否</v>
      </c>
      <c r="G359" s="39" t="str">
        <f t="shared" si="20"/>
        <v>否</v>
      </c>
    </row>
    <row r="360" spans="1:7" ht="15.5" x14ac:dyDescent="0.25">
      <c r="A360" s="36">
        <v>355</v>
      </c>
      <c r="B360" s="97" t="s">
        <v>478</v>
      </c>
      <c r="C360" s="97" t="s">
        <v>478</v>
      </c>
      <c r="D360" s="60">
        <v>1256380.8899999999</v>
      </c>
      <c r="E360" s="37" t="str">
        <f t="shared" si="18"/>
        <v>否</v>
      </c>
      <c r="F360" s="38" t="str">
        <f t="shared" si="19"/>
        <v>否</v>
      </c>
      <c r="G360" s="39" t="str">
        <f t="shared" si="20"/>
        <v>是</v>
      </c>
    </row>
    <row r="361" spans="1:7" ht="15.5" x14ac:dyDescent="0.25">
      <c r="A361" s="36">
        <v>356</v>
      </c>
      <c r="B361" s="97" t="s">
        <v>119</v>
      </c>
      <c r="C361" s="97" t="s">
        <v>119</v>
      </c>
      <c r="D361" s="60">
        <v>1263747.81</v>
      </c>
      <c r="E361" s="37" t="str">
        <f t="shared" si="18"/>
        <v>否</v>
      </c>
      <c r="F361" s="38" t="str">
        <f t="shared" si="19"/>
        <v>否</v>
      </c>
      <c r="G361" s="39" t="str">
        <f t="shared" si="20"/>
        <v>是</v>
      </c>
    </row>
    <row r="362" spans="1:7" ht="15.5" x14ac:dyDescent="0.25">
      <c r="A362" s="36">
        <v>357</v>
      </c>
      <c r="B362" s="97" t="s">
        <v>105</v>
      </c>
      <c r="C362" s="97" t="s">
        <v>105</v>
      </c>
      <c r="D362" s="60">
        <v>1275932.21</v>
      </c>
      <c r="E362" s="37" t="str">
        <f t="shared" si="18"/>
        <v>超上限</v>
      </c>
      <c r="F362" s="38" t="str">
        <f t="shared" si="19"/>
        <v>否</v>
      </c>
      <c r="G362" s="39" t="str">
        <f t="shared" si="20"/>
        <v>否</v>
      </c>
    </row>
    <row r="363" spans="1:7" ht="15.5" x14ac:dyDescent="0.25">
      <c r="A363" s="36">
        <v>358</v>
      </c>
      <c r="B363" s="97" t="s">
        <v>69</v>
      </c>
      <c r="C363" s="97" t="s">
        <v>69</v>
      </c>
      <c r="D363" s="60">
        <v>1261830.76</v>
      </c>
      <c r="E363" s="37" t="str">
        <f t="shared" si="18"/>
        <v>否</v>
      </c>
      <c r="F363" s="38" t="str">
        <f t="shared" si="19"/>
        <v>否</v>
      </c>
      <c r="G363" s="39" t="str">
        <f t="shared" si="20"/>
        <v>是</v>
      </c>
    </row>
    <row r="364" spans="1:7" ht="15.5" x14ac:dyDescent="0.25">
      <c r="A364" s="36">
        <v>359</v>
      </c>
      <c r="B364" s="97" t="s">
        <v>479</v>
      </c>
      <c r="C364" s="97" t="s">
        <v>479</v>
      </c>
      <c r="D364" s="60">
        <v>1259178.04</v>
      </c>
      <c r="E364" s="37" t="str">
        <f t="shared" si="18"/>
        <v>否</v>
      </c>
      <c r="F364" s="38" t="str">
        <f t="shared" si="19"/>
        <v>否</v>
      </c>
      <c r="G364" s="39" t="str">
        <f t="shared" si="20"/>
        <v>是</v>
      </c>
    </row>
    <row r="365" spans="1:7" ht="15.5" x14ac:dyDescent="0.25">
      <c r="A365" s="36">
        <v>360</v>
      </c>
      <c r="B365" s="97" t="s">
        <v>480</v>
      </c>
      <c r="C365" s="97" t="s">
        <v>480</v>
      </c>
      <c r="D365" s="60">
        <v>1257986.94</v>
      </c>
      <c r="E365" s="37" t="str">
        <f t="shared" si="18"/>
        <v>否</v>
      </c>
      <c r="F365" s="38" t="str">
        <f t="shared" si="19"/>
        <v>否</v>
      </c>
      <c r="G365" s="39" t="str">
        <f t="shared" si="20"/>
        <v>是</v>
      </c>
    </row>
    <row r="366" spans="1:7" ht="15.5" x14ac:dyDescent="0.25">
      <c r="A366" s="36">
        <v>361</v>
      </c>
      <c r="B366" s="97" t="s">
        <v>481</v>
      </c>
      <c r="C366" s="97" t="s">
        <v>481</v>
      </c>
      <c r="D366" s="60">
        <v>1250156.49</v>
      </c>
      <c r="E366" s="37" t="str">
        <f t="shared" si="18"/>
        <v>否</v>
      </c>
      <c r="F366" s="38" t="str">
        <f t="shared" si="19"/>
        <v>否</v>
      </c>
      <c r="G366" s="39" t="str">
        <f t="shared" si="20"/>
        <v>是</v>
      </c>
    </row>
    <row r="367" spans="1:7" ht="15.5" x14ac:dyDescent="0.25">
      <c r="A367" s="36">
        <v>362</v>
      </c>
      <c r="B367" s="97" t="s">
        <v>482</v>
      </c>
      <c r="C367" s="97" t="s">
        <v>482</v>
      </c>
      <c r="D367" s="60">
        <v>1263044.8500000001</v>
      </c>
      <c r="E367" s="37" t="str">
        <f t="shared" si="18"/>
        <v>否</v>
      </c>
      <c r="F367" s="38" t="str">
        <f t="shared" si="19"/>
        <v>否</v>
      </c>
      <c r="G367" s="39" t="str">
        <f t="shared" si="20"/>
        <v>是</v>
      </c>
    </row>
    <row r="368" spans="1:7" ht="15.5" x14ac:dyDescent="0.25">
      <c r="A368" s="36">
        <v>363</v>
      </c>
      <c r="B368" s="97" t="s">
        <v>170</v>
      </c>
      <c r="C368" s="97" t="s">
        <v>170</v>
      </c>
      <c r="D368" s="60">
        <v>1272066.3999999999</v>
      </c>
      <c r="E368" s="37" t="str">
        <f t="shared" si="18"/>
        <v>否</v>
      </c>
      <c r="F368" s="38" t="str">
        <f t="shared" si="19"/>
        <v>否</v>
      </c>
      <c r="G368" s="39" t="str">
        <f t="shared" si="20"/>
        <v>是</v>
      </c>
    </row>
    <row r="369" spans="1:7" ht="15.5" x14ac:dyDescent="0.25">
      <c r="A369" s="36">
        <v>364</v>
      </c>
      <c r="B369" s="97" t="s">
        <v>132</v>
      </c>
      <c r="C369" s="97" t="s">
        <v>132</v>
      </c>
      <c r="D369" s="60">
        <v>1282376.8799999999</v>
      </c>
      <c r="E369" s="37" t="str">
        <f t="shared" si="18"/>
        <v>超上限</v>
      </c>
      <c r="F369" s="38" t="str">
        <f t="shared" si="19"/>
        <v>否</v>
      </c>
      <c r="G369" s="39" t="str">
        <f t="shared" si="20"/>
        <v>否</v>
      </c>
    </row>
    <row r="370" spans="1:7" ht="15.5" x14ac:dyDescent="0.25">
      <c r="A370" s="36">
        <v>365</v>
      </c>
      <c r="B370" s="97" t="s">
        <v>483</v>
      </c>
      <c r="C370" s="97" t="s">
        <v>483</v>
      </c>
      <c r="D370" s="60">
        <v>1278574</v>
      </c>
      <c r="E370" s="37" t="str">
        <f t="shared" si="18"/>
        <v>超上限</v>
      </c>
      <c r="F370" s="38" t="str">
        <f t="shared" si="19"/>
        <v>否</v>
      </c>
      <c r="G370" s="39" t="str">
        <f t="shared" si="20"/>
        <v>否</v>
      </c>
    </row>
    <row r="371" spans="1:7" ht="15.5" x14ac:dyDescent="0.25">
      <c r="A371" s="36">
        <v>366</v>
      </c>
      <c r="B371" s="97" t="s">
        <v>136</v>
      </c>
      <c r="C371" s="97" t="s">
        <v>136</v>
      </c>
      <c r="D371" s="60">
        <v>1236953.52</v>
      </c>
      <c r="E371" s="37" t="str">
        <f t="shared" si="18"/>
        <v>否</v>
      </c>
      <c r="F371" s="38" t="str">
        <f t="shared" si="19"/>
        <v>否</v>
      </c>
      <c r="G371" s="39" t="str">
        <f t="shared" si="20"/>
        <v>是</v>
      </c>
    </row>
    <row r="372" spans="1:7" ht="15.5" x14ac:dyDescent="0.25">
      <c r="A372" s="36">
        <v>367</v>
      </c>
      <c r="B372" s="97" t="s">
        <v>75</v>
      </c>
      <c r="C372" s="97" t="s">
        <v>75</v>
      </c>
      <c r="D372" s="60">
        <v>1278697.81</v>
      </c>
      <c r="E372" s="37" t="str">
        <f t="shared" si="18"/>
        <v>超上限</v>
      </c>
      <c r="F372" s="38" t="str">
        <f t="shared" si="19"/>
        <v>否</v>
      </c>
      <c r="G372" s="39" t="str">
        <f t="shared" si="20"/>
        <v>否</v>
      </c>
    </row>
    <row r="373" spans="1:7" ht="15.5" x14ac:dyDescent="0.25">
      <c r="A373" s="36">
        <v>368</v>
      </c>
      <c r="B373" s="97" t="s">
        <v>91</v>
      </c>
      <c r="C373" s="97" t="s">
        <v>91</v>
      </c>
      <c r="D373" s="60">
        <v>1272132.43</v>
      </c>
      <c r="E373" s="37" t="str">
        <f t="shared" si="18"/>
        <v>否</v>
      </c>
      <c r="F373" s="38" t="str">
        <f t="shared" si="19"/>
        <v>否</v>
      </c>
      <c r="G373" s="39" t="str">
        <f t="shared" si="20"/>
        <v>是</v>
      </c>
    </row>
    <row r="374" spans="1:7" ht="15.5" x14ac:dyDescent="0.25">
      <c r="A374" s="36">
        <v>369</v>
      </c>
      <c r="B374" s="97" t="s">
        <v>484</v>
      </c>
      <c r="C374" s="97" t="s">
        <v>484</v>
      </c>
      <c r="D374" s="60">
        <v>1257889.1000000001</v>
      </c>
      <c r="E374" s="37" t="str">
        <f t="shared" si="18"/>
        <v>否</v>
      </c>
      <c r="F374" s="38" t="str">
        <f t="shared" si="19"/>
        <v>否</v>
      </c>
      <c r="G374" s="39" t="str">
        <f t="shared" si="20"/>
        <v>是</v>
      </c>
    </row>
    <row r="375" spans="1:7" ht="15.5" x14ac:dyDescent="0.25">
      <c r="A375" s="36">
        <v>370</v>
      </c>
      <c r="B375" s="97" t="s">
        <v>485</v>
      </c>
      <c r="C375" s="97" t="s">
        <v>485</v>
      </c>
      <c r="D375" s="60">
        <v>1286242.69</v>
      </c>
      <c r="E375" s="37" t="str">
        <f t="shared" si="18"/>
        <v>超上限</v>
      </c>
      <c r="F375" s="38" t="str">
        <f t="shared" si="19"/>
        <v>否</v>
      </c>
      <c r="G375" s="39" t="str">
        <f t="shared" si="20"/>
        <v>否</v>
      </c>
    </row>
    <row r="376" spans="1:7" ht="15.5" x14ac:dyDescent="0.25">
      <c r="A376" s="36">
        <v>371</v>
      </c>
      <c r="B376" s="97" t="s">
        <v>486</v>
      </c>
      <c r="C376" s="97" t="s">
        <v>486</v>
      </c>
      <c r="D376" s="60">
        <v>1256600.17</v>
      </c>
      <c r="E376" s="37" t="str">
        <f t="shared" si="18"/>
        <v>否</v>
      </c>
      <c r="F376" s="38" t="str">
        <f t="shared" si="19"/>
        <v>否</v>
      </c>
      <c r="G376" s="39" t="str">
        <f t="shared" si="20"/>
        <v>是</v>
      </c>
    </row>
    <row r="377" spans="1:7" ht="15.5" x14ac:dyDescent="0.25">
      <c r="A377" s="36">
        <v>372</v>
      </c>
      <c r="B377" s="97" t="s">
        <v>487</v>
      </c>
      <c r="C377" s="97" t="s">
        <v>487</v>
      </c>
      <c r="D377" s="60">
        <v>1277221.1399999999</v>
      </c>
      <c r="E377" s="37" t="str">
        <f t="shared" si="18"/>
        <v>超上限</v>
      </c>
      <c r="F377" s="38" t="str">
        <f t="shared" si="19"/>
        <v>否</v>
      </c>
      <c r="G377" s="39" t="str">
        <f t="shared" si="20"/>
        <v>否</v>
      </c>
    </row>
    <row r="378" spans="1:7" ht="15.5" x14ac:dyDescent="0.25">
      <c r="A378" s="36">
        <v>373</v>
      </c>
      <c r="B378" s="97" t="s">
        <v>163</v>
      </c>
      <c r="C378" s="97" t="s">
        <v>163</v>
      </c>
      <c r="D378" s="60">
        <v>1252733.3700000001</v>
      </c>
      <c r="E378" s="37" t="str">
        <f t="shared" si="18"/>
        <v>否</v>
      </c>
      <c r="F378" s="38" t="str">
        <f t="shared" si="19"/>
        <v>否</v>
      </c>
      <c r="G378" s="39" t="str">
        <f t="shared" si="20"/>
        <v>是</v>
      </c>
    </row>
    <row r="379" spans="1:7" ht="15.5" x14ac:dyDescent="0.25">
      <c r="A379" s="36">
        <v>374</v>
      </c>
      <c r="B379" s="97" t="s">
        <v>164</v>
      </c>
      <c r="C379" s="97" t="s">
        <v>164</v>
      </c>
      <c r="D379" s="60">
        <v>1254022.3</v>
      </c>
      <c r="E379" s="37" t="str">
        <f t="shared" si="18"/>
        <v>否</v>
      </c>
      <c r="F379" s="38" t="str">
        <f t="shared" si="19"/>
        <v>否</v>
      </c>
      <c r="G379" s="39" t="str">
        <f t="shared" si="20"/>
        <v>是</v>
      </c>
    </row>
    <row r="380" spans="1:7" ht="15.5" x14ac:dyDescent="0.25">
      <c r="A380" s="36">
        <v>375</v>
      </c>
      <c r="B380" s="97" t="s">
        <v>488</v>
      </c>
      <c r="C380" s="97" t="s">
        <v>488</v>
      </c>
      <c r="D380" s="60">
        <v>1253699.6200000001</v>
      </c>
      <c r="E380" s="37" t="str">
        <f t="shared" si="18"/>
        <v>否</v>
      </c>
      <c r="F380" s="38" t="str">
        <f t="shared" si="19"/>
        <v>否</v>
      </c>
      <c r="G380" s="39" t="str">
        <f t="shared" si="20"/>
        <v>是</v>
      </c>
    </row>
    <row r="381" spans="1:7" ht="15.5" x14ac:dyDescent="0.25">
      <c r="A381" s="36">
        <v>376</v>
      </c>
      <c r="B381" s="97" t="s">
        <v>489</v>
      </c>
      <c r="C381" s="97" t="s">
        <v>489</v>
      </c>
      <c r="D381" s="60">
        <v>1256548.8799999999</v>
      </c>
      <c r="E381" s="37" t="str">
        <f t="shared" si="18"/>
        <v>否</v>
      </c>
      <c r="F381" s="38" t="str">
        <f t="shared" si="19"/>
        <v>否</v>
      </c>
      <c r="G381" s="39" t="str">
        <f t="shared" si="20"/>
        <v>是</v>
      </c>
    </row>
    <row r="382" spans="1:7" ht="15.5" x14ac:dyDescent="0.25">
      <c r="A382" s="36">
        <v>377</v>
      </c>
      <c r="B382" s="97" t="s">
        <v>490</v>
      </c>
      <c r="C382" s="97" t="s">
        <v>490</v>
      </c>
      <c r="D382" s="60">
        <v>1277221.1399999999</v>
      </c>
      <c r="E382" s="37" t="str">
        <f t="shared" si="18"/>
        <v>超上限</v>
      </c>
      <c r="F382" s="38" t="str">
        <f t="shared" si="19"/>
        <v>否</v>
      </c>
      <c r="G382" s="39" t="str">
        <f t="shared" si="20"/>
        <v>否</v>
      </c>
    </row>
    <row r="383" spans="1:7" ht="15.5" x14ac:dyDescent="0.25">
      <c r="A383" s="36">
        <v>378</v>
      </c>
      <c r="B383" s="97" t="s">
        <v>491</v>
      </c>
      <c r="C383" s="97" t="s">
        <v>491</v>
      </c>
      <c r="D383" s="60">
        <v>1286674.3899999999</v>
      </c>
      <c r="E383" s="37" t="str">
        <f t="shared" si="18"/>
        <v>超上限</v>
      </c>
      <c r="F383" s="38" t="str">
        <f t="shared" si="19"/>
        <v>否</v>
      </c>
      <c r="G383" s="39" t="str">
        <f t="shared" si="20"/>
        <v>否</v>
      </c>
    </row>
    <row r="384" spans="1:7" ht="15.5" x14ac:dyDescent="0.25">
      <c r="A384" s="36">
        <v>379</v>
      </c>
      <c r="B384" s="97" t="s">
        <v>179</v>
      </c>
      <c r="C384" s="97" t="s">
        <v>179</v>
      </c>
      <c r="D384" s="60">
        <v>1241019.02</v>
      </c>
      <c r="E384" s="37" t="str">
        <f t="shared" si="18"/>
        <v>否</v>
      </c>
      <c r="F384" s="38" t="str">
        <f t="shared" si="19"/>
        <v>否</v>
      </c>
      <c r="G384" s="39" t="str">
        <f t="shared" si="20"/>
        <v>是</v>
      </c>
    </row>
    <row r="385" spans="1:7" ht="15.5" x14ac:dyDescent="0.25">
      <c r="A385" s="36">
        <v>380</v>
      </c>
      <c r="B385" s="97" t="s">
        <v>492</v>
      </c>
      <c r="C385" s="97" t="s">
        <v>492</v>
      </c>
      <c r="D385" s="60">
        <v>1248857.23</v>
      </c>
      <c r="E385" s="37" t="str">
        <f t="shared" si="18"/>
        <v>否</v>
      </c>
      <c r="F385" s="38" t="str">
        <f t="shared" si="19"/>
        <v>否</v>
      </c>
      <c r="G385" s="39" t="str">
        <f t="shared" si="20"/>
        <v>是</v>
      </c>
    </row>
    <row r="386" spans="1:7" ht="15.5" x14ac:dyDescent="0.25">
      <c r="A386" s="36">
        <v>381</v>
      </c>
      <c r="B386" s="97" t="s">
        <v>493</v>
      </c>
      <c r="C386" s="97" t="s">
        <v>493</v>
      </c>
      <c r="D386" s="60">
        <v>1273355.33</v>
      </c>
      <c r="E386" s="37" t="str">
        <f t="shared" si="18"/>
        <v>否</v>
      </c>
      <c r="F386" s="38" t="str">
        <f t="shared" si="19"/>
        <v>否</v>
      </c>
      <c r="G386" s="39" t="str">
        <f t="shared" si="20"/>
        <v>是</v>
      </c>
    </row>
    <row r="387" spans="1:7" ht="15.5" x14ac:dyDescent="0.25">
      <c r="A387" s="36">
        <v>382</v>
      </c>
      <c r="B387" s="97" t="s">
        <v>494</v>
      </c>
      <c r="C387" s="97" t="s">
        <v>494</v>
      </c>
      <c r="D387" s="60">
        <v>1250156.49</v>
      </c>
      <c r="E387" s="37" t="str">
        <f t="shared" si="18"/>
        <v>否</v>
      </c>
      <c r="F387" s="38" t="str">
        <f t="shared" si="19"/>
        <v>否</v>
      </c>
      <c r="G387" s="39" t="str">
        <f t="shared" si="20"/>
        <v>是</v>
      </c>
    </row>
    <row r="388" spans="1:7" ht="15.5" x14ac:dyDescent="0.25">
      <c r="A388" s="36">
        <v>383</v>
      </c>
      <c r="B388" s="97" t="s">
        <v>495</v>
      </c>
      <c r="C388" s="97" t="s">
        <v>495</v>
      </c>
      <c r="D388" s="60">
        <v>1261833.9099999999</v>
      </c>
      <c r="E388" s="37" t="str">
        <f t="shared" ref="E388:E451" si="21">IF(D388&lt;=$G$3,"否","超上限")</f>
        <v>否</v>
      </c>
      <c r="F388" s="38" t="str">
        <f t="shared" ref="F388:F451" si="22">IF(D388&gt;=$G$4,"否","超下限")</f>
        <v>否</v>
      </c>
      <c r="G388" s="39" t="str">
        <f t="shared" ref="G388:G451" si="23">IF(AND(E388="否",F388="否"),"是","否")</f>
        <v>是</v>
      </c>
    </row>
    <row r="389" spans="1:7" ht="15.5" x14ac:dyDescent="0.25">
      <c r="A389" s="36">
        <v>384</v>
      </c>
      <c r="B389" s="97" t="s">
        <v>496</v>
      </c>
      <c r="C389" s="97" t="s">
        <v>496</v>
      </c>
      <c r="D389" s="60">
        <v>1269488.53</v>
      </c>
      <c r="E389" s="37" t="str">
        <f t="shared" si="21"/>
        <v>否</v>
      </c>
      <c r="F389" s="38" t="str">
        <f t="shared" si="22"/>
        <v>否</v>
      </c>
      <c r="G389" s="39" t="str">
        <f t="shared" si="23"/>
        <v>是</v>
      </c>
    </row>
    <row r="390" spans="1:7" ht="15.5" x14ac:dyDescent="0.25">
      <c r="A390" s="36">
        <v>385</v>
      </c>
      <c r="B390" s="97" t="s">
        <v>497</v>
      </c>
      <c r="C390" s="97" t="s">
        <v>497</v>
      </c>
      <c r="D390" s="60">
        <v>1253502.05</v>
      </c>
      <c r="E390" s="37" t="str">
        <f t="shared" si="21"/>
        <v>否</v>
      </c>
      <c r="F390" s="38" t="str">
        <f t="shared" si="22"/>
        <v>否</v>
      </c>
      <c r="G390" s="39" t="str">
        <f t="shared" si="23"/>
        <v>是</v>
      </c>
    </row>
    <row r="391" spans="1:7" ht="15.5" x14ac:dyDescent="0.25">
      <c r="A391" s="36">
        <v>386</v>
      </c>
      <c r="B391" s="97" t="s">
        <v>498</v>
      </c>
      <c r="C391" s="97" t="s">
        <v>498</v>
      </c>
      <c r="D391" s="60">
        <v>1273355.33</v>
      </c>
      <c r="E391" s="37" t="str">
        <f t="shared" si="21"/>
        <v>否</v>
      </c>
      <c r="F391" s="38" t="str">
        <f t="shared" si="22"/>
        <v>否</v>
      </c>
      <c r="G391" s="39" t="str">
        <f t="shared" si="23"/>
        <v>是</v>
      </c>
    </row>
    <row r="392" spans="1:7" ht="15.5" x14ac:dyDescent="0.25">
      <c r="A392" s="36">
        <v>387</v>
      </c>
      <c r="B392" s="97" t="s">
        <v>499</v>
      </c>
      <c r="C392" s="97" t="s">
        <v>499</v>
      </c>
      <c r="D392" s="60">
        <v>1270777.46</v>
      </c>
      <c r="E392" s="37" t="str">
        <f t="shared" si="21"/>
        <v>否</v>
      </c>
      <c r="F392" s="38" t="str">
        <f t="shared" si="22"/>
        <v>否</v>
      </c>
      <c r="G392" s="39" t="str">
        <f t="shared" si="23"/>
        <v>是</v>
      </c>
    </row>
    <row r="393" spans="1:7" ht="15.5" x14ac:dyDescent="0.25">
      <c r="A393" s="36">
        <v>388</v>
      </c>
      <c r="B393" s="97" t="s">
        <v>500</v>
      </c>
      <c r="C393" s="97" t="s">
        <v>500</v>
      </c>
      <c r="D393" s="60">
        <v>1262821.19</v>
      </c>
      <c r="E393" s="37" t="str">
        <f t="shared" si="21"/>
        <v>否</v>
      </c>
      <c r="F393" s="38" t="str">
        <f t="shared" si="22"/>
        <v>否</v>
      </c>
      <c r="G393" s="39" t="str">
        <f t="shared" si="23"/>
        <v>是</v>
      </c>
    </row>
    <row r="394" spans="1:7" ht="15.5" x14ac:dyDescent="0.25">
      <c r="A394" s="36">
        <v>389</v>
      </c>
      <c r="B394" s="97" t="s">
        <v>501</v>
      </c>
      <c r="C394" s="97" t="s">
        <v>501</v>
      </c>
      <c r="D394" s="60">
        <v>1286242.69</v>
      </c>
      <c r="E394" s="37" t="str">
        <f t="shared" si="21"/>
        <v>超上限</v>
      </c>
      <c r="F394" s="38" t="str">
        <f t="shared" si="22"/>
        <v>否</v>
      </c>
      <c r="G394" s="39" t="str">
        <f t="shared" si="23"/>
        <v>否</v>
      </c>
    </row>
    <row r="395" spans="1:7" ht="15.5" x14ac:dyDescent="0.25">
      <c r="A395" s="36">
        <v>390</v>
      </c>
      <c r="B395" s="97" t="s">
        <v>502</v>
      </c>
      <c r="C395" s="97" t="s">
        <v>502</v>
      </c>
      <c r="D395" s="60">
        <v>1284954.75</v>
      </c>
      <c r="E395" s="37" t="str">
        <f t="shared" si="21"/>
        <v>超上限</v>
      </c>
      <c r="F395" s="38" t="str">
        <f t="shared" si="22"/>
        <v>否</v>
      </c>
      <c r="G395" s="39" t="str">
        <f t="shared" si="23"/>
        <v>否</v>
      </c>
    </row>
    <row r="396" spans="1:7" ht="15.5" x14ac:dyDescent="0.25">
      <c r="A396" s="36">
        <v>391</v>
      </c>
      <c r="B396" s="97" t="s">
        <v>503</v>
      </c>
      <c r="C396" s="97" t="s">
        <v>503</v>
      </c>
      <c r="D396" s="60">
        <v>1269854.3700000001</v>
      </c>
      <c r="E396" s="37" t="str">
        <f t="shared" si="21"/>
        <v>否</v>
      </c>
      <c r="F396" s="38" t="str">
        <f t="shared" si="22"/>
        <v>否</v>
      </c>
      <c r="G396" s="39" t="str">
        <f t="shared" si="23"/>
        <v>是</v>
      </c>
    </row>
    <row r="397" spans="1:7" ht="15.5" x14ac:dyDescent="0.25">
      <c r="A397" s="36">
        <v>392</v>
      </c>
      <c r="B397" s="97" t="s">
        <v>504</v>
      </c>
      <c r="C397" s="97" t="s">
        <v>504</v>
      </c>
      <c r="D397" s="60">
        <v>1269488.53</v>
      </c>
      <c r="E397" s="37" t="str">
        <f t="shared" si="21"/>
        <v>否</v>
      </c>
      <c r="F397" s="38" t="str">
        <f t="shared" si="22"/>
        <v>否</v>
      </c>
      <c r="G397" s="39" t="str">
        <f t="shared" si="23"/>
        <v>是</v>
      </c>
    </row>
    <row r="398" spans="1:7" ht="15.5" x14ac:dyDescent="0.25">
      <c r="A398" s="36">
        <v>393</v>
      </c>
      <c r="B398" s="97" t="s">
        <v>129</v>
      </c>
      <c r="C398" s="97" t="s">
        <v>129</v>
      </c>
      <c r="D398" s="60">
        <v>1280438.29</v>
      </c>
      <c r="E398" s="37" t="str">
        <f t="shared" si="21"/>
        <v>超上限</v>
      </c>
      <c r="F398" s="38" t="str">
        <f t="shared" si="22"/>
        <v>否</v>
      </c>
      <c r="G398" s="39" t="str">
        <f t="shared" si="23"/>
        <v>否</v>
      </c>
    </row>
    <row r="399" spans="1:7" ht="15.5" x14ac:dyDescent="0.25">
      <c r="A399" s="36">
        <v>394</v>
      </c>
      <c r="B399" s="97" t="s">
        <v>505</v>
      </c>
      <c r="C399" s="97" t="s">
        <v>505</v>
      </c>
      <c r="D399" s="60">
        <v>1266044.17</v>
      </c>
      <c r="E399" s="37" t="str">
        <f t="shared" si="21"/>
        <v>否</v>
      </c>
      <c r="F399" s="38" t="str">
        <f t="shared" si="22"/>
        <v>否</v>
      </c>
      <c r="G399" s="39" t="str">
        <f t="shared" si="23"/>
        <v>是</v>
      </c>
    </row>
    <row r="400" spans="1:7" ht="15.5" x14ac:dyDescent="0.25">
      <c r="A400" s="36">
        <v>395</v>
      </c>
      <c r="B400" s="97" t="s">
        <v>506</v>
      </c>
      <c r="C400" s="97" t="s">
        <v>506</v>
      </c>
      <c r="D400" s="60">
        <v>1256600.17</v>
      </c>
      <c r="E400" s="37" t="str">
        <f t="shared" si="21"/>
        <v>否</v>
      </c>
      <c r="F400" s="38" t="str">
        <f t="shared" si="22"/>
        <v>否</v>
      </c>
      <c r="G400" s="39" t="str">
        <f t="shared" si="23"/>
        <v>是</v>
      </c>
    </row>
    <row r="401" spans="1:7" ht="15.5" x14ac:dyDescent="0.25">
      <c r="A401" s="36">
        <v>396</v>
      </c>
      <c r="B401" s="97" t="s">
        <v>507</v>
      </c>
      <c r="C401" s="97" t="s">
        <v>507</v>
      </c>
      <c r="D401" s="60">
        <v>1251445.43</v>
      </c>
      <c r="E401" s="37" t="str">
        <f t="shared" si="21"/>
        <v>否</v>
      </c>
      <c r="F401" s="38" t="str">
        <f t="shared" si="22"/>
        <v>否</v>
      </c>
      <c r="G401" s="39" t="str">
        <f t="shared" si="23"/>
        <v>是</v>
      </c>
    </row>
    <row r="402" spans="1:7" ht="15.5" x14ac:dyDescent="0.25">
      <c r="A402" s="36">
        <v>397</v>
      </c>
      <c r="B402" s="97" t="s">
        <v>508</v>
      </c>
      <c r="C402" s="97" t="s">
        <v>508</v>
      </c>
      <c r="D402" s="60">
        <v>1260144.05</v>
      </c>
      <c r="E402" s="37" t="str">
        <f t="shared" si="21"/>
        <v>否</v>
      </c>
      <c r="F402" s="38" t="str">
        <f t="shared" si="22"/>
        <v>否</v>
      </c>
      <c r="G402" s="39" t="str">
        <f t="shared" si="23"/>
        <v>是</v>
      </c>
    </row>
    <row r="403" spans="1:7" ht="15.5" x14ac:dyDescent="0.25">
      <c r="A403" s="36">
        <v>398</v>
      </c>
      <c r="B403" s="97" t="s">
        <v>509</v>
      </c>
      <c r="C403" s="97" t="s">
        <v>509</v>
      </c>
      <c r="D403" s="60">
        <v>1248118.03</v>
      </c>
      <c r="E403" s="37" t="str">
        <f t="shared" si="21"/>
        <v>否</v>
      </c>
      <c r="F403" s="38" t="str">
        <f t="shared" si="22"/>
        <v>否</v>
      </c>
      <c r="G403" s="39" t="str">
        <f t="shared" si="23"/>
        <v>是</v>
      </c>
    </row>
    <row r="404" spans="1:7" ht="15.5" x14ac:dyDescent="0.25">
      <c r="A404" s="36">
        <v>399</v>
      </c>
      <c r="B404" s="97" t="s">
        <v>510</v>
      </c>
      <c r="C404" s="97" t="s">
        <v>510</v>
      </c>
      <c r="D404" s="60">
        <v>1264332.79</v>
      </c>
      <c r="E404" s="37" t="str">
        <f t="shared" si="21"/>
        <v>否</v>
      </c>
      <c r="F404" s="38" t="str">
        <f t="shared" si="22"/>
        <v>否</v>
      </c>
      <c r="G404" s="39" t="str">
        <f t="shared" si="23"/>
        <v>是</v>
      </c>
    </row>
    <row r="405" spans="1:7" ht="15.5" x14ac:dyDescent="0.25">
      <c r="A405" s="36">
        <v>400</v>
      </c>
      <c r="B405" s="97" t="s">
        <v>511</v>
      </c>
      <c r="C405" s="97" t="s">
        <v>511</v>
      </c>
      <c r="D405" s="60">
        <v>1287531.6299999999</v>
      </c>
      <c r="E405" s="37" t="str">
        <f t="shared" si="21"/>
        <v>超上限</v>
      </c>
      <c r="F405" s="38" t="str">
        <f t="shared" si="22"/>
        <v>否</v>
      </c>
      <c r="G405" s="39" t="str">
        <f t="shared" si="23"/>
        <v>否</v>
      </c>
    </row>
    <row r="406" spans="1:7" ht="15.5" x14ac:dyDescent="0.25">
      <c r="A406" s="36">
        <v>401</v>
      </c>
      <c r="B406" s="97" t="s">
        <v>512</v>
      </c>
      <c r="C406" s="97" t="s">
        <v>512</v>
      </c>
      <c r="D406" s="60">
        <v>1265179.18</v>
      </c>
      <c r="E406" s="37" t="str">
        <f t="shared" si="21"/>
        <v>否</v>
      </c>
      <c r="F406" s="38" t="str">
        <f t="shared" si="22"/>
        <v>否</v>
      </c>
      <c r="G406" s="39" t="str">
        <f t="shared" si="23"/>
        <v>是</v>
      </c>
    </row>
    <row r="407" spans="1:7" ht="15.5" x14ac:dyDescent="0.25">
      <c r="A407" s="36">
        <v>402</v>
      </c>
      <c r="B407" s="97" t="s">
        <v>513</v>
      </c>
      <c r="C407" s="97" t="s">
        <v>513</v>
      </c>
      <c r="D407" s="60">
        <v>1251445.43</v>
      </c>
      <c r="E407" s="37" t="str">
        <f t="shared" si="21"/>
        <v>否</v>
      </c>
      <c r="F407" s="38" t="str">
        <f t="shared" si="22"/>
        <v>否</v>
      </c>
      <c r="G407" s="39" t="str">
        <f t="shared" si="23"/>
        <v>是</v>
      </c>
    </row>
    <row r="408" spans="1:7" ht="15.5" x14ac:dyDescent="0.25">
      <c r="A408" s="36">
        <v>403</v>
      </c>
      <c r="B408" s="97" t="s">
        <v>514</v>
      </c>
      <c r="C408" s="97" t="s">
        <v>514</v>
      </c>
      <c r="D408" s="60">
        <v>1265621.72</v>
      </c>
      <c r="E408" s="37" t="str">
        <f t="shared" si="21"/>
        <v>否</v>
      </c>
      <c r="F408" s="38" t="str">
        <f t="shared" si="22"/>
        <v>否</v>
      </c>
      <c r="G408" s="39" t="str">
        <f t="shared" si="23"/>
        <v>是</v>
      </c>
    </row>
    <row r="409" spans="1:7" ht="15.5" x14ac:dyDescent="0.25">
      <c r="A409" s="36">
        <v>404</v>
      </c>
      <c r="B409" s="97" t="s">
        <v>515</v>
      </c>
      <c r="C409" s="97" t="s">
        <v>515</v>
      </c>
      <c r="D409" s="60">
        <v>1268199.5900000001</v>
      </c>
      <c r="E409" s="37" t="str">
        <f t="shared" si="21"/>
        <v>否</v>
      </c>
      <c r="F409" s="38" t="str">
        <f t="shared" si="22"/>
        <v>否</v>
      </c>
      <c r="G409" s="39" t="str">
        <f t="shared" si="23"/>
        <v>是</v>
      </c>
    </row>
    <row r="410" spans="1:7" ht="15.5" x14ac:dyDescent="0.25">
      <c r="A410" s="36">
        <v>405</v>
      </c>
      <c r="B410" s="97" t="s">
        <v>516</v>
      </c>
      <c r="C410" s="97" t="s">
        <v>516</v>
      </c>
      <c r="D410" s="60">
        <v>1256600.17</v>
      </c>
      <c r="E410" s="37" t="str">
        <f t="shared" si="21"/>
        <v>否</v>
      </c>
      <c r="F410" s="38" t="str">
        <f t="shared" si="22"/>
        <v>否</v>
      </c>
      <c r="G410" s="39" t="str">
        <f t="shared" si="23"/>
        <v>是</v>
      </c>
    </row>
    <row r="411" spans="1:7" ht="15.5" x14ac:dyDescent="0.25">
      <c r="A411" s="36">
        <v>406</v>
      </c>
      <c r="B411" s="97" t="s">
        <v>517</v>
      </c>
      <c r="C411" s="97" t="s">
        <v>517</v>
      </c>
      <c r="D411" s="60">
        <v>1273415.93</v>
      </c>
      <c r="E411" s="37" t="str">
        <f t="shared" si="21"/>
        <v>否</v>
      </c>
      <c r="F411" s="38" t="str">
        <f t="shared" si="22"/>
        <v>否</v>
      </c>
      <c r="G411" s="39" t="str">
        <f t="shared" si="23"/>
        <v>是</v>
      </c>
    </row>
    <row r="412" spans="1:7" ht="15.5" x14ac:dyDescent="0.25">
      <c r="A412" s="36">
        <v>407</v>
      </c>
      <c r="B412" s="97" t="s">
        <v>518</v>
      </c>
      <c r="C412" s="97" t="s">
        <v>518</v>
      </c>
      <c r="D412" s="60">
        <v>1268199.5900000001</v>
      </c>
      <c r="E412" s="37" t="str">
        <f t="shared" si="21"/>
        <v>否</v>
      </c>
      <c r="F412" s="38" t="str">
        <f t="shared" si="22"/>
        <v>否</v>
      </c>
      <c r="G412" s="39" t="str">
        <f t="shared" si="23"/>
        <v>是</v>
      </c>
    </row>
    <row r="413" spans="1:7" ht="15.5" x14ac:dyDescent="0.25">
      <c r="A413" s="36">
        <v>408</v>
      </c>
      <c r="B413" s="97" t="s">
        <v>519</v>
      </c>
      <c r="C413" s="97" t="s">
        <v>519</v>
      </c>
      <c r="D413" s="60">
        <v>1260466.97</v>
      </c>
      <c r="E413" s="37" t="str">
        <f t="shared" si="21"/>
        <v>否</v>
      </c>
      <c r="F413" s="38" t="str">
        <f t="shared" si="22"/>
        <v>否</v>
      </c>
      <c r="G413" s="39" t="str">
        <f t="shared" si="23"/>
        <v>是</v>
      </c>
    </row>
    <row r="414" spans="1:7" ht="15.5" x14ac:dyDescent="0.25">
      <c r="A414" s="36">
        <v>409</v>
      </c>
      <c r="B414" s="97" t="s">
        <v>520</v>
      </c>
      <c r="C414" s="97" t="s">
        <v>520</v>
      </c>
      <c r="D414" s="60">
        <v>1269488.53</v>
      </c>
      <c r="E414" s="37" t="str">
        <f t="shared" si="21"/>
        <v>否</v>
      </c>
      <c r="F414" s="38" t="str">
        <f t="shared" si="22"/>
        <v>否</v>
      </c>
      <c r="G414" s="39" t="str">
        <f t="shared" si="23"/>
        <v>是</v>
      </c>
    </row>
    <row r="415" spans="1:7" ht="15.5" x14ac:dyDescent="0.25">
      <c r="A415" s="36">
        <v>410</v>
      </c>
      <c r="B415" s="97" t="s">
        <v>521</v>
      </c>
      <c r="C415" s="97" t="s">
        <v>521</v>
      </c>
      <c r="D415" s="60">
        <v>1268220.1100000001</v>
      </c>
      <c r="E415" s="37" t="str">
        <f t="shared" si="21"/>
        <v>否</v>
      </c>
      <c r="F415" s="38" t="str">
        <f t="shared" si="22"/>
        <v>否</v>
      </c>
      <c r="G415" s="39" t="str">
        <f t="shared" si="23"/>
        <v>是</v>
      </c>
    </row>
    <row r="416" spans="1:7" ht="15.5" x14ac:dyDescent="0.25">
      <c r="A416" s="36">
        <v>411</v>
      </c>
      <c r="B416" s="97" t="s">
        <v>522</v>
      </c>
      <c r="C416" s="97" t="s">
        <v>522</v>
      </c>
      <c r="D416" s="60">
        <v>1269830.26</v>
      </c>
      <c r="E416" s="37" t="str">
        <f t="shared" si="21"/>
        <v>否</v>
      </c>
      <c r="F416" s="38" t="str">
        <f t="shared" si="22"/>
        <v>否</v>
      </c>
      <c r="G416" s="39" t="str">
        <f t="shared" si="23"/>
        <v>是</v>
      </c>
    </row>
    <row r="417" spans="1:7" ht="15.5" x14ac:dyDescent="0.25">
      <c r="A417" s="36">
        <v>412</v>
      </c>
      <c r="B417" s="97" t="s">
        <v>523</v>
      </c>
      <c r="C417" s="97" t="s">
        <v>523</v>
      </c>
      <c r="D417" s="60">
        <v>1257395.5900000001</v>
      </c>
      <c r="E417" s="37" t="str">
        <f t="shared" si="21"/>
        <v>否</v>
      </c>
      <c r="F417" s="38" t="str">
        <f t="shared" si="22"/>
        <v>否</v>
      </c>
      <c r="G417" s="39" t="str">
        <f t="shared" si="23"/>
        <v>是</v>
      </c>
    </row>
    <row r="418" spans="1:7" ht="15.5" x14ac:dyDescent="0.25">
      <c r="A418" s="36">
        <v>413</v>
      </c>
      <c r="B418" s="97" t="s">
        <v>524</v>
      </c>
      <c r="C418" s="97" t="s">
        <v>524</v>
      </c>
      <c r="D418" s="60">
        <v>1266910.6599999999</v>
      </c>
      <c r="E418" s="37" t="str">
        <f t="shared" si="21"/>
        <v>否</v>
      </c>
      <c r="F418" s="38" t="str">
        <f t="shared" si="22"/>
        <v>否</v>
      </c>
      <c r="G418" s="39" t="str">
        <f t="shared" si="23"/>
        <v>是</v>
      </c>
    </row>
    <row r="419" spans="1:7" ht="15.5" x14ac:dyDescent="0.25">
      <c r="A419" s="36">
        <v>414</v>
      </c>
      <c r="B419" s="97" t="s">
        <v>525</v>
      </c>
      <c r="C419" s="97" t="s">
        <v>525</v>
      </c>
      <c r="D419" s="60">
        <v>1260466.98</v>
      </c>
      <c r="E419" s="37" t="str">
        <f t="shared" si="21"/>
        <v>否</v>
      </c>
      <c r="F419" s="38" t="str">
        <f t="shared" si="22"/>
        <v>否</v>
      </c>
      <c r="G419" s="39" t="str">
        <f t="shared" si="23"/>
        <v>是</v>
      </c>
    </row>
    <row r="420" spans="1:7" ht="15.5" x14ac:dyDescent="0.25">
      <c r="A420" s="36">
        <v>415</v>
      </c>
      <c r="B420" s="97" t="s">
        <v>143</v>
      </c>
      <c r="C420" s="97" t="s">
        <v>143</v>
      </c>
      <c r="D420" s="60">
        <v>1254356.01</v>
      </c>
      <c r="E420" s="37" t="str">
        <f t="shared" si="21"/>
        <v>否</v>
      </c>
      <c r="F420" s="38" t="str">
        <f t="shared" si="22"/>
        <v>否</v>
      </c>
      <c r="G420" s="39" t="str">
        <f t="shared" si="23"/>
        <v>是</v>
      </c>
    </row>
    <row r="421" spans="1:7" ht="15.5" x14ac:dyDescent="0.25">
      <c r="A421" s="36">
        <v>416</v>
      </c>
      <c r="B421" s="97" t="s">
        <v>526</v>
      </c>
      <c r="C421" s="97" t="s">
        <v>526</v>
      </c>
      <c r="D421" s="60">
        <v>1260466.98</v>
      </c>
      <c r="E421" s="37" t="str">
        <f t="shared" si="21"/>
        <v>否</v>
      </c>
      <c r="F421" s="38" t="str">
        <f t="shared" si="22"/>
        <v>否</v>
      </c>
      <c r="G421" s="39" t="str">
        <f t="shared" si="23"/>
        <v>是</v>
      </c>
    </row>
    <row r="422" spans="1:7" ht="15.5" x14ac:dyDescent="0.25">
      <c r="A422" s="36">
        <v>417</v>
      </c>
      <c r="B422" s="97" t="s">
        <v>527</v>
      </c>
      <c r="C422" s="97" t="s">
        <v>527</v>
      </c>
      <c r="D422" s="60">
        <v>1259821.5</v>
      </c>
      <c r="E422" s="37" t="str">
        <f t="shared" si="21"/>
        <v>否</v>
      </c>
      <c r="F422" s="38" t="str">
        <f t="shared" si="22"/>
        <v>否</v>
      </c>
      <c r="G422" s="39" t="str">
        <f t="shared" si="23"/>
        <v>是</v>
      </c>
    </row>
    <row r="423" spans="1:7" ht="15.5" x14ac:dyDescent="0.25">
      <c r="A423" s="36">
        <v>418</v>
      </c>
      <c r="B423" s="97" t="s">
        <v>528</v>
      </c>
      <c r="C423" s="97" t="s">
        <v>528</v>
      </c>
      <c r="D423" s="60">
        <v>1252733.3700000001</v>
      </c>
      <c r="E423" s="37" t="str">
        <f t="shared" si="21"/>
        <v>否</v>
      </c>
      <c r="F423" s="38" t="str">
        <f t="shared" si="22"/>
        <v>否</v>
      </c>
      <c r="G423" s="39" t="str">
        <f t="shared" si="23"/>
        <v>是</v>
      </c>
    </row>
    <row r="424" spans="1:7" ht="15.5" x14ac:dyDescent="0.25">
      <c r="A424" s="36">
        <v>419</v>
      </c>
      <c r="B424" s="97" t="s">
        <v>529</v>
      </c>
      <c r="C424" s="97" t="s">
        <v>529</v>
      </c>
      <c r="D424" s="60">
        <v>1254022.3</v>
      </c>
      <c r="E424" s="37" t="str">
        <f t="shared" si="21"/>
        <v>否</v>
      </c>
      <c r="F424" s="38" t="str">
        <f t="shared" si="22"/>
        <v>否</v>
      </c>
      <c r="G424" s="39" t="str">
        <f t="shared" si="23"/>
        <v>是</v>
      </c>
    </row>
    <row r="425" spans="1:7" ht="15.5" x14ac:dyDescent="0.25">
      <c r="A425" s="36">
        <v>420</v>
      </c>
      <c r="B425" s="97" t="s">
        <v>530</v>
      </c>
      <c r="C425" s="97" t="s">
        <v>530</v>
      </c>
      <c r="D425" s="60">
        <v>1243652.55</v>
      </c>
      <c r="E425" s="37" t="str">
        <f t="shared" si="21"/>
        <v>否</v>
      </c>
      <c r="F425" s="38" t="str">
        <f t="shared" si="22"/>
        <v>否</v>
      </c>
      <c r="G425" s="39" t="str">
        <f t="shared" si="23"/>
        <v>是</v>
      </c>
    </row>
    <row r="426" spans="1:7" ht="15.5" x14ac:dyDescent="0.25">
      <c r="A426" s="36">
        <v>421</v>
      </c>
      <c r="B426" s="97" t="s">
        <v>531</v>
      </c>
      <c r="C426" s="97" t="s">
        <v>531</v>
      </c>
      <c r="D426" s="60">
        <v>1259188.8799999999</v>
      </c>
      <c r="E426" s="37" t="str">
        <f t="shared" si="21"/>
        <v>否</v>
      </c>
      <c r="F426" s="38" t="str">
        <f t="shared" si="22"/>
        <v>否</v>
      </c>
      <c r="G426" s="39" t="str">
        <f t="shared" si="23"/>
        <v>是</v>
      </c>
    </row>
    <row r="427" spans="1:7" ht="15.5" x14ac:dyDescent="0.25">
      <c r="A427" s="36">
        <v>422</v>
      </c>
      <c r="B427" s="97" t="s">
        <v>532</v>
      </c>
      <c r="C427" s="97" t="s">
        <v>532</v>
      </c>
      <c r="D427" s="60">
        <v>1256925.2</v>
      </c>
      <c r="E427" s="37" t="str">
        <f t="shared" si="21"/>
        <v>否</v>
      </c>
      <c r="F427" s="38" t="str">
        <f t="shared" si="22"/>
        <v>否</v>
      </c>
      <c r="G427" s="39" t="str">
        <f t="shared" si="23"/>
        <v>是</v>
      </c>
    </row>
    <row r="428" spans="1:7" ht="15.5" x14ac:dyDescent="0.25">
      <c r="A428" s="36">
        <v>423</v>
      </c>
      <c r="B428" s="97" t="s">
        <v>533</v>
      </c>
      <c r="C428" s="97" t="s">
        <v>533</v>
      </c>
      <c r="D428" s="60">
        <v>1266910.6599999999</v>
      </c>
      <c r="E428" s="37" t="str">
        <f t="shared" si="21"/>
        <v>否</v>
      </c>
      <c r="F428" s="38" t="str">
        <f t="shared" si="22"/>
        <v>否</v>
      </c>
      <c r="G428" s="39" t="str">
        <f t="shared" si="23"/>
        <v>是</v>
      </c>
    </row>
    <row r="429" spans="1:7" ht="15.5" x14ac:dyDescent="0.25">
      <c r="A429" s="36">
        <v>424</v>
      </c>
      <c r="B429" s="97" t="s">
        <v>534</v>
      </c>
      <c r="C429" s="97" t="s">
        <v>534</v>
      </c>
      <c r="D429" s="60">
        <v>1282196.76</v>
      </c>
      <c r="E429" s="37" t="str">
        <f t="shared" si="21"/>
        <v>超上限</v>
      </c>
      <c r="F429" s="38" t="str">
        <f t="shared" si="22"/>
        <v>否</v>
      </c>
      <c r="G429" s="39" t="str">
        <f t="shared" si="23"/>
        <v>否</v>
      </c>
    </row>
    <row r="430" spans="1:7" ht="15.5" x14ac:dyDescent="0.25">
      <c r="A430" s="36">
        <v>425</v>
      </c>
      <c r="B430" s="97" t="s">
        <v>535</v>
      </c>
      <c r="C430" s="97" t="s">
        <v>535</v>
      </c>
      <c r="D430" s="60">
        <v>1272084.8500000001</v>
      </c>
      <c r="E430" s="37" t="str">
        <f t="shared" si="21"/>
        <v>否</v>
      </c>
      <c r="F430" s="38" t="str">
        <f t="shared" si="22"/>
        <v>否</v>
      </c>
      <c r="G430" s="39" t="str">
        <f t="shared" si="23"/>
        <v>是</v>
      </c>
    </row>
    <row r="431" spans="1:7" ht="15.5" x14ac:dyDescent="0.25">
      <c r="A431" s="36">
        <v>426</v>
      </c>
      <c r="B431" s="97" t="s">
        <v>536</v>
      </c>
      <c r="C431" s="97" t="s">
        <v>536</v>
      </c>
      <c r="D431" s="60">
        <v>1258366.1100000001</v>
      </c>
      <c r="E431" s="37" t="str">
        <f t="shared" si="21"/>
        <v>否</v>
      </c>
      <c r="F431" s="38" t="str">
        <f t="shared" si="22"/>
        <v>否</v>
      </c>
      <c r="G431" s="39" t="str">
        <f t="shared" si="23"/>
        <v>是</v>
      </c>
    </row>
    <row r="432" spans="1:7" ht="15.5" x14ac:dyDescent="0.25">
      <c r="A432" s="36">
        <v>427</v>
      </c>
      <c r="B432" s="97" t="s">
        <v>537</v>
      </c>
      <c r="C432" s="97" t="s">
        <v>537</v>
      </c>
      <c r="D432" s="60">
        <v>1260446.45</v>
      </c>
      <c r="E432" s="37" t="str">
        <f t="shared" si="21"/>
        <v>否</v>
      </c>
      <c r="F432" s="38" t="str">
        <f t="shared" si="22"/>
        <v>否</v>
      </c>
      <c r="G432" s="39" t="str">
        <f t="shared" si="23"/>
        <v>是</v>
      </c>
    </row>
    <row r="433" spans="1:7" ht="15.5" x14ac:dyDescent="0.25">
      <c r="A433" s="36">
        <v>428</v>
      </c>
      <c r="B433" s="97" t="s">
        <v>538</v>
      </c>
      <c r="C433" s="97" t="s">
        <v>538</v>
      </c>
      <c r="D433" s="60">
        <v>1254660.58</v>
      </c>
      <c r="E433" s="37" t="str">
        <f t="shared" si="21"/>
        <v>否</v>
      </c>
      <c r="F433" s="38" t="str">
        <f t="shared" si="22"/>
        <v>否</v>
      </c>
      <c r="G433" s="39" t="str">
        <f t="shared" si="23"/>
        <v>是</v>
      </c>
    </row>
    <row r="434" spans="1:7" ht="15.5" x14ac:dyDescent="0.25">
      <c r="A434" s="36">
        <v>429</v>
      </c>
      <c r="B434" s="97" t="s">
        <v>539</v>
      </c>
      <c r="C434" s="97" t="s">
        <v>539</v>
      </c>
      <c r="D434" s="60">
        <v>1273987.1399999999</v>
      </c>
      <c r="E434" s="37" t="str">
        <f t="shared" si="21"/>
        <v>超上限</v>
      </c>
      <c r="F434" s="38" t="str">
        <f t="shared" si="22"/>
        <v>否</v>
      </c>
      <c r="G434" s="39" t="str">
        <f t="shared" si="23"/>
        <v>否</v>
      </c>
    </row>
    <row r="435" spans="1:7" ht="15.5" x14ac:dyDescent="0.25">
      <c r="A435" s="36">
        <v>430</v>
      </c>
      <c r="B435" s="97" t="s">
        <v>540</v>
      </c>
      <c r="C435" s="97" t="s">
        <v>540</v>
      </c>
      <c r="D435" s="60">
        <v>1270777.46</v>
      </c>
      <c r="E435" s="37" t="str">
        <f t="shared" si="21"/>
        <v>否</v>
      </c>
      <c r="F435" s="38" t="str">
        <f t="shared" si="22"/>
        <v>否</v>
      </c>
      <c r="G435" s="39" t="str">
        <f t="shared" si="23"/>
        <v>是</v>
      </c>
    </row>
    <row r="436" spans="1:7" ht="15.5" x14ac:dyDescent="0.25">
      <c r="A436" s="36">
        <v>431</v>
      </c>
      <c r="B436" s="97" t="s">
        <v>541</v>
      </c>
      <c r="C436" s="97" t="s">
        <v>541</v>
      </c>
      <c r="D436" s="60">
        <v>1253047.8</v>
      </c>
      <c r="E436" s="37" t="str">
        <f t="shared" si="21"/>
        <v>否</v>
      </c>
      <c r="F436" s="38" t="str">
        <f t="shared" si="22"/>
        <v>否</v>
      </c>
      <c r="G436" s="39" t="str">
        <f t="shared" si="23"/>
        <v>是</v>
      </c>
    </row>
    <row r="437" spans="1:7" ht="15.5" x14ac:dyDescent="0.25">
      <c r="A437" s="36">
        <v>432</v>
      </c>
      <c r="B437" s="97" t="s">
        <v>542</v>
      </c>
      <c r="C437" s="97" t="s">
        <v>542</v>
      </c>
      <c r="D437" s="60">
        <v>1265621.72</v>
      </c>
      <c r="E437" s="37" t="str">
        <f t="shared" si="21"/>
        <v>否</v>
      </c>
      <c r="F437" s="38" t="str">
        <f t="shared" si="22"/>
        <v>否</v>
      </c>
      <c r="G437" s="39" t="str">
        <f t="shared" si="23"/>
        <v>是</v>
      </c>
    </row>
    <row r="438" spans="1:7" ht="15.5" x14ac:dyDescent="0.25">
      <c r="A438" s="36">
        <v>433</v>
      </c>
      <c r="B438" s="97" t="s">
        <v>543</v>
      </c>
      <c r="C438" s="97" t="s">
        <v>543</v>
      </c>
      <c r="D438" s="60">
        <v>1260315.99</v>
      </c>
      <c r="E438" s="37" t="str">
        <f t="shared" si="21"/>
        <v>否</v>
      </c>
      <c r="F438" s="38" t="str">
        <f t="shared" si="22"/>
        <v>否</v>
      </c>
      <c r="G438" s="39" t="str">
        <f t="shared" si="23"/>
        <v>是</v>
      </c>
    </row>
    <row r="439" spans="1:7" ht="15.5" x14ac:dyDescent="0.25">
      <c r="A439" s="36">
        <v>434</v>
      </c>
      <c r="B439" s="97" t="s">
        <v>544</v>
      </c>
      <c r="C439" s="97" t="s">
        <v>544</v>
      </c>
      <c r="D439" s="60">
        <v>1254707.94</v>
      </c>
      <c r="E439" s="37" t="str">
        <f t="shared" si="21"/>
        <v>否</v>
      </c>
      <c r="F439" s="38" t="str">
        <f t="shared" si="22"/>
        <v>否</v>
      </c>
      <c r="G439" s="39" t="str">
        <f t="shared" si="23"/>
        <v>是</v>
      </c>
    </row>
    <row r="440" spans="1:7" ht="15.5" x14ac:dyDescent="0.25">
      <c r="A440" s="36">
        <v>435</v>
      </c>
      <c r="B440" s="97" t="s">
        <v>545</v>
      </c>
      <c r="C440" s="97" t="s">
        <v>545</v>
      </c>
      <c r="D440" s="60">
        <v>1265621.72</v>
      </c>
      <c r="E440" s="37" t="str">
        <f t="shared" si="21"/>
        <v>否</v>
      </c>
      <c r="F440" s="38" t="str">
        <f t="shared" si="22"/>
        <v>否</v>
      </c>
      <c r="G440" s="39" t="str">
        <f t="shared" si="23"/>
        <v>是</v>
      </c>
    </row>
    <row r="441" spans="1:7" ht="15.5" x14ac:dyDescent="0.25">
      <c r="A441" s="36">
        <v>436</v>
      </c>
      <c r="B441" s="97" t="s">
        <v>546</v>
      </c>
      <c r="C441" s="97" t="s">
        <v>546</v>
      </c>
      <c r="D441" s="60">
        <v>1267574.6200000001</v>
      </c>
      <c r="E441" s="37" t="str">
        <f t="shared" si="21"/>
        <v>否</v>
      </c>
      <c r="F441" s="38" t="str">
        <f t="shared" si="22"/>
        <v>否</v>
      </c>
      <c r="G441" s="39" t="str">
        <f t="shared" si="23"/>
        <v>是</v>
      </c>
    </row>
    <row r="442" spans="1:7" ht="15.5" x14ac:dyDescent="0.25">
      <c r="A442" s="36">
        <v>437</v>
      </c>
      <c r="B442" s="97" t="s">
        <v>152</v>
      </c>
      <c r="C442" s="97" t="s">
        <v>152</v>
      </c>
      <c r="D442" s="60">
        <v>1255285.53</v>
      </c>
      <c r="E442" s="37" t="str">
        <f t="shared" si="21"/>
        <v>否</v>
      </c>
      <c r="F442" s="38" t="str">
        <f t="shared" si="22"/>
        <v>否</v>
      </c>
      <c r="G442" s="39" t="str">
        <f t="shared" si="23"/>
        <v>是</v>
      </c>
    </row>
    <row r="443" spans="1:7" ht="15.5" x14ac:dyDescent="0.25">
      <c r="A443" s="36">
        <v>438</v>
      </c>
      <c r="B443" s="97" t="s">
        <v>547</v>
      </c>
      <c r="C443" s="97" t="s">
        <v>547</v>
      </c>
      <c r="D443" s="60">
        <v>1263044.8500000001</v>
      </c>
      <c r="E443" s="37" t="str">
        <f t="shared" si="21"/>
        <v>否</v>
      </c>
      <c r="F443" s="38" t="str">
        <f t="shared" si="22"/>
        <v>否</v>
      </c>
      <c r="G443" s="39" t="str">
        <f t="shared" si="23"/>
        <v>是</v>
      </c>
    </row>
    <row r="444" spans="1:7" ht="15.5" x14ac:dyDescent="0.25">
      <c r="A444" s="36">
        <v>439</v>
      </c>
      <c r="B444" s="97" t="s">
        <v>151</v>
      </c>
      <c r="C444" s="97" t="s">
        <v>151</v>
      </c>
      <c r="D444" s="60">
        <v>1266910.6599999999</v>
      </c>
      <c r="E444" s="37" t="str">
        <f t="shared" si="21"/>
        <v>否</v>
      </c>
      <c r="F444" s="38" t="str">
        <f t="shared" si="22"/>
        <v>否</v>
      </c>
      <c r="G444" s="39" t="str">
        <f t="shared" si="23"/>
        <v>是</v>
      </c>
    </row>
    <row r="445" spans="1:7" ht="15.5" x14ac:dyDescent="0.25">
      <c r="A445" s="36">
        <v>440</v>
      </c>
      <c r="B445" s="97" t="s">
        <v>128</v>
      </c>
      <c r="C445" s="97" t="s">
        <v>128</v>
      </c>
      <c r="D445" s="60">
        <v>1288401.4099999999</v>
      </c>
      <c r="E445" s="37" t="str">
        <f t="shared" si="21"/>
        <v>超上限</v>
      </c>
      <c r="F445" s="38" t="str">
        <f t="shared" si="22"/>
        <v>否</v>
      </c>
      <c r="G445" s="39" t="str">
        <f t="shared" si="23"/>
        <v>否</v>
      </c>
    </row>
    <row r="446" spans="1:7" ht="15.5" x14ac:dyDescent="0.25">
      <c r="A446" s="36">
        <v>441</v>
      </c>
      <c r="B446" s="97" t="s">
        <v>548</v>
      </c>
      <c r="C446" s="97" t="s">
        <v>548</v>
      </c>
      <c r="D446" s="60">
        <v>1263044.8400000001</v>
      </c>
      <c r="E446" s="37" t="str">
        <f t="shared" si="21"/>
        <v>否</v>
      </c>
      <c r="F446" s="38" t="str">
        <f t="shared" si="22"/>
        <v>否</v>
      </c>
      <c r="G446" s="39" t="str">
        <f t="shared" si="23"/>
        <v>是</v>
      </c>
    </row>
    <row r="447" spans="1:7" ht="15.5" x14ac:dyDescent="0.25">
      <c r="A447" s="36">
        <v>442</v>
      </c>
      <c r="B447" s="97" t="s">
        <v>549</v>
      </c>
      <c r="C447" s="97" t="s">
        <v>549</v>
      </c>
      <c r="D447" s="60">
        <v>1254022.3</v>
      </c>
      <c r="E447" s="37" t="str">
        <f t="shared" si="21"/>
        <v>否</v>
      </c>
      <c r="F447" s="38" t="str">
        <f t="shared" si="22"/>
        <v>否</v>
      </c>
      <c r="G447" s="39" t="str">
        <f t="shared" si="23"/>
        <v>是</v>
      </c>
    </row>
    <row r="448" spans="1:7" ht="15.5" x14ac:dyDescent="0.25">
      <c r="A448" s="36">
        <v>443</v>
      </c>
      <c r="B448" s="97" t="s">
        <v>550</v>
      </c>
      <c r="C448" s="97" t="s">
        <v>550</v>
      </c>
      <c r="D448" s="60">
        <v>1286242.68</v>
      </c>
      <c r="E448" s="37" t="str">
        <f t="shared" si="21"/>
        <v>超上限</v>
      </c>
      <c r="F448" s="38" t="str">
        <f t="shared" si="22"/>
        <v>否</v>
      </c>
      <c r="G448" s="39" t="str">
        <f t="shared" si="23"/>
        <v>否</v>
      </c>
    </row>
    <row r="449" spans="1:7" ht="15.5" x14ac:dyDescent="0.25">
      <c r="A449" s="36">
        <v>444</v>
      </c>
      <c r="B449" s="97" t="s">
        <v>95</v>
      </c>
      <c r="C449" s="97" t="s">
        <v>95</v>
      </c>
      <c r="D449" s="60">
        <v>1274391.68</v>
      </c>
      <c r="E449" s="37" t="str">
        <f t="shared" si="21"/>
        <v>超上限</v>
      </c>
      <c r="F449" s="38" t="str">
        <f t="shared" si="22"/>
        <v>否</v>
      </c>
      <c r="G449" s="39" t="str">
        <f t="shared" si="23"/>
        <v>否</v>
      </c>
    </row>
    <row r="450" spans="1:7" ht="15.5" x14ac:dyDescent="0.25">
      <c r="A450" s="36">
        <v>445</v>
      </c>
      <c r="B450" s="97" t="s">
        <v>551</v>
      </c>
      <c r="C450" s="97" t="s">
        <v>551</v>
      </c>
      <c r="D450" s="60">
        <v>1263262.1100000001</v>
      </c>
      <c r="E450" s="37" t="str">
        <f t="shared" si="21"/>
        <v>否</v>
      </c>
      <c r="F450" s="38" t="str">
        <f t="shared" si="22"/>
        <v>否</v>
      </c>
      <c r="G450" s="39" t="str">
        <f t="shared" si="23"/>
        <v>是</v>
      </c>
    </row>
    <row r="451" spans="1:7" ht="15.5" x14ac:dyDescent="0.25">
      <c r="A451" s="36">
        <v>446</v>
      </c>
      <c r="B451" s="97" t="s">
        <v>161</v>
      </c>
      <c r="C451" s="97" t="s">
        <v>161</v>
      </c>
      <c r="D451" s="60">
        <v>1273355.33</v>
      </c>
      <c r="E451" s="37" t="str">
        <f t="shared" si="21"/>
        <v>否</v>
      </c>
      <c r="F451" s="38" t="str">
        <f t="shared" si="22"/>
        <v>否</v>
      </c>
      <c r="G451" s="39" t="str">
        <f t="shared" si="23"/>
        <v>是</v>
      </c>
    </row>
    <row r="452" spans="1:7" ht="15.5" x14ac:dyDescent="0.25">
      <c r="A452" s="36">
        <v>447</v>
      </c>
      <c r="B452" s="97" t="s">
        <v>552</v>
      </c>
      <c r="C452" s="97" t="s">
        <v>552</v>
      </c>
      <c r="D452" s="60">
        <v>1270914.18</v>
      </c>
      <c r="E452" s="37" t="str">
        <f t="shared" ref="E452:E515" si="24">IF(D452&lt;=$G$3,"否","超上限")</f>
        <v>否</v>
      </c>
      <c r="F452" s="38" t="str">
        <f t="shared" ref="F452:F515" si="25">IF(D452&gt;=$G$4,"否","超下限")</f>
        <v>否</v>
      </c>
      <c r="G452" s="39" t="str">
        <f t="shared" ref="G452:G515" si="26">IF(AND(E452="否",F452="否"),"是","否")</f>
        <v>是</v>
      </c>
    </row>
    <row r="453" spans="1:7" ht="15.5" x14ac:dyDescent="0.25">
      <c r="A453" s="36">
        <v>448</v>
      </c>
      <c r="B453" s="97" t="s">
        <v>553</v>
      </c>
      <c r="C453" s="97" t="s">
        <v>553</v>
      </c>
      <c r="D453" s="60">
        <v>1281087.95</v>
      </c>
      <c r="E453" s="37" t="str">
        <f t="shared" si="24"/>
        <v>超上限</v>
      </c>
      <c r="F453" s="38" t="str">
        <f t="shared" si="25"/>
        <v>否</v>
      </c>
      <c r="G453" s="39" t="str">
        <f t="shared" si="26"/>
        <v>否</v>
      </c>
    </row>
    <row r="454" spans="1:7" ht="15.5" x14ac:dyDescent="0.25">
      <c r="A454" s="36">
        <v>449</v>
      </c>
      <c r="B454" s="97" t="s">
        <v>114</v>
      </c>
      <c r="C454" s="97" t="s">
        <v>114</v>
      </c>
      <c r="D454" s="60">
        <v>1260493.49</v>
      </c>
      <c r="E454" s="37" t="str">
        <f t="shared" si="24"/>
        <v>否</v>
      </c>
      <c r="F454" s="38" t="str">
        <f t="shared" si="25"/>
        <v>否</v>
      </c>
      <c r="G454" s="39" t="str">
        <f t="shared" si="26"/>
        <v>是</v>
      </c>
    </row>
    <row r="455" spans="1:7" ht="15.5" x14ac:dyDescent="0.25">
      <c r="A455" s="36">
        <v>450</v>
      </c>
      <c r="B455" s="97" t="s">
        <v>554</v>
      </c>
      <c r="C455" s="97" t="s">
        <v>554</v>
      </c>
      <c r="D455" s="60">
        <v>1243953.69</v>
      </c>
      <c r="E455" s="37" t="str">
        <f t="shared" si="24"/>
        <v>否</v>
      </c>
      <c r="F455" s="38" t="str">
        <f t="shared" si="25"/>
        <v>否</v>
      </c>
      <c r="G455" s="39" t="str">
        <f t="shared" si="26"/>
        <v>是</v>
      </c>
    </row>
    <row r="456" spans="1:7" ht="15.5" x14ac:dyDescent="0.25">
      <c r="A456" s="36">
        <v>451</v>
      </c>
      <c r="B456" s="97" t="s">
        <v>555</v>
      </c>
      <c r="C456" s="97" t="s">
        <v>555</v>
      </c>
      <c r="D456" s="60">
        <v>1268199.5900000001</v>
      </c>
      <c r="E456" s="37" t="str">
        <f t="shared" si="24"/>
        <v>否</v>
      </c>
      <c r="F456" s="38" t="str">
        <f t="shared" si="25"/>
        <v>否</v>
      </c>
      <c r="G456" s="39" t="str">
        <f t="shared" si="26"/>
        <v>是</v>
      </c>
    </row>
    <row r="457" spans="1:7" ht="15.5" x14ac:dyDescent="0.25">
      <c r="A457" s="36">
        <v>452</v>
      </c>
      <c r="B457" s="97" t="s">
        <v>556</v>
      </c>
      <c r="C457" s="97" t="s">
        <v>556</v>
      </c>
      <c r="D457" s="60">
        <v>1268888.8799999999</v>
      </c>
      <c r="E457" s="37" t="str">
        <f t="shared" si="24"/>
        <v>否</v>
      </c>
      <c r="F457" s="38" t="str">
        <f t="shared" si="25"/>
        <v>否</v>
      </c>
      <c r="G457" s="39" t="str">
        <f t="shared" si="26"/>
        <v>是</v>
      </c>
    </row>
    <row r="458" spans="1:7" ht="15.5" x14ac:dyDescent="0.25">
      <c r="A458" s="36">
        <v>453</v>
      </c>
      <c r="B458" s="97" t="s">
        <v>557</v>
      </c>
      <c r="C458" s="97" t="s">
        <v>557</v>
      </c>
      <c r="D458" s="60">
        <v>1254022.3</v>
      </c>
      <c r="E458" s="37" t="str">
        <f t="shared" si="24"/>
        <v>否</v>
      </c>
      <c r="F458" s="38" t="str">
        <f t="shared" si="25"/>
        <v>否</v>
      </c>
      <c r="G458" s="39" t="str">
        <f t="shared" si="26"/>
        <v>是</v>
      </c>
    </row>
    <row r="459" spans="1:7" ht="15.5" x14ac:dyDescent="0.25">
      <c r="A459" s="36">
        <v>454</v>
      </c>
      <c r="B459" s="97" t="s">
        <v>558</v>
      </c>
      <c r="C459" s="97" t="s">
        <v>558</v>
      </c>
      <c r="D459" s="60">
        <v>1275441.01</v>
      </c>
      <c r="E459" s="37" t="str">
        <f t="shared" si="24"/>
        <v>超上限</v>
      </c>
      <c r="F459" s="38" t="str">
        <f t="shared" si="25"/>
        <v>否</v>
      </c>
      <c r="G459" s="39" t="str">
        <f t="shared" si="26"/>
        <v>否</v>
      </c>
    </row>
    <row r="460" spans="1:7" ht="15.5" x14ac:dyDescent="0.25">
      <c r="A460" s="36">
        <v>455</v>
      </c>
      <c r="B460" s="97" t="s">
        <v>559</v>
      </c>
      <c r="C460" s="97" t="s">
        <v>559</v>
      </c>
      <c r="D460" s="60">
        <v>1264332.79</v>
      </c>
      <c r="E460" s="37" t="str">
        <f t="shared" si="24"/>
        <v>否</v>
      </c>
      <c r="F460" s="38" t="str">
        <f t="shared" si="25"/>
        <v>否</v>
      </c>
      <c r="G460" s="39" t="str">
        <f t="shared" si="26"/>
        <v>是</v>
      </c>
    </row>
    <row r="461" spans="1:7" ht="15.5" x14ac:dyDescent="0.25">
      <c r="A461" s="36">
        <v>456</v>
      </c>
      <c r="B461" s="97" t="s">
        <v>560</v>
      </c>
      <c r="C461" s="97" t="s">
        <v>560</v>
      </c>
      <c r="D461" s="60">
        <v>1278500</v>
      </c>
      <c r="E461" s="37" t="str">
        <f t="shared" si="24"/>
        <v>超上限</v>
      </c>
      <c r="F461" s="38" t="str">
        <f t="shared" si="25"/>
        <v>否</v>
      </c>
      <c r="G461" s="39" t="str">
        <f t="shared" si="26"/>
        <v>否</v>
      </c>
    </row>
    <row r="462" spans="1:7" ht="15.5" x14ac:dyDescent="0.25">
      <c r="A462" s="36">
        <v>457</v>
      </c>
      <c r="B462" s="97" t="s">
        <v>561</v>
      </c>
      <c r="C462" s="97" t="s">
        <v>561</v>
      </c>
      <c r="D462" s="60">
        <v>1261260.1299999999</v>
      </c>
      <c r="E462" s="37" t="str">
        <f t="shared" si="24"/>
        <v>否</v>
      </c>
      <c r="F462" s="38" t="str">
        <f t="shared" si="25"/>
        <v>否</v>
      </c>
      <c r="G462" s="39" t="str">
        <f t="shared" si="26"/>
        <v>是</v>
      </c>
    </row>
    <row r="463" spans="1:7" ht="15.5" x14ac:dyDescent="0.25">
      <c r="A463" s="36">
        <v>458</v>
      </c>
      <c r="B463" s="97" t="s">
        <v>562</v>
      </c>
      <c r="C463" s="97" t="s">
        <v>562</v>
      </c>
      <c r="D463" s="60">
        <v>1255311.24</v>
      </c>
      <c r="E463" s="37" t="str">
        <f t="shared" si="24"/>
        <v>否</v>
      </c>
      <c r="F463" s="38" t="str">
        <f t="shared" si="25"/>
        <v>否</v>
      </c>
      <c r="G463" s="39" t="str">
        <f t="shared" si="26"/>
        <v>是</v>
      </c>
    </row>
    <row r="464" spans="1:7" ht="15.5" x14ac:dyDescent="0.25">
      <c r="A464" s="36">
        <v>459</v>
      </c>
      <c r="B464" s="97" t="s">
        <v>563</v>
      </c>
      <c r="C464" s="97" t="s">
        <v>563</v>
      </c>
      <c r="D464" s="60">
        <v>1261755.9099999999</v>
      </c>
      <c r="E464" s="37" t="str">
        <f t="shared" si="24"/>
        <v>否</v>
      </c>
      <c r="F464" s="38" t="str">
        <f t="shared" si="25"/>
        <v>否</v>
      </c>
      <c r="G464" s="39" t="str">
        <f t="shared" si="26"/>
        <v>是</v>
      </c>
    </row>
    <row r="465" spans="1:7" ht="15.5" x14ac:dyDescent="0.25">
      <c r="A465" s="36">
        <v>460</v>
      </c>
      <c r="B465" s="97" t="s">
        <v>564</v>
      </c>
      <c r="C465" s="97" t="s">
        <v>564</v>
      </c>
      <c r="D465" s="60">
        <v>1283665.82</v>
      </c>
      <c r="E465" s="37" t="str">
        <f t="shared" si="24"/>
        <v>超上限</v>
      </c>
      <c r="F465" s="38" t="str">
        <f t="shared" si="25"/>
        <v>否</v>
      </c>
      <c r="G465" s="39" t="str">
        <f t="shared" si="26"/>
        <v>否</v>
      </c>
    </row>
    <row r="466" spans="1:7" ht="15.5" x14ac:dyDescent="0.25">
      <c r="A466" s="36">
        <v>461</v>
      </c>
      <c r="B466" s="97" t="s">
        <v>565</v>
      </c>
      <c r="C466" s="97" t="s">
        <v>565</v>
      </c>
      <c r="D466" s="60">
        <v>1288820.56</v>
      </c>
      <c r="E466" s="37" t="str">
        <f t="shared" si="24"/>
        <v>超上限</v>
      </c>
      <c r="F466" s="38" t="str">
        <f t="shared" si="25"/>
        <v>否</v>
      </c>
      <c r="G466" s="39" t="str">
        <f t="shared" si="26"/>
        <v>否</v>
      </c>
    </row>
    <row r="467" spans="1:7" ht="15.5" x14ac:dyDescent="0.25">
      <c r="A467" s="36">
        <v>462</v>
      </c>
      <c r="B467" s="97" t="s">
        <v>566</v>
      </c>
      <c r="C467" s="97" t="s">
        <v>566</v>
      </c>
      <c r="D467" s="60">
        <v>1277221.1399999999</v>
      </c>
      <c r="E467" s="37" t="str">
        <f t="shared" si="24"/>
        <v>超上限</v>
      </c>
      <c r="F467" s="38" t="str">
        <f t="shared" si="25"/>
        <v>否</v>
      </c>
      <c r="G467" s="39" t="str">
        <f t="shared" si="26"/>
        <v>否</v>
      </c>
    </row>
    <row r="468" spans="1:7" ht="15.5" x14ac:dyDescent="0.25">
      <c r="A468" s="36">
        <v>463</v>
      </c>
      <c r="B468" s="97" t="s">
        <v>567</v>
      </c>
      <c r="C468" s="97" t="s">
        <v>567</v>
      </c>
      <c r="D468" s="60">
        <v>1268199.5900000001</v>
      </c>
      <c r="E468" s="37" t="str">
        <f t="shared" si="24"/>
        <v>否</v>
      </c>
      <c r="F468" s="38" t="str">
        <f t="shared" si="25"/>
        <v>否</v>
      </c>
      <c r="G468" s="39" t="str">
        <f t="shared" si="26"/>
        <v>是</v>
      </c>
    </row>
    <row r="469" spans="1:7" ht="15.5" x14ac:dyDescent="0.25">
      <c r="A469" s="36">
        <v>464</v>
      </c>
      <c r="B469" s="97" t="s">
        <v>568</v>
      </c>
      <c r="C469" s="97" t="s">
        <v>568</v>
      </c>
      <c r="D469" s="60">
        <v>1260466.98</v>
      </c>
      <c r="E469" s="37" t="str">
        <f t="shared" si="24"/>
        <v>否</v>
      </c>
      <c r="F469" s="38" t="str">
        <f t="shared" si="25"/>
        <v>否</v>
      </c>
      <c r="G469" s="39" t="str">
        <f t="shared" si="26"/>
        <v>是</v>
      </c>
    </row>
    <row r="470" spans="1:7" ht="15.5" x14ac:dyDescent="0.25">
      <c r="A470" s="36">
        <v>465</v>
      </c>
      <c r="B470" s="97" t="s">
        <v>157</v>
      </c>
      <c r="C470" s="97" t="s">
        <v>157</v>
      </c>
      <c r="D470" s="60">
        <v>1260466.98</v>
      </c>
      <c r="E470" s="37" t="str">
        <f t="shared" si="24"/>
        <v>否</v>
      </c>
      <c r="F470" s="38" t="str">
        <f t="shared" si="25"/>
        <v>否</v>
      </c>
      <c r="G470" s="39" t="str">
        <f t="shared" si="26"/>
        <v>是</v>
      </c>
    </row>
    <row r="471" spans="1:7" ht="15.5" x14ac:dyDescent="0.25">
      <c r="A471" s="36">
        <v>466</v>
      </c>
      <c r="B471" s="97" t="s">
        <v>569</v>
      </c>
      <c r="C471" s="97" t="s">
        <v>569</v>
      </c>
      <c r="D471" s="60">
        <v>1283233.78</v>
      </c>
      <c r="E471" s="37" t="str">
        <f t="shared" si="24"/>
        <v>超上限</v>
      </c>
      <c r="F471" s="38" t="str">
        <f t="shared" si="25"/>
        <v>否</v>
      </c>
      <c r="G471" s="39" t="str">
        <f t="shared" si="26"/>
        <v>否</v>
      </c>
    </row>
    <row r="472" spans="1:7" ht="15.5" x14ac:dyDescent="0.25">
      <c r="A472" s="36">
        <v>467</v>
      </c>
      <c r="B472" s="97" t="s">
        <v>570</v>
      </c>
      <c r="C472" s="97" t="s">
        <v>570</v>
      </c>
      <c r="D472" s="60">
        <v>1252610.99</v>
      </c>
      <c r="E472" s="37" t="str">
        <f t="shared" si="24"/>
        <v>否</v>
      </c>
      <c r="F472" s="38" t="str">
        <f t="shared" si="25"/>
        <v>否</v>
      </c>
      <c r="G472" s="39" t="str">
        <f t="shared" si="26"/>
        <v>是</v>
      </c>
    </row>
    <row r="473" spans="1:7" ht="15.5" x14ac:dyDescent="0.25">
      <c r="A473" s="36">
        <v>468</v>
      </c>
      <c r="B473" s="97" t="s">
        <v>571</v>
      </c>
      <c r="C473" s="97" t="s">
        <v>571</v>
      </c>
      <c r="D473" s="60">
        <v>1264874.8899999999</v>
      </c>
      <c r="E473" s="37" t="str">
        <f t="shared" si="24"/>
        <v>否</v>
      </c>
      <c r="F473" s="38" t="str">
        <f t="shared" si="25"/>
        <v>否</v>
      </c>
      <c r="G473" s="39" t="str">
        <f t="shared" si="26"/>
        <v>是</v>
      </c>
    </row>
    <row r="474" spans="1:7" ht="15.5" x14ac:dyDescent="0.25">
      <c r="A474" s="36">
        <v>469</v>
      </c>
      <c r="B474" s="97" t="s">
        <v>572</v>
      </c>
      <c r="C474" s="97" t="s">
        <v>572</v>
      </c>
      <c r="D474" s="60">
        <v>1273355.33</v>
      </c>
      <c r="E474" s="37" t="str">
        <f t="shared" si="24"/>
        <v>否</v>
      </c>
      <c r="F474" s="38" t="str">
        <f t="shared" si="25"/>
        <v>否</v>
      </c>
      <c r="G474" s="39" t="str">
        <f t="shared" si="26"/>
        <v>是</v>
      </c>
    </row>
    <row r="475" spans="1:7" ht="15.5" x14ac:dyDescent="0.25">
      <c r="A475" s="36">
        <v>470</v>
      </c>
      <c r="B475" s="97" t="s">
        <v>573</v>
      </c>
      <c r="C475" s="97" t="s">
        <v>573</v>
      </c>
      <c r="D475" s="60">
        <v>1264332.78</v>
      </c>
      <c r="E475" s="37" t="str">
        <f t="shared" si="24"/>
        <v>否</v>
      </c>
      <c r="F475" s="38" t="str">
        <f t="shared" si="25"/>
        <v>否</v>
      </c>
      <c r="G475" s="39" t="str">
        <f t="shared" si="26"/>
        <v>是</v>
      </c>
    </row>
    <row r="476" spans="1:7" ht="15.5" x14ac:dyDescent="0.25">
      <c r="A476" s="36">
        <v>471</v>
      </c>
      <c r="B476" s="97" t="s">
        <v>574</v>
      </c>
      <c r="C476" s="97" t="s">
        <v>574</v>
      </c>
      <c r="D476" s="60">
        <v>1281412.67</v>
      </c>
      <c r="E476" s="37" t="str">
        <f t="shared" si="24"/>
        <v>超上限</v>
      </c>
      <c r="F476" s="38" t="str">
        <f t="shared" si="25"/>
        <v>否</v>
      </c>
      <c r="G476" s="39" t="str">
        <f t="shared" si="26"/>
        <v>否</v>
      </c>
    </row>
    <row r="477" spans="1:7" ht="15.5" x14ac:dyDescent="0.25">
      <c r="A477" s="36">
        <v>472</v>
      </c>
      <c r="B477" s="97" t="s">
        <v>575</v>
      </c>
      <c r="C477" s="97" t="s">
        <v>575</v>
      </c>
      <c r="D477" s="60">
        <v>1277031.27</v>
      </c>
      <c r="E477" s="37" t="str">
        <f t="shared" si="24"/>
        <v>超上限</v>
      </c>
      <c r="F477" s="38" t="str">
        <f t="shared" si="25"/>
        <v>否</v>
      </c>
      <c r="G477" s="39" t="str">
        <f t="shared" si="26"/>
        <v>否</v>
      </c>
    </row>
    <row r="478" spans="1:7" ht="15.5" x14ac:dyDescent="0.25">
      <c r="A478" s="36">
        <v>473</v>
      </c>
      <c r="B478" s="97" t="s">
        <v>576</v>
      </c>
      <c r="C478" s="97" t="s">
        <v>576</v>
      </c>
      <c r="D478" s="60">
        <v>1281728.51</v>
      </c>
      <c r="E478" s="37" t="str">
        <f t="shared" si="24"/>
        <v>超上限</v>
      </c>
      <c r="F478" s="38" t="str">
        <f t="shared" si="25"/>
        <v>否</v>
      </c>
      <c r="G478" s="39" t="str">
        <f t="shared" si="26"/>
        <v>否</v>
      </c>
    </row>
    <row r="479" spans="1:7" ht="15.5" x14ac:dyDescent="0.25">
      <c r="A479" s="36">
        <v>474</v>
      </c>
      <c r="B479" s="97" t="s">
        <v>577</v>
      </c>
      <c r="C479" s="97" t="s">
        <v>577</v>
      </c>
      <c r="D479" s="60">
        <v>1273355.33</v>
      </c>
      <c r="E479" s="37" t="str">
        <f t="shared" si="24"/>
        <v>否</v>
      </c>
      <c r="F479" s="38" t="str">
        <f t="shared" si="25"/>
        <v>否</v>
      </c>
      <c r="G479" s="39" t="str">
        <f t="shared" si="26"/>
        <v>是</v>
      </c>
    </row>
    <row r="480" spans="1:7" ht="15.5" x14ac:dyDescent="0.25">
      <c r="A480" s="36">
        <v>475</v>
      </c>
      <c r="B480" s="97" t="s">
        <v>578</v>
      </c>
      <c r="C480" s="97" t="s">
        <v>578</v>
      </c>
      <c r="D480" s="60">
        <v>1217882.32</v>
      </c>
      <c r="E480" s="37" t="str">
        <f t="shared" si="24"/>
        <v>否</v>
      </c>
      <c r="F480" s="38" t="str">
        <f t="shared" si="25"/>
        <v>否</v>
      </c>
      <c r="G480" s="39" t="str">
        <f t="shared" si="26"/>
        <v>是</v>
      </c>
    </row>
    <row r="481" spans="1:7" ht="15.5" x14ac:dyDescent="0.25">
      <c r="A481" s="36">
        <v>476</v>
      </c>
      <c r="B481" s="97" t="s">
        <v>579</v>
      </c>
      <c r="C481" s="97" t="s">
        <v>579</v>
      </c>
      <c r="D481" s="60">
        <v>1268625.96</v>
      </c>
      <c r="E481" s="37" t="str">
        <f t="shared" si="24"/>
        <v>否</v>
      </c>
      <c r="F481" s="38" t="str">
        <f t="shared" si="25"/>
        <v>否</v>
      </c>
      <c r="G481" s="39" t="str">
        <f t="shared" si="26"/>
        <v>是</v>
      </c>
    </row>
    <row r="482" spans="1:7" ht="15.5" x14ac:dyDescent="0.25">
      <c r="A482" s="36">
        <v>477</v>
      </c>
      <c r="B482" s="97" t="s">
        <v>84</v>
      </c>
      <c r="C482" s="97" t="s">
        <v>84</v>
      </c>
      <c r="D482" s="60">
        <v>1277865.48</v>
      </c>
      <c r="E482" s="37" t="str">
        <f t="shared" si="24"/>
        <v>超上限</v>
      </c>
      <c r="F482" s="38" t="str">
        <f t="shared" si="25"/>
        <v>否</v>
      </c>
      <c r="G482" s="39" t="str">
        <f t="shared" si="26"/>
        <v>否</v>
      </c>
    </row>
    <row r="483" spans="1:7" ht="15.5" x14ac:dyDescent="0.25">
      <c r="A483" s="36">
        <v>478</v>
      </c>
      <c r="B483" s="97" t="s">
        <v>580</v>
      </c>
      <c r="C483" s="97" t="s">
        <v>580</v>
      </c>
      <c r="D483" s="60">
        <v>1251689.4099999999</v>
      </c>
      <c r="E483" s="37" t="str">
        <f t="shared" si="24"/>
        <v>否</v>
      </c>
      <c r="F483" s="38" t="str">
        <f t="shared" si="25"/>
        <v>否</v>
      </c>
      <c r="G483" s="39" t="str">
        <f t="shared" si="26"/>
        <v>是</v>
      </c>
    </row>
    <row r="484" spans="1:7" ht="15.5" x14ac:dyDescent="0.25">
      <c r="A484" s="36">
        <v>479</v>
      </c>
      <c r="B484" s="97" t="s">
        <v>64</v>
      </c>
      <c r="C484" s="97" t="s">
        <v>64</v>
      </c>
      <c r="D484" s="60">
        <v>1270777.46</v>
      </c>
      <c r="E484" s="37" t="str">
        <f t="shared" si="24"/>
        <v>否</v>
      </c>
      <c r="F484" s="38" t="str">
        <f t="shared" si="25"/>
        <v>否</v>
      </c>
      <c r="G484" s="39" t="str">
        <f t="shared" si="26"/>
        <v>是</v>
      </c>
    </row>
    <row r="485" spans="1:7" ht="15.5" x14ac:dyDescent="0.25">
      <c r="A485" s="36">
        <v>480</v>
      </c>
      <c r="B485" s="97" t="s">
        <v>581</v>
      </c>
      <c r="C485" s="97" t="s">
        <v>581</v>
      </c>
      <c r="D485" s="60">
        <v>1282803.71</v>
      </c>
      <c r="E485" s="37" t="str">
        <f t="shared" si="24"/>
        <v>超上限</v>
      </c>
      <c r="F485" s="38" t="str">
        <f t="shared" si="25"/>
        <v>否</v>
      </c>
      <c r="G485" s="39" t="str">
        <f t="shared" si="26"/>
        <v>否</v>
      </c>
    </row>
    <row r="486" spans="1:7" ht="15.5" x14ac:dyDescent="0.25">
      <c r="A486" s="36">
        <v>481</v>
      </c>
      <c r="B486" s="97" t="s">
        <v>582</v>
      </c>
      <c r="C486" s="97" t="s">
        <v>582</v>
      </c>
      <c r="D486" s="60">
        <v>1262005.47</v>
      </c>
      <c r="E486" s="37" t="str">
        <f t="shared" si="24"/>
        <v>否</v>
      </c>
      <c r="F486" s="38" t="str">
        <f t="shared" si="25"/>
        <v>否</v>
      </c>
      <c r="G486" s="39" t="str">
        <f t="shared" si="26"/>
        <v>是</v>
      </c>
    </row>
    <row r="487" spans="1:7" ht="15.5" x14ac:dyDescent="0.25">
      <c r="A487" s="36">
        <v>482</v>
      </c>
      <c r="B487" s="97" t="s">
        <v>583</v>
      </c>
      <c r="C487" s="97" t="s">
        <v>583</v>
      </c>
      <c r="D487" s="60">
        <v>1275932.21</v>
      </c>
      <c r="E487" s="37" t="str">
        <f t="shared" si="24"/>
        <v>超上限</v>
      </c>
      <c r="F487" s="38" t="str">
        <f t="shared" si="25"/>
        <v>否</v>
      </c>
      <c r="G487" s="39" t="str">
        <f t="shared" si="26"/>
        <v>否</v>
      </c>
    </row>
    <row r="488" spans="1:7" ht="15.5" x14ac:dyDescent="0.25">
      <c r="A488" s="36">
        <v>483</v>
      </c>
      <c r="B488" s="97" t="s">
        <v>584</v>
      </c>
      <c r="C488" s="97" t="s">
        <v>584</v>
      </c>
      <c r="D488" s="60">
        <v>1260466.98</v>
      </c>
      <c r="E488" s="37" t="str">
        <f t="shared" si="24"/>
        <v>否</v>
      </c>
      <c r="F488" s="38" t="str">
        <f t="shared" si="25"/>
        <v>否</v>
      </c>
      <c r="G488" s="39" t="str">
        <f t="shared" si="26"/>
        <v>是</v>
      </c>
    </row>
    <row r="489" spans="1:7" ht="15.5" x14ac:dyDescent="0.25">
      <c r="A489" s="36">
        <v>484</v>
      </c>
      <c r="B489" s="97" t="s">
        <v>585</v>
      </c>
      <c r="C489" s="97" t="s">
        <v>585</v>
      </c>
      <c r="D489" s="60">
        <v>1252733.3600000001</v>
      </c>
      <c r="E489" s="37" t="str">
        <f t="shared" si="24"/>
        <v>否</v>
      </c>
      <c r="F489" s="38" t="str">
        <f t="shared" si="25"/>
        <v>否</v>
      </c>
      <c r="G489" s="39" t="str">
        <f t="shared" si="26"/>
        <v>是</v>
      </c>
    </row>
    <row r="490" spans="1:7" ht="15.5" x14ac:dyDescent="0.25">
      <c r="A490" s="36">
        <v>485</v>
      </c>
      <c r="B490" s="97" t="s">
        <v>133</v>
      </c>
      <c r="C490" s="97" t="s">
        <v>133</v>
      </c>
      <c r="D490" s="60">
        <v>1264834.58</v>
      </c>
      <c r="E490" s="37" t="str">
        <f t="shared" si="24"/>
        <v>否</v>
      </c>
      <c r="F490" s="38" t="str">
        <f t="shared" si="25"/>
        <v>否</v>
      </c>
      <c r="G490" s="39" t="str">
        <f t="shared" si="26"/>
        <v>是</v>
      </c>
    </row>
    <row r="491" spans="1:7" ht="15.5" x14ac:dyDescent="0.25">
      <c r="A491" s="36">
        <v>486</v>
      </c>
      <c r="B491" s="97" t="s">
        <v>586</v>
      </c>
      <c r="C491" s="97" t="s">
        <v>586</v>
      </c>
      <c r="D491" s="60">
        <v>1262475.8700000001</v>
      </c>
      <c r="E491" s="37" t="str">
        <f t="shared" si="24"/>
        <v>否</v>
      </c>
      <c r="F491" s="38" t="str">
        <f t="shared" si="25"/>
        <v>否</v>
      </c>
      <c r="G491" s="39" t="str">
        <f t="shared" si="26"/>
        <v>是</v>
      </c>
    </row>
    <row r="492" spans="1:7" ht="15.5" x14ac:dyDescent="0.25">
      <c r="A492" s="36">
        <v>487</v>
      </c>
      <c r="B492" s="97" t="s">
        <v>65</v>
      </c>
      <c r="C492" s="97" t="s">
        <v>65</v>
      </c>
      <c r="D492" s="60">
        <v>1261818.6499999999</v>
      </c>
      <c r="E492" s="37" t="str">
        <f t="shared" si="24"/>
        <v>否</v>
      </c>
      <c r="F492" s="38" t="str">
        <f t="shared" si="25"/>
        <v>否</v>
      </c>
      <c r="G492" s="39" t="str">
        <f t="shared" si="26"/>
        <v>是</v>
      </c>
    </row>
    <row r="493" spans="1:7" ht="15.5" x14ac:dyDescent="0.25">
      <c r="A493" s="36">
        <v>488</v>
      </c>
      <c r="B493" s="97" t="s">
        <v>587</v>
      </c>
      <c r="C493" s="97" t="s">
        <v>587</v>
      </c>
      <c r="D493" s="60">
        <v>1275932.2</v>
      </c>
      <c r="E493" s="37" t="str">
        <f t="shared" si="24"/>
        <v>超上限</v>
      </c>
      <c r="F493" s="38" t="str">
        <f t="shared" si="25"/>
        <v>否</v>
      </c>
      <c r="G493" s="39" t="str">
        <f t="shared" si="26"/>
        <v>否</v>
      </c>
    </row>
    <row r="494" spans="1:7" ht="15.5" x14ac:dyDescent="0.25">
      <c r="A494" s="36">
        <v>489</v>
      </c>
      <c r="B494" s="97" t="s">
        <v>121</v>
      </c>
      <c r="C494" s="97" t="s">
        <v>121</v>
      </c>
      <c r="D494" s="60">
        <v>1261844.2</v>
      </c>
      <c r="E494" s="37" t="str">
        <f t="shared" si="24"/>
        <v>否</v>
      </c>
      <c r="F494" s="38" t="str">
        <f t="shared" si="25"/>
        <v>否</v>
      </c>
      <c r="G494" s="39" t="str">
        <f t="shared" si="26"/>
        <v>是</v>
      </c>
    </row>
    <row r="495" spans="1:7" ht="15.5" x14ac:dyDescent="0.25">
      <c r="A495" s="36">
        <v>490</v>
      </c>
      <c r="B495" s="97" t="s">
        <v>588</v>
      </c>
      <c r="C495" s="97" t="s">
        <v>588</v>
      </c>
      <c r="D495" s="60">
        <v>1270777.46</v>
      </c>
      <c r="E495" s="37" t="str">
        <f t="shared" si="24"/>
        <v>否</v>
      </c>
      <c r="F495" s="38" t="str">
        <f t="shared" si="25"/>
        <v>否</v>
      </c>
      <c r="G495" s="39" t="str">
        <f t="shared" si="26"/>
        <v>是</v>
      </c>
    </row>
    <row r="496" spans="1:7" ht="15.5" x14ac:dyDescent="0.25">
      <c r="A496" s="36">
        <v>491</v>
      </c>
      <c r="B496" s="97" t="s">
        <v>127</v>
      </c>
      <c r="C496" s="97" t="s">
        <v>127</v>
      </c>
      <c r="D496" s="60">
        <v>1261755.9099999999</v>
      </c>
      <c r="E496" s="37" t="str">
        <f t="shared" si="24"/>
        <v>否</v>
      </c>
      <c r="F496" s="38" t="str">
        <f t="shared" si="25"/>
        <v>否</v>
      </c>
      <c r="G496" s="39" t="str">
        <f t="shared" si="26"/>
        <v>是</v>
      </c>
    </row>
    <row r="497" spans="1:7" ht="15.5" x14ac:dyDescent="0.25">
      <c r="A497" s="36">
        <v>492</v>
      </c>
      <c r="B497" s="97" t="s">
        <v>166</v>
      </c>
      <c r="C497" s="97" t="s">
        <v>166</v>
      </c>
      <c r="D497" s="60">
        <v>1279308.01</v>
      </c>
      <c r="E497" s="37" t="str">
        <f t="shared" si="24"/>
        <v>超上限</v>
      </c>
      <c r="F497" s="38" t="str">
        <f t="shared" si="25"/>
        <v>否</v>
      </c>
      <c r="G497" s="39" t="str">
        <f t="shared" si="26"/>
        <v>否</v>
      </c>
    </row>
    <row r="498" spans="1:7" ht="15.5" x14ac:dyDescent="0.25">
      <c r="A498" s="36">
        <v>493</v>
      </c>
      <c r="B498" s="97" t="s">
        <v>589</v>
      </c>
      <c r="C498" s="97" t="s">
        <v>589</v>
      </c>
      <c r="D498" s="60">
        <v>1256600.17</v>
      </c>
      <c r="E498" s="37" t="str">
        <f t="shared" si="24"/>
        <v>否</v>
      </c>
      <c r="F498" s="38" t="str">
        <f t="shared" si="25"/>
        <v>否</v>
      </c>
      <c r="G498" s="39" t="str">
        <f t="shared" si="26"/>
        <v>是</v>
      </c>
    </row>
    <row r="499" spans="1:7" ht="15.5" x14ac:dyDescent="0.25">
      <c r="A499" s="36">
        <v>494</v>
      </c>
      <c r="B499" s="97" t="s">
        <v>590</v>
      </c>
      <c r="C499" s="97" t="s">
        <v>590</v>
      </c>
      <c r="D499" s="60">
        <v>1268199.5900000001</v>
      </c>
      <c r="E499" s="37" t="str">
        <f t="shared" si="24"/>
        <v>否</v>
      </c>
      <c r="F499" s="38" t="str">
        <f t="shared" si="25"/>
        <v>否</v>
      </c>
      <c r="G499" s="39" t="str">
        <f t="shared" si="26"/>
        <v>是</v>
      </c>
    </row>
    <row r="500" spans="1:7" ht="15.5" x14ac:dyDescent="0.25">
      <c r="A500" s="36">
        <v>495</v>
      </c>
      <c r="B500" s="97" t="s">
        <v>591</v>
      </c>
      <c r="C500" s="97" t="s">
        <v>591</v>
      </c>
      <c r="D500" s="60">
        <v>1261096.77</v>
      </c>
      <c r="E500" s="37" t="str">
        <f t="shared" si="24"/>
        <v>否</v>
      </c>
      <c r="F500" s="38" t="str">
        <f t="shared" si="25"/>
        <v>否</v>
      </c>
      <c r="G500" s="39" t="str">
        <f t="shared" si="26"/>
        <v>是</v>
      </c>
    </row>
    <row r="501" spans="1:7" ht="15.5" x14ac:dyDescent="0.25">
      <c r="A501" s="36">
        <v>496</v>
      </c>
      <c r="B501" s="97" t="s">
        <v>592</v>
      </c>
      <c r="C501" s="97" t="s">
        <v>592</v>
      </c>
      <c r="D501" s="60">
        <v>1233478.3400000001</v>
      </c>
      <c r="E501" s="37" t="str">
        <f t="shared" si="24"/>
        <v>否</v>
      </c>
      <c r="F501" s="38" t="str">
        <f t="shared" si="25"/>
        <v>否</v>
      </c>
      <c r="G501" s="39" t="str">
        <f t="shared" si="26"/>
        <v>是</v>
      </c>
    </row>
    <row r="502" spans="1:7" ht="15.5" x14ac:dyDescent="0.25">
      <c r="A502" s="36">
        <v>497</v>
      </c>
      <c r="B502" s="97" t="s">
        <v>62</v>
      </c>
      <c r="C502" s="97" t="s">
        <v>62</v>
      </c>
      <c r="D502" s="60">
        <v>1286242.69</v>
      </c>
      <c r="E502" s="37" t="str">
        <f t="shared" si="24"/>
        <v>超上限</v>
      </c>
      <c r="F502" s="38" t="str">
        <f t="shared" si="25"/>
        <v>否</v>
      </c>
      <c r="G502" s="39" t="str">
        <f t="shared" si="26"/>
        <v>否</v>
      </c>
    </row>
    <row r="503" spans="1:7" ht="15.5" x14ac:dyDescent="0.25">
      <c r="A503" s="36">
        <v>498</v>
      </c>
      <c r="B503" s="97" t="s">
        <v>593</v>
      </c>
      <c r="C503" s="97" t="s">
        <v>593</v>
      </c>
      <c r="D503" s="60">
        <v>1284954.75</v>
      </c>
      <c r="E503" s="37" t="str">
        <f t="shared" si="24"/>
        <v>超上限</v>
      </c>
      <c r="F503" s="38" t="str">
        <f t="shared" si="25"/>
        <v>否</v>
      </c>
      <c r="G503" s="39" t="str">
        <f t="shared" si="26"/>
        <v>否</v>
      </c>
    </row>
    <row r="504" spans="1:7" ht="15.5" x14ac:dyDescent="0.25">
      <c r="A504" s="36">
        <v>499</v>
      </c>
      <c r="B504" s="97" t="s">
        <v>594</v>
      </c>
      <c r="C504" s="97" t="s">
        <v>594</v>
      </c>
      <c r="D504" s="60">
        <v>1255311.24</v>
      </c>
      <c r="E504" s="37" t="str">
        <f t="shared" si="24"/>
        <v>否</v>
      </c>
      <c r="F504" s="38" t="str">
        <f t="shared" si="25"/>
        <v>否</v>
      </c>
      <c r="G504" s="39" t="str">
        <f t="shared" si="26"/>
        <v>是</v>
      </c>
    </row>
    <row r="505" spans="1:7" ht="15.5" x14ac:dyDescent="0.25">
      <c r="A505" s="36">
        <v>500</v>
      </c>
      <c r="B505" s="97" t="s">
        <v>595</v>
      </c>
      <c r="C505" s="97" t="s">
        <v>595</v>
      </c>
      <c r="D505" s="60">
        <v>1269599.01</v>
      </c>
      <c r="E505" s="37" t="str">
        <f t="shared" si="24"/>
        <v>否</v>
      </c>
      <c r="F505" s="38" t="str">
        <f t="shared" si="25"/>
        <v>否</v>
      </c>
      <c r="G505" s="39" t="str">
        <f t="shared" si="26"/>
        <v>是</v>
      </c>
    </row>
    <row r="506" spans="1:7" ht="15.5" x14ac:dyDescent="0.25">
      <c r="A506" s="36">
        <v>501</v>
      </c>
      <c r="B506" s="97" t="s">
        <v>596</v>
      </c>
      <c r="C506" s="97" t="s">
        <v>596</v>
      </c>
      <c r="D506" s="60">
        <v>1269565.42</v>
      </c>
      <c r="E506" s="37" t="str">
        <f t="shared" si="24"/>
        <v>否</v>
      </c>
      <c r="F506" s="38" t="str">
        <f t="shared" si="25"/>
        <v>否</v>
      </c>
      <c r="G506" s="39" t="str">
        <f t="shared" si="26"/>
        <v>是</v>
      </c>
    </row>
    <row r="507" spans="1:7" ht="15.5" x14ac:dyDescent="0.25">
      <c r="A507" s="36">
        <v>502</v>
      </c>
      <c r="B507" s="97" t="s">
        <v>597</v>
      </c>
      <c r="C507" s="97" t="s">
        <v>597</v>
      </c>
      <c r="D507" s="60">
        <v>1275932.21</v>
      </c>
      <c r="E507" s="37" t="str">
        <f t="shared" si="24"/>
        <v>超上限</v>
      </c>
      <c r="F507" s="38" t="str">
        <f t="shared" si="25"/>
        <v>否</v>
      </c>
      <c r="G507" s="39" t="str">
        <f t="shared" si="26"/>
        <v>否</v>
      </c>
    </row>
    <row r="508" spans="1:7" ht="15.5" x14ac:dyDescent="0.25">
      <c r="A508" s="36">
        <v>503</v>
      </c>
      <c r="B508" s="97" t="s">
        <v>598</v>
      </c>
      <c r="C508" s="97" t="s">
        <v>598</v>
      </c>
      <c r="D508" s="60">
        <v>1268456.6200000001</v>
      </c>
      <c r="E508" s="37" t="str">
        <f t="shared" si="24"/>
        <v>否</v>
      </c>
      <c r="F508" s="38" t="str">
        <f t="shared" si="25"/>
        <v>否</v>
      </c>
      <c r="G508" s="39" t="str">
        <f t="shared" si="26"/>
        <v>是</v>
      </c>
    </row>
    <row r="509" spans="1:7" ht="15.5" x14ac:dyDescent="0.25">
      <c r="A509" s="36">
        <v>504</v>
      </c>
      <c r="B509" s="97" t="s">
        <v>599</v>
      </c>
      <c r="C509" s="97" t="s">
        <v>599</v>
      </c>
      <c r="D509" s="60">
        <v>1264300.47</v>
      </c>
      <c r="E509" s="37" t="str">
        <f t="shared" si="24"/>
        <v>否</v>
      </c>
      <c r="F509" s="38" t="str">
        <f t="shared" si="25"/>
        <v>否</v>
      </c>
      <c r="G509" s="39" t="str">
        <f t="shared" si="26"/>
        <v>是</v>
      </c>
    </row>
    <row r="510" spans="1:7" ht="15.5" x14ac:dyDescent="0.25">
      <c r="A510" s="36">
        <v>505</v>
      </c>
      <c r="B510" s="97" t="s">
        <v>600</v>
      </c>
      <c r="C510" s="97" t="s">
        <v>600</v>
      </c>
      <c r="D510" s="60">
        <v>1270203.81</v>
      </c>
      <c r="E510" s="37" t="str">
        <f t="shared" si="24"/>
        <v>否</v>
      </c>
      <c r="F510" s="38" t="str">
        <f t="shared" si="25"/>
        <v>否</v>
      </c>
      <c r="G510" s="39" t="str">
        <f t="shared" si="26"/>
        <v>是</v>
      </c>
    </row>
    <row r="511" spans="1:7" ht="15.5" x14ac:dyDescent="0.25">
      <c r="A511" s="36">
        <v>506</v>
      </c>
      <c r="B511" s="97" t="s">
        <v>601</v>
      </c>
      <c r="C511" s="97" t="s">
        <v>601</v>
      </c>
      <c r="D511" s="60">
        <v>1286242.69</v>
      </c>
      <c r="E511" s="37" t="str">
        <f t="shared" si="24"/>
        <v>超上限</v>
      </c>
      <c r="F511" s="38" t="str">
        <f t="shared" si="25"/>
        <v>否</v>
      </c>
      <c r="G511" s="39" t="str">
        <f t="shared" si="26"/>
        <v>否</v>
      </c>
    </row>
    <row r="512" spans="1:7" ht="15.5" x14ac:dyDescent="0.25">
      <c r="A512" s="36">
        <v>507</v>
      </c>
      <c r="B512" s="97" t="s">
        <v>602</v>
      </c>
      <c r="C512" s="97" t="s">
        <v>602</v>
      </c>
      <c r="D512" s="60">
        <v>1261755.9099999999</v>
      </c>
      <c r="E512" s="37" t="str">
        <f t="shared" si="24"/>
        <v>否</v>
      </c>
      <c r="F512" s="38" t="str">
        <f t="shared" si="25"/>
        <v>否</v>
      </c>
      <c r="G512" s="39" t="str">
        <f t="shared" si="26"/>
        <v>是</v>
      </c>
    </row>
    <row r="513" spans="1:7" ht="15.5" x14ac:dyDescent="0.25">
      <c r="A513" s="36">
        <v>508</v>
      </c>
      <c r="B513" s="97" t="s">
        <v>74</v>
      </c>
      <c r="C513" s="97" t="s">
        <v>74</v>
      </c>
      <c r="D513" s="60">
        <v>1260459.8899999999</v>
      </c>
      <c r="E513" s="37" t="str">
        <f t="shared" si="24"/>
        <v>否</v>
      </c>
      <c r="F513" s="38" t="str">
        <f t="shared" si="25"/>
        <v>否</v>
      </c>
      <c r="G513" s="39" t="str">
        <f t="shared" si="26"/>
        <v>是</v>
      </c>
    </row>
    <row r="514" spans="1:7" ht="15.5" x14ac:dyDescent="0.25">
      <c r="A514" s="36">
        <v>509</v>
      </c>
      <c r="B514" s="97" t="s">
        <v>603</v>
      </c>
      <c r="C514" s="97" t="s">
        <v>603</v>
      </c>
      <c r="D514" s="60">
        <v>1258208.71</v>
      </c>
      <c r="E514" s="37" t="str">
        <f t="shared" si="24"/>
        <v>否</v>
      </c>
      <c r="F514" s="38" t="str">
        <f t="shared" si="25"/>
        <v>否</v>
      </c>
      <c r="G514" s="39" t="str">
        <f t="shared" si="26"/>
        <v>是</v>
      </c>
    </row>
    <row r="515" spans="1:7" ht="15.5" x14ac:dyDescent="0.25">
      <c r="A515" s="36">
        <v>510</v>
      </c>
      <c r="B515" s="97" t="s">
        <v>155</v>
      </c>
      <c r="C515" s="97" t="s">
        <v>155</v>
      </c>
      <c r="D515" s="60">
        <v>1276075.98</v>
      </c>
      <c r="E515" s="37" t="str">
        <f t="shared" si="24"/>
        <v>超上限</v>
      </c>
      <c r="F515" s="38" t="str">
        <f t="shared" si="25"/>
        <v>否</v>
      </c>
      <c r="G515" s="39" t="str">
        <f t="shared" si="26"/>
        <v>否</v>
      </c>
    </row>
    <row r="516" spans="1:7" ht="15.5" x14ac:dyDescent="0.25">
      <c r="A516" s="36">
        <v>511</v>
      </c>
      <c r="B516" s="97" t="s">
        <v>604</v>
      </c>
      <c r="C516" s="97" t="s">
        <v>604</v>
      </c>
      <c r="D516" s="60">
        <v>1218256.9099999999</v>
      </c>
      <c r="E516" s="37" t="str">
        <f t="shared" ref="E516:E578" si="27">IF(D516&lt;=$G$3,"否","超上限")</f>
        <v>否</v>
      </c>
      <c r="F516" s="38" t="str">
        <f t="shared" ref="F516:F578" si="28">IF(D516&gt;=$G$4,"否","超下限")</f>
        <v>否</v>
      </c>
      <c r="G516" s="39" t="str">
        <f t="shared" ref="G516:G578" si="29">IF(AND(E516="否",F516="否"),"是","否")</f>
        <v>是</v>
      </c>
    </row>
    <row r="517" spans="1:7" ht="15.5" x14ac:dyDescent="0.25">
      <c r="A517" s="36">
        <v>512</v>
      </c>
      <c r="B517" s="97" t="s">
        <v>67</v>
      </c>
      <c r="C517" s="97" t="s">
        <v>67</v>
      </c>
      <c r="D517" s="60">
        <v>1265189.3700000001</v>
      </c>
      <c r="E517" s="37" t="str">
        <f t="shared" si="27"/>
        <v>否</v>
      </c>
      <c r="F517" s="38" t="str">
        <f t="shared" si="28"/>
        <v>否</v>
      </c>
      <c r="G517" s="39" t="str">
        <f t="shared" si="29"/>
        <v>是</v>
      </c>
    </row>
    <row r="518" spans="1:7" ht="15.5" x14ac:dyDescent="0.25">
      <c r="A518" s="36">
        <v>513</v>
      </c>
      <c r="B518" s="97" t="s">
        <v>78</v>
      </c>
      <c r="C518" s="97" t="s">
        <v>78</v>
      </c>
      <c r="D518" s="60">
        <v>1273503.52</v>
      </c>
      <c r="E518" s="37" t="str">
        <f t="shared" si="27"/>
        <v>超上限</v>
      </c>
      <c r="F518" s="38" t="str">
        <f t="shared" si="28"/>
        <v>否</v>
      </c>
      <c r="G518" s="39" t="str">
        <f t="shared" si="29"/>
        <v>否</v>
      </c>
    </row>
    <row r="519" spans="1:7" ht="15.5" x14ac:dyDescent="0.25">
      <c r="A519" s="36">
        <v>514</v>
      </c>
      <c r="B519" s="97" t="s">
        <v>605</v>
      </c>
      <c r="C519" s="97" t="s">
        <v>605</v>
      </c>
      <c r="D519" s="60">
        <v>1257889.1100000001</v>
      </c>
      <c r="E519" s="37" t="str">
        <f t="shared" si="27"/>
        <v>否</v>
      </c>
      <c r="F519" s="38" t="str">
        <f t="shared" si="28"/>
        <v>否</v>
      </c>
      <c r="G519" s="39" t="str">
        <f t="shared" si="29"/>
        <v>是</v>
      </c>
    </row>
    <row r="520" spans="1:7" ht="15.5" x14ac:dyDescent="0.25">
      <c r="A520" s="36">
        <v>515</v>
      </c>
      <c r="B520" s="97" t="s">
        <v>606</v>
      </c>
      <c r="C520" s="97" t="s">
        <v>606</v>
      </c>
      <c r="D520" s="60">
        <v>1266003.8400000001</v>
      </c>
      <c r="E520" s="37" t="str">
        <f t="shared" si="27"/>
        <v>否</v>
      </c>
      <c r="F520" s="38" t="str">
        <f t="shared" si="28"/>
        <v>否</v>
      </c>
      <c r="G520" s="39" t="str">
        <f t="shared" si="29"/>
        <v>是</v>
      </c>
    </row>
    <row r="521" spans="1:7" ht="15.5" x14ac:dyDescent="0.25">
      <c r="A521" s="36">
        <v>516</v>
      </c>
      <c r="B521" s="97" t="s">
        <v>607</v>
      </c>
      <c r="C521" s="97" t="s">
        <v>607</v>
      </c>
      <c r="D521" s="60">
        <v>1266670.1399999999</v>
      </c>
      <c r="E521" s="37" t="str">
        <f t="shared" si="27"/>
        <v>否</v>
      </c>
      <c r="F521" s="38" t="str">
        <f t="shared" si="28"/>
        <v>否</v>
      </c>
      <c r="G521" s="39" t="str">
        <f t="shared" si="29"/>
        <v>是</v>
      </c>
    </row>
    <row r="522" spans="1:7" ht="15.5" x14ac:dyDescent="0.25">
      <c r="A522" s="36">
        <v>517</v>
      </c>
      <c r="B522" s="97" t="s">
        <v>92</v>
      </c>
      <c r="C522" s="97" t="s">
        <v>92</v>
      </c>
      <c r="D522" s="60">
        <v>1257563.5900000001</v>
      </c>
      <c r="E522" s="37" t="str">
        <f t="shared" si="27"/>
        <v>否</v>
      </c>
      <c r="F522" s="38" t="str">
        <f t="shared" si="28"/>
        <v>否</v>
      </c>
      <c r="G522" s="39" t="str">
        <f t="shared" si="29"/>
        <v>是</v>
      </c>
    </row>
    <row r="523" spans="1:7" ht="15.5" x14ac:dyDescent="0.25">
      <c r="A523" s="36">
        <v>518</v>
      </c>
      <c r="B523" s="97" t="s">
        <v>608</v>
      </c>
      <c r="C523" s="97" t="s">
        <v>608</v>
      </c>
      <c r="D523" s="60">
        <v>1259263.74</v>
      </c>
      <c r="E523" s="37" t="str">
        <f t="shared" si="27"/>
        <v>否</v>
      </c>
      <c r="F523" s="38" t="str">
        <f t="shared" si="28"/>
        <v>否</v>
      </c>
      <c r="G523" s="39" t="str">
        <f t="shared" si="29"/>
        <v>是</v>
      </c>
    </row>
    <row r="524" spans="1:7" ht="15.5" x14ac:dyDescent="0.25">
      <c r="A524" s="36">
        <v>519</v>
      </c>
      <c r="B524" s="97" t="s">
        <v>116</v>
      </c>
      <c r="C524" s="97" t="s">
        <v>116</v>
      </c>
      <c r="D524" s="60">
        <v>1257889.1100000001</v>
      </c>
      <c r="E524" s="37" t="str">
        <f t="shared" si="27"/>
        <v>否</v>
      </c>
      <c r="F524" s="38" t="str">
        <f t="shared" si="28"/>
        <v>否</v>
      </c>
      <c r="G524" s="39" t="str">
        <f t="shared" si="29"/>
        <v>是</v>
      </c>
    </row>
    <row r="525" spans="1:7" ht="15.5" x14ac:dyDescent="0.25">
      <c r="A525" s="36">
        <v>520</v>
      </c>
      <c r="B525" s="97" t="s">
        <v>609</v>
      </c>
      <c r="C525" s="97" t="s">
        <v>609</v>
      </c>
      <c r="D525" s="60">
        <v>1278133.3500000001</v>
      </c>
      <c r="E525" s="37" t="str">
        <f t="shared" si="27"/>
        <v>超上限</v>
      </c>
      <c r="F525" s="38" t="str">
        <f t="shared" si="28"/>
        <v>否</v>
      </c>
      <c r="G525" s="39" t="str">
        <f t="shared" si="29"/>
        <v>否</v>
      </c>
    </row>
    <row r="526" spans="1:7" ht="15.5" x14ac:dyDescent="0.25">
      <c r="A526" s="36">
        <v>521</v>
      </c>
      <c r="B526" s="97" t="s">
        <v>610</v>
      </c>
      <c r="C526" s="97" t="s">
        <v>610</v>
      </c>
      <c r="D526" s="60">
        <v>1260466.98</v>
      </c>
      <c r="E526" s="37" t="str">
        <f t="shared" si="27"/>
        <v>否</v>
      </c>
      <c r="F526" s="38" t="str">
        <f t="shared" si="28"/>
        <v>否</v>
      </c>
      <c r="G526" s="39" t="str">
        <f t="shared" si="29"/>
        <v>是</v>
      </c>
    </row>
    <row r="527" spans="1:7" ht="15.5" x14ac:dyDescent="0.25">
      <c r="A527" s="36">
        <v>522</v>
      </c>
      <c r="B527" s="97" t="s">
        <v>611</v>
      </c>
      <c r="C527" s="97" t="s">
        <v>611</v>
      </c>
      <c r="D527" s="60">
        <v>1288820.56</v>
      </c>
      <c r="E527" s="37" t="str">
        <f t="shared" si="27"/>
        <v>超上限</v>
      </c>
      <c r="F527" s="38" t="str">
        <f t="shared" si="28"/>
        <v>否</v>
      </c>
      <c r="G527" s="39" t="str">
        <f t="shared" si="29"/>
        <v>否</v>
      </c>
    </row>
    <row r="528" spans="1:7" ht="15.5" x14ac:dyDescent="0.25">
      <c r="A528" s="36">
        <v>523</v>
      </c>
      <c r="B528" s="97" t="s">
        <v>102</v>
      </c>
      <c r="C528" s="97" t="s">
        <v>102</v>
      </c>
      <c r="D528" s="60">
        <v>1254022.3</v>
      </c>
      <c r="E528" s="37" t="str">
        <f t="shared" si="27"/>
        <v>否</v>
      </c>
      <c r="F528" s="38" t="str">
        <f t="shared" si="28"/>
        <v>否</v>
      </c>
      <c r="G528" s="39" t="str">
        <f t="shared" si="29"/>
        <v>是</v>
      </c>
    </row>
    <row r="529" spans="1:7" ht="15.5" x14ac:dyDescent="0.25">
      <c r="A529" s="36">
        <v>524</v>
      </c>
      <c r="B529" s="97" t="s">
        <v>612</v>
      </c>
      <c r="C529" s="97" t="s">
        <v>612</v>
      </c>
      <c r="D529" s="60">
        <v>1287531.6299999999</v>
      </c>
      <c r="E529" s="37" t="str">
        <f t="shared" si="27"/>
        <v>超上限</v>
      </c>
      <c r="F529" s="38" t="str">
        <f t="shared" si="28"/>
        <v>否</v>
      </c>
      <c r="G529" s="39" t="str">
        <f t="shared" si="29"/>
        <v>否</v>
      </c>
    </row>
    <row r="530" spans="1:7" ht="15.5" x14ac:dyDescent="0.25">
      <c r="A530" s="36">
        <v>525</v>
      </c>
      <c r="B530" s="97" t="s">
        <v>159</v>
      </c>
      <c r="C530" s="97" t="s">
        <v>159</v>
      </c>
      <c r="D530" s="60">
        <v>1255311.24</v>
      </c>
      <c r="E530" s="37" t="str">
        <f t="shared" si="27"/>
        <v>否</v>
      </c>
      <c r="F530" s="38" t="str">
        <f t="shared" si="28"/>
        <v>否</v>
      </c>
      <c r="G530" s="39" t="str">
        <f t="shared" si="29"/>
        <v>是</v>
      </c>
    </row>
    <row r="531" spans="1:7" ht="15.5" x14ac:dyDescent="0.25">
      <c r="A531" s="36">
        <v>526</v>
      </c>
      <c r="B531" s="97" t="s">
        <v>613</v>
      </c>
      <c r="C531" s="97" t="s">
        <v>613</v>
      </c>
      <c r="D531" s="60">
        <v>1251445.42</v>
      </c>
      <c r="E531" s="37" t="str">
        <f t="shared" si="27"/>
        <v>否</v>
      </c>
      <c r="F531" s="38" t="str">
        <f t="shared" si="28"/>
        <v>否</v>
      </c>
      <c r="G531" s="39" t="str">
        <f t="shared" si="29"/>
        <v>是</v>
      </c>
    </row>
    <row r="532" spans="1:7" ht="15.5" x14ac:dyDescent="0.25">
      <c r="A532" s="36">
        <v>527</v>
      </c>
      <c r="B532" s="97" t="s">
        <v>614</v>
      </c>
      <c r="C532" s="97" t="s">
        <v>614</v>
      </c>
      <c r="D532" s="60">
        <v>1265251.21</v>
      </c>
      <c r="E532" s="37" t="str">
        <f t="shared" si="27"/>
        <v>否</v>
      </c>
      <c r="F532" s="38" t="str">
        <f t="shared" si="28"/>
        <v>否</v>
      </c>
      <c r="G532" s="39" t="str">
        <f t="shared" si="29"/>
        <v>是</v>
      </c>
    </row>
    <row r="533" spans="1:7" ht="15.5" x14ac:dyDescent="0.25">
      <c r="A533" s="36">
        <v>528</v>
      </c>
      <c r="B533" s="97" t="s">
        <v>615</v>
      </c>
      <c r="C533" s="97" t="s">
        <v>615</v>
      </c>
      <c r="D533" s="60">
        <v>1272900.79</v>
      </c>
      <c r="E533" s="37" t="str">
        <f t="shared" si="27"/>
        <v>否</v>
      </c>
      <c r="F533" s="38" t="str">
        <f t="shared" si="28"/>
        <v>否</v>
      </c>
      <c r="G533" s="39" t="str">
        <f t="shared" si="29"/>
        <v>是</v>
      </c>
    </row>
    <row r="534" spans="1:7" ht="15.5" x14ac:dyDescent="0.25">
      <c r="A534" s="36">
        <v>529</v>
      </c>
      <c r="B534" s="97" t="s">
        <v>616</v>
      </c>
      <c r="C534" s="97" t="s">
        <v>616</v>
      </c>
      <c r="D534" s="60">
        <v>1258914.3</v>
      </c>
      <c r="E534" s="37" t="str">
        <f t="shared" si="27"/>
        <v>否</v>
      </c>
      <c r="F534" s="38" t="str">
        <f t="shared" si="28"/>
        <v>否</v>
      </c>
      <c r="G534" s="39" t="str">
        <f t="shared" si="29"/>
        <v>是</v>
      </c>
    </row>
    <row r="535" spans="1:7" ht="15.5" x14ac:dyDescent="0.25">
      <c r="A535" s="36">
        <v>530</v>
      </c>
      <c r="B535" s="97" t="s">
        <v>617</v>
      </c>
      <c r="C535" s="97" t="s">
        <v>617</v>
      </c>
      <c r="D535" s="60">
        <v>1263044.8500000001</v>
      </c>
      <c r="E535" s="37" t="str">
        <f t="shared" si="27"/>
        <v>否</v>
      </c>
      <c r="F535" s="38" t="str">
        <f t="shared" si="28"/>
        <v>否</v>
      </c>
      <c r="G535" s="39" t="str">
        <f t="shared" si="29"/>
        <v>是</v>
      </c>
    </row>
    <row r="536" spans="1:7" ht="15.5" x14ac:dyDescent="0.25">
      <c r="A536" s="36">
        <v>531</v>
      </c>
      <c r="B536" s="97" t="s">
        <v>618</v>
      </c>
      <c r="C536" s="97" t="s">
        <v>618</v>
      </c>
      <c r="D536" s="60">
        <v>1270990.04</v>
      </c>
      <c r="E536" s="37" t="str">
        <f t="shared" si="27"/>
        <v>否</v>
      </c>
      <c r="F536" s="38" t="str">
        <f t="shared" si="28"/>
        <v>否</v>
      </c>
      <c r="G536" s="39" t="str">
        <f t="shared" si="29"/>
        <v>是</v>
      </c>
    </row>
    <row r="537" spans="1:7" ht="15.5" x14ac:dyDescent="0.25">
      <c r="A537" s="36">
        <v>532</v>
      </c>
      <c r="B537" s="97" t="s">
        <v>619</v>
      </c>
      <c r="C537" s="97" t="s">
        <v>619</v>
      </c>
      <c r="D537" s="60">
        <v>1284954.75</v>
      </c>
      <c r="E537" s="37" t="str">
        <f t="shared" si="27"/>
        <v>超上限</v>
      </c>
      <c r="F537" s="38" t="str">
        <f t="shared" si="28"/>
        <v>否</v>
      </c>
      <c r="G537" s="39" t="str">
        <f t="shared" si="29"/>
        <v>否</v>
      </c>
    </row>
    <row r="538" spans="1:7" ht="15.5" x14ac:dyDescent="0.25">
      <c r="A538" s="36">
        <v>533</v>
      </c>
      <c r="B538" s="97" t="s">
        <v>620</v>
      </c>
      <c r="C538" s="97" t="s">
        <v>620</v>
      </c>
      <c r="D538" s="60">
        <v>1251445.43</v>
      </c>
      <c r="E538" s="37" t="str">
        <f t="shared" si="27"/>
        <v>否</v>
      </c>
      <c r="F538" s="38" t="str">
        <f t="shared" si="28"/>
        <v>否</v>
      </c>
      <c r="G538" s="39" t="str">
        <f t="shared" si="29"/>
        <v>是</v>
      </c>
    </row>
    <row r="539" spans="1:7" ht="15.5" x14ac:dyDescent="0.25">
      <c r="A539" s="36">
        <v>534</v>
      </c>
      <c r="B539" s="97" t="s">
        <v>621</v>
      </c>
      <c r="C539" s="97" t="s">
        <v>621</v>
      </c>
      <c r="D539" s="60">
        <v>1260923.57</v>
      </c>
      <c r="E539" s="37" t="str">
        <f t="shared" si="27"/>
        <v>否</v>
      </c>
      <c r="F539" s="38" t="str">
        <f t="shared" si="28"/>
        <v>否</v>
      </c>
      <c r="G539" s="39" t="str">
        <f t="shared" si="29"/>
        <v>是</v>
      </c>
    </row>
    <row r="540" spans="1:7" ht="15.5" x14ac:dyDescent="0.25">
      <c r="A540" s="36">
        <v>535</v>
      </c>
      <c r="B540" s="97" t="s">
        <v>77</v>
      </c>
      <c r="C540" s="97" t="s">
        <v>77</v>
      </c>
      <c r="D540" s="60">
        <v>1264968.97</v>
      </c>
      <c r="E540" s="37" t="str">
        <f t="shared" si="27"/>
        <v>否</v>
      </c>
      <c r="F540" s="38" t="str">
        <f t="shared" si="28"/>
        <v>否</v>
      </c>
      <c r="G540" s="39" t="str">
        <f t="shared" si="29"/>
        <v>是</v>
      </c>
    </row>
    <row r="541" spans="1:7" ht="15.5" x14ac:dyDescent="0.25">
      <c r="A541" s="36">
        <v>536</v>
      </c>
      <c r="B541" s="97" t="s">
        <v>622</v>
      </c>
      <c r="C541" s="97" t="s">
        <v>622</v>
      </c>
      <c r="D541" s="60">
        <v>1288820.56</v>
      </c>
      <c r="E541" s="37" t="str">
        <f t="shared" si="27"/>
        <v>超上限</v>
      </c>
      <c r="F541" s="38" t="str">
        <f t="shared" si="28"/>
        <v>否</v>
      </c>
      <c r="G541" s="39" t="str">
        <f t="shared" si="29"/>
        <v>否</v>
      </c>
    </row>
    <row r="542" spans="1:7" ht="15.5" x14ac:dyDescent="0.25">
      <c r="A542" s="36">
        <v>537</v>
      </c>
      <c r="B542" s="97" t="s">
        <v>98</v>
      </c>
      <c r="C542" s="97" t="s">
        <v>98</v>
      </c>
      <c r="D542" s="60">
        <v>1270677.25</v>
      </c>
      <c r="E542" s="37" t="str">
        <f t="shared" si="27"/>
        <v>否</v>
      </c>
      <c r="F542" s="38" t="str">
        <f t="shared" si="28"/>
        <v>否</v>
      </c>
      <c r="G542" s="39" t="str">
        <f t="shared" si="29"/>
        <v>是</v>
      </c>
    </row>
    <row r="543" spans="1:7" ht="15.5" x14ac:dyDescent="0.25">
      <c r="A543" s="36">
        <v>538</v>
      </c>
      <c r="B543" s="97" t="s">
        <v>623</v>
      </c>
      <c r="C543" s="97" t="s">
        <v>623</v>
      </c>
      <c r="D543" s="60">
        <v>1276674.17</v>
      </c>
      <c r="E543" s="37" t="str">
        <f t="shared" si="27"/>
        <v>超上限</v>
      </c>
      <c r="F543" s="38" t="str">
        <f t="shared" si="28"/>
        <v>否</v>
      </c>
      <c r="G543" s="39" t="str">
        <f t="shared" si="29"/>
        <v>否</v>
      </c>
    </row>
    <row r="544" spans="1:7" ht="15.5" x14ac:dyDescent="0.25">
      <c r="A544" s="36">
        <v>539</v>
      </c>
      <c r="B544" s="97" t="s">
        <v>624</v>
      </c>
      <c r="C544" s="97" t="s">
        <v>624</v>
      </c>
      <c r="D544" s="60">
        <v>1263692.19</v>
      </c>
      <c r="E544" s="37" t="str">
        <f t="shared" si="27"/>
        <v>否</v>
      </c>
      <c r="F544" s="38" t="str">
        <f t="shared" si="28"/>
        <v>否</v>
      </c>
      <c r="G544" s="39" t="str">
        <f t="shared" si="29"/>
        <v>是</v>
      </c>
    </row>
    <row r="545" spans="1:7" ht="15.5" x14ac:dyDescent="0.25">
      <c r="A545" s="36">
        <v>540</v>
      </c>
      <c r="B545" s="97" t="s">
        <v>625</v>
      </c>
      <c r="C545" s="97" t="s">
        <v>625</v>
      </c>
      <c r="D545" s="60">
        <v>1274706.17</v>
      </c>
      <c r="E545" s="37" t="str">
        <f t="shared" si="27"/>
        <v>超上限</v>
      </c>
      <c r="F545" s="38" t="str">
        <f t="shared" si="28"/>
        <v>否</v>
      </c>
      <c r="G545" s="39" t="str">
        <f t="shared" si="29"/>
        <v>否</v>
      </c>
    </row>
    <row r="546" spans="1:7" ht="15.5" x14ac:dyDescent="0.25">
      <c r="A546" s="36">
        <v>541</v>
      </c>
      <c r="B546" s="97" t="s">
        <v>626</v>
      </c>
      <c r="C546" s="97" t="s">
        <v>626</v>
      </c>
      <c r="D546" s="60">
        <v>1257456.55</v>
      </c>
      <c r="E546" s="37" t="str">
        <f t="shared" si="27"/>
        <v>否</v>
      </c>
      <c r="F546" s="38" t="str">
        <f t="shared" si="28"/>
        <v>否</v>
      </c>
      <c r="G546" s="39" t="str">
        <f t="shared" si="29"/>
        <v>是</v>
      </c>
    </row>
    <row r="547" spans="1:7" ht="15.5" x14ac:dyDescent="0.25">
      <c r="A547" s="36">
        <v>542</v>
      </c>
      <c r="B547" s="97" t="s">
        <v>627</v>
      </c>
      <c r="C547" s="97" t="s">
        <v>627</v>
      </c>
      <c r="D547" s="60">
        <v>1275290.81</v>
      </c>
      <c r="E547" s="37" t="str">
        <f t="shared" si="27"/>
        <v>超上限</v>
      </c>
      <c r="F547" s="38" t="str">
        <f t="shared" si="28"/>
        <v>否</v>
      </c>
      <c r="G547" s="39" t="str">
        <f t="shared" si="29"/>
        <v>否</v>
      </c>
    </row>
    <row r="548" spans="1:7" ht="15.5" x14ac:dyDescent="0.25">
      <c r="A548" s="36">
        <v>543</v>
      </c>
      <c r="B548" s="97" t="s">
        <v>172</v>
      </c>
      <c r="C548" s="97" t="s">
        <v>172</v>
      </c>
      <c r="D548" s="60">
        <v>1223403.24</v>
      </c>
      <c r="E548" s="37" t="str">
        <f t="shared" si="27"/>
        <v>否</v>
      </c>
      <c r="F548" s="38" t="str">
        <f t="shared" si="28"/>
        <v>否</v>
      </c>
      <c r="G548" s="39" t="str">
        <f t="shared" si="29"/>
        <v>是</v>
      </c>
    </row>
    <row r="549" spans="1:7" ht="15.5" x14ac:dyDescent="0.25">
      <c r="A549" s="36">
        <v>544</v>
      </c>
      <c r="B549" s="97" t="s">
        <v>628</v>
      </c>
      <c r="C549" s="97" t="s">
        <v>628</v>
      </c>
      <c r="D549" s="60">
        <v>1264621.72</v>
      </c>
      <c r="E549" s="37" t="str">
        <f t="shared" si="27"/>
        <v>否</v>
      </c>
      <c r="F549" s="38" t="str">
        <f t="shared" si="28"/>
        <v>否</v>
      </c>
      <c r="G549" s="39" t="str">
        <f t="shared" si="29"/>
        <v>是</v>
      </c>
    </row>
    <row r="550" spans="1:7" ht="15.5" x14ac:dyDescent="0.25">
      <c r="A550" s="36">
        <v>545</v>
      </c>
      <c r="B550" s="97" t="s">
        <v>629</v>
      </c>
      <c r="C550" s="97" t="s">
        <v>629</v>
      </c>
      <c r="D550" s="60">
        <v>1250156.49</v>
      </c>
      <c r="E550" s="37" t="str">
        <f t="shared" si="27"/>
        <v>否</v>
      </c>
      <c r="F550" s="38" t="str">
        <f t="shared" si="28"/>
        <v>否</v>
      </c>
      <c r="G550" s="39" t="str">
        <f t="shared" si="29"/>
        <v>是</v>
      </c>
    </row>
    <row r="551" spans="1:7" ht="15.5" x14ac:dyDescent="0.25">
      <c r="A551" s="36">
        <v>546</v>
      </c>
      <c r="B551" s="97" t="s">
        <v>630</v>
      </c>
      <c r="C551" s="97" t="s">
        <v>630</v>
      </c>
      <c r="D551" s="60">
        <v>1257889.1100000001</v>
      </c>
      <c r="E551" s="37" t="str">
        <f t="shared" si="27"/>
        <v>否</v>
      </c>
      <c r="F551" s="38" t="str">
        <f t="shared" si="28"/>
        <v>否</v>
      </c>
      <c r="G551" s="39" t="str">
        <f t="shared" si="29"/>
        <v>是</v>
      </c>
    </row>
    <row r="552" spans="1:7" ht="15.5" x14ac:dyDescent="0.25">
      <c r="A552" s="36">
        <v>547</v>
      </c>
      <c r="B552" s="97" t="s">
        <v>631</v>
      </c>
      <c r="C552" s="97" t="s">
        <v>631</v>
      </c>
      <c r="D552" s="60">
        <v>1260349.1599999999</v>
      </c>
      <c r="E552" s="37" t="str">
        <f t="shared" si="27"/>
        <v>否</v>
      </c>
      <c r="F552" s="38" t="str">
        <f t="shared" si="28"/>
        <v>否</v>
      </c>
      <c r="G552" s="39" t="str">
        <f t="shared" si="29"/>
        <v>是</v>
      </c>
    </row>
    <row r="553" spans="1:7" ht="15.5" x14ac:dyDescent="0.25">
      <c r="A553" s="36">
        <v>548</v>
      </c>
      <c r="B553" s="97" t="s">
        <v>632</v>
      </c>
      <c r="C553" s="97" t="s">
        <v>632</v>
      </c>
      <c r="D553" s="60">
        <v>1261829.44</v>
      </c>
      <c r="E553" s="37" t="str">
        <f t="shared" si="27"/>
        <v>否</v>
      </c>
      <c r="F553" s="38" t="str">
        <f t="shared" si="28"/>
        <v>否</v>
      </c>
      <c r="G553" s="39" t="str">
        <f t="shared" si="29"/>
        <v>是</v>
      </c>
    </row>
    <row r="554" spans="1:7" ht="15.5" x14ac:dyDescent="0.25">
      <c r="A554" s="36">
        <v>549</v>
      </c>
      <c r="B554" s="97" t="s">
        <v>633</v>
      </c>
      <c r="C554" s="97" t="s">
        <v>633</v>
      </c>
      <c r="D554" s="60">
        <v>1268199.5900000001</v>
      </c>
      <c r="E554" s="37" t="str">
        <f t="shared" si="27"/>
        <v>否</v>
      </c>
      <c r="F554" s="38" t="str">
        <f t="shared" si="28"/>
        <v>否</v>
      </c>
      <c r="G554" s="39" t="str">
        <f t="shared" si="29"/>
        <v>是</v>
      </c>
    </row>
    <row r="555" spans="1:7" ht="15.5" x14ac:dyDescent="0.25">
      <c r="A555" s="36">
        <v>550</v>
      </c>
      <c r="B555" s="97" t="s">
        <v>634</v>
      </c>
      <c r="C555" s="97" t="s">
        <v>634</v>
      </c>
      <c r="D555" s="60">
        <v>1265929.92</v>
      </c>
      <c r="E555" s="37" t="str">
        <f t="shared" si="27"/>
        <v>否</v>
      </c>
      <c r="F555" s="38" t="str">
        <f t="shared" si="28"/>
        <v>否</v>
      </c>
      <c r="G555" s="39" t="str">
        <f t="shared" si="29"/>
        <v>是</v>
      </c>
    </row>
    <row r="556" spans="1:7" ht="15.5" x14ac:dyDescent="0.25">
      <c r="A556" s="36">
        <v>551</v>
      </c>
      <c r="B556" s="97" t="s">
        <v>635</v>
      </c>
      <c r="C556" s="97" t="s">
        <v>635</v>
      </c>
      <c r="D556" s="60">
        <v>1268839.6599999999</v>
      </c>
      <c r="E556" s="37" t="str">
        <f t="shared" si="27"/>
        <v>否</v>
      </c>
      <c r="F556" s="38" t="str">
        <f t="shared" si="28"/>
        <v>否</v>
      </c>
      <c r="G556" s="39" t="str">
        <f t="shared" si="29"/>
        <v>是</v>
      </c>
    </row>
    <row r="557" spans="1:7" ht="15.5" x14ac:dyDescent="0.25">
      <c r="A557" s="36">
        <v>552</v>
      </c>
      <c r="B557" s="97" t="s">
        <v>636</v>
      </c>
      <c r="C557" s="97" t="s">
        <v>636</v>
      </c>
      <c r="D557" s="60">
        <v>1277539.19</v>
      </c>
      <c r="E557" s="37" t="str">
        <f t="shared" si="27"/>
        <v>超上限</v>
      </c>
      <c r="F557" s="38" t="str">
        <f t="shared" si="28"/>
        <v>否</v>
      </c>
      <c r="G557" s="39" t="str">
        <f t="shared" si="29"/>
        <v>否</v>
      </c>
    </row>
    <row r="558" spans="1:7" ht="15.5" x14ac:dyDescent="0.25">
      <c r="A558" s="36">
        <v>553</v>
      </c>
      <c r="B558" s="97" t="s">
        <v>637</v>
      </c>
      <c r="C558" s="97" t="s">
        <v>637</v>
      </c>
      <c r="D558" s="60">
        <v>1254022.3</v>
      </c>
      <c r="E558" s="37" t="str">
        <f t="shared" si="27"/>
        <v>否</v>
      </c>
      <c r="F558" s="38" t="str">
        <f t="shared" si="28"/>
        <v>否</v>
      </c>
      <c r="G558" s="39" t="str">
        <f t="shared" si="29"/>
        <v>是</v>
      </c>
    </row>
    <row r="559" spans="1:7" ht="15.5" x14ac:dyDescent="0.25">
      <c r="A559" s="36">
        <v>554</v>
      </c>
      <c r="B559" s="97" t="s">
        <v>638</v>
      </c>
      <c r="C559" s="97" t="s">
        <v>638</v>
      </c>
      <c r="D559" s="60">
        <v>1274100.83</v>
      </c>
      <c r="E559" s="37" t="str">
        <f t="shared" si="27"/>
        <v>超上限</v>
      </c>
      <c r="F559" s="38" t="str">
        <f t="shared" si="28"/>
        <v>否</v>
      </c>
      <c r="G559" s="39" t="str">
        <f t="shared" si="29"/>
        <v>否</v>
      </c>
    </row>
    <row r="560" spans="1:7" ht="15.5" x14ac:dyDescent="0.25">
      <c r="A560" s="36">
        <v>555</v>
      </c>
      <c r="B560" s="97" t="s">
        <v>639</v>
      </c>
      <c r="C560" s="97" t="s">
        <v>639</v>
      </c>
      <c r="D560" s="60">
        <v>1252103.94</v>
      </c>
      <c r="E560" s="37" t="str">
        <f t="shared" si="27"/>
        <v>否</v>
      </c>
      <c r="F560" s="38" t="str">
        <f t="shared" si="28"/>
        <v>否</v>
      </c>
      <c r="G560" s="39" t="str">
        <f t="shared" si="29"/>
        <v>是</v>
      </c>
    </row>
    <row r="561" spans="1:7" ht="15.5" x14ac:dyDescent="0.25">
      <c r="A561" s="36">
        <v>556</v>
      </c>
      <c r="B561" s="97" t="s">
        <v>640</v>
      </c>
      <c r="C561" s="97" t="s">
        <v>640</v>
      </c>
      <c r="D561" s="60">
        <v>1278510.0800000001</v>
      </c>
      <c r="E561" s="37" t="str">
        <f t="shared" si="27"/>
        <v>超上限</v>
      </c>
      <c r="F561" s="38" t="str">
        <f t="shared" si="28"/>
        <v>否</v>
      </c>
      <c r="G561" s="39" t="str">
        <f t="shared" si="29"/>
        <v>否</v>
      </c>
    </row>
    <row r="562" spans="1:7" ht="15.5" x14ac:dyDescent="0.25">
      <c r="A562" s="36">
        <v>557</v>
      </c>
      <c r="B562" s="97" t="s">
        <v>641</v>
      </c>
      <c r="C562" s="97" t="s">
        <v>641</v>
      </c>
      <c r="D562" s="60">
        <v>1262163.67</v>
      </c>
      <c r="E562" s="37" t="str">
        <f t="shared" si="27"/>
        <v>否</v>
      </c>
      <c r="F562" s="38" t="str">
        <f t="shared" si="28"/>
        <v>否</v>
      </c>
      <c r="G562" s="39" t="str">
        <f t="shared" si="29"/>
        <v>是</v>
      </c>
    </row>
    <row r="563" spans="1:7" ht="15.5" x14ac:dyDescent="0.25">
      <c r="A563" s="36">
        <v>558</v>
      </c>
      <c r="B563" s="97" t="s">
        <v>642</v>
      </c>
      <c r="C563" s="97" t="s">
        <v>642</v>
      </c>
      <c r="D563" s="60">
        <v>1274215.6200000001</v>
      </c>
      <c r="E563" s="37" t="str">
        <f t="shared" si="27"/>
        <v>超上限</v>
      </c>
      <c r="F563" s="38" t="str">
        <f t="shared" si="28"/>
        <v>否</v>
      </c>
      <c r="G563" s="39" t="str">
        <f t="shared" si="29"/>
        <v>否</v>
      </c>
    </row>
    <row r="564" spans="1:7" ht="15.5" x14ac:dyDescent="0.25">
      <c r="A564" s="36">
        <v>559</v>
      </c>
      <c r="B564" s="97" t="s">
        <v>124</v>
      </c>
      <c r="C564" s="97" t="s">
        <v>124</v>
      </c>
      <c r="D564" s="60">
        <v>1259943.79</v>
      </c>
      <c r="E564" s="37" t="str">
        <f t="shared" si="27"/>
        <v>否</v>
      </c>
      <c r="F564" s="38" t="str">
        <f t="shared" si="28"/>
        <v>否</v>
      </c>
      <c r="G564" s="39" t="str">
        <f t="shared" si="29"/>
        <v>是</v>
      </c>
    </row>
    <row r="565" spans="1:7" ht="15.5" x14ac:dyDescent="0.25">
      <c r="A565" s="36">
        <v>560</v>
      </c>
      <c r="B565" s="97" t="s">
        <v>643</v>
      </c>
      <c r="C565" s="97" t="s">
        <v>643</v>
      </c>
      <c r="D565" s="60">
        <v>1257889.1100000001</v>
      </c>
      <c r="E565" s="37" t="str">
        <f t="shared" si="27"/>
        <v>否</v>
      </c>
      <c r="F565" s="38" t="str">
        <f t="shared" si="28"/>
        <v>否</v>
      </c>
      <c r="G565" s="39" t="str">
        <f t="shared" si="29"/>
        <v>是</v>
      </c>
    </row>
    <row r="566" spans="1:7" ht="15.5" x14ac:dyDescent="0.25">
      <c r="A566" s="36">
        <v>561</v>
      </c>
      <c r="B566" s="97" t="s">
        <v>644</v>
      </c>
      <c r="C566" s="97" t="s">
        <v>644</v>
      </c>
      <c r="D566" s="60">
        <v>1282376.8799999999</v>
      </c>
      <c r="E566" s="37" t="str">
        <f t="shared" si="27"/>
        <v>超上限</v>
      </c>
      <c r="F566" s="38" t="str">
        <f t="shared" si="28"/>
        <v>否</v>
      </c>
      <c r="G566" s="39" t="str">
        <f t="shared" si="29"/>
        <v>否</v>
      </c>
    </row>
    <row r="567" spans="1:7" ht="15.5" x14ac:dyDescent="0.25">
      <c r="A567" s="36">
        <v>562</v>
      </c>
      <c r="B567" s="97" t="s">
        <v>645</v>
      </c>
      <c r="C567" s="97" t="s">
        <v>645</v>
      </c>
      <c r="D567" s="60">
        <v>1284954.75</v>
      </c>
      <c r="E567" s="37" t="str">
        <f t="shared" si="27"/>
        <v>超上限</v>
      </c>
      <c r="F567" s="38" t="str">
        <f t="shared" si="28"/>
        <v>否</v>
      </c>
      <c r="G567" s="39" t="str">
        <f t="shared" si="29"/>
        <v>否</v>
      </c>
    </row>
    <row r="568" spans="1:7" ht="15.5" x14ac:dyDescent="0.25">
      <c r="A568" s="36">
        <v>563</v>
      </c>
      <c r="B568" s="97" t="s">
        <v>150</v>
      </c>
      <c r="C568" s="97" t="s">
        <v>150</v>
      </c>
      <c r="D568" s="60">
        <v>1256600.17</v>
      </c>
      <c r="E568" s="37" t="str">
        <f t="shared" si="27"/>
        <v>否</v>
      </c>
      <c r="F568" s="38" t="str">
        <f t="shared" si="28"/>
        <v>否</v>
      </c>
      <c r="G568" s="39" t="str">
        <f t="shared" si="29"/>
        <v>是</v>
      </c>
    </row>
    <row r="569" spans="1:7" ht="15.5" x14ac:dyDescent="0.25">
      <c r="A569" s="36">
        <v>564</v>
      </c>
      <c r="B569" s="97" t="s">
        <v>646</v>
      </c>
      <c r="C569" s="97" t="s">
        <v>646</v>
      </c>
      <c r="D569" s="60">
        <v>1278083.54</v>
      </c>
      <c r="E569" s="37" t="str">
        <f t="shared" si="27"/>
        <v>超上限</v>
      </c>
      <c r="F569" s="38" t="str">
        <f t="shared" si="28"/>
        <v>否</v>
      </c>
      <c r="G569" s="39" t="str">
        <f t="shared" si="29"/>
        <v>否</v>
      </c>
    </row>
    <row r="570" spans="1:7" ht="15.5" x14ac:dyDescent="0.25">
      <c r="A570" s="36">
        <v>565</v>
      </c>
      <c r="B570" s="97" t="s">
        <v>647</v>
      </c>
      <c r="C570" s="97" t="s">
        <v>647</v>
      </c>
      <c r="D570" s="60">
        <v>1272066.3999999999</v>
      </c>
      <c r="E570" s="37" t="str">
        <f t="shared" si="27"/>
        <v>否</v>
      </c>
      <c r="F570" s="38" t="str">
        <f t="shared" si="28"/>
        <v>否</v>
      </c>
      <c r="G570" s="39" t="str">
        <f t="shared" si="29"/>
        <v>是</v>
      </c>
    </row>
    <row r="571" spans="1:7" ht="15.5" x14ac:dyDescent="0.25">
      <c r="A571" s="36">
        <v>566</v>
      </c>
      <c r="B571" s="97" t="s">
        <v>96</v>
      </c>
      <c r="C571" s="97" t="s">
        <v>96</v>
      </c>
      <c r="D571" s="60">
        <v>1286242.69</v>
      </c>
      <c r="E571" s="37" t="str">
        <f t="shared" si="27"/>
        <v>超上限</v>
      </c>
      <c r="F571" s="38" t="str">
        <f t="shared" si="28"/>
        <v>否</v>
      </c>
      <c r="G571" s="39" t="str">
        <f t="shared" si="29"/>
        <v>否</v>
      </c>
    </row>
    <row r="572" spans="1:7" ht="15.5" x14ac:dyDescent="0.25">
      <c r="A572" s="36">
        <v>567</v>
      </c>
      <c r="B572" s="97" t="s">
        <v>648</v>
      </c>
      <c r="C572" s="97" t="s">
        <v>648</v>
      </c>
      <c r="D572" s="60">
        <v>1261755.9099999999</v>
      </c>
      <c r="E572" s="37" t="str">
        <f t="shared" si="27"/>
        <v>否</v>
      </c>
      <c r="F572" s="38" t="str">
        <f t="shared" si="28"/>
        <v>否</v>
      </c>
      <c r="G572" s="39" t="str">
        <f t="shared" si="29"/>
        <v>是</v>
      </c>
    </row>
    <row r="573" spans="1:7" ht="15.5" x14ac:dyDescent="0.25">
      <c r="A573" s="36">
        <v>568</v>
      </c>
      <c r="B573" s="97" t="s">
        <v>649</v>
      </c>
      <c r="C573" s="97" t="s">
        <v>649</v>
      </c>
      <c r="D573" s="60">
        <v>1281801.9099999999</v>
      </c>
      <c r="E573" s="37" t="str">
        <f t="shared" si="27"/>
        <v>超上限</v>
      </c>
      <c r="F573" s="38" t="str">
        <f t="shared" si="28"/>
        <v>否</v>
      </c>
      <c r="G573" s="39" t="str">
        <f t="shared" si="29"/>
        <v>否</v>
      </c>
    </row>
    <row r="574" spans="1:7" ht="15.5" x14ac:dyDescent="0.25">
      <c r="A574" s="36">
        <v>569</v>
      </c>
      <c r="B574" s="97" t="s">
        <v>650</v>
      </c>
      <c r="C574" s="97" t="s">
        <v>650</v>
      </c>
      <c r="D574" s="60">
        <v>1261111.73</v>
      </c>
      <c r="E574" s="37" t="str">
        <f t="shared" si="27"/>
        <v>否</v>
      </c>
      <c r="F574" s="38" t="str">
        <f t="shared" si="28"/>
        <v>否</v>
      </c>
      <c r="G574" s="39" t="str">
        <f t="shared" si="29"/>
        <v>是</v>
      </c>
    </row>
    <row r="575" spans="1:7" ht="15.5" x14ac:dyDescent="0.25">
      <c r="A575" s="36">
        <v>570</v>
      </c>
      <c r="B575" s="97" t="s">
        <v>171</v>
      </c>
      <c r="C575" s="97" t="s">
        <v>171</v>
      </c>
      <c r="D575" s="60">
        <v>1253048.8799999999</v>
      </c>
      <c r="E575" s="37" t="str">
        <f t="shared" si="27"/>
        <v>否</v>
      </c>
      <c r="F575" s="38" t="str">
        <f t="shared" si="28"/>
        <v>否</v>
      </c>
      <c r="G575" s="39" t="str">
        <f t="shared" si="29"/>
        <v>是</v>
      </c>
    </row>
    <row r="576" spans="1:7" ht="15.5" x14ac:dyDescent="0.25">
      <c r="A576" s="36">
        <v>571</v>
      </c>
      <c r="B576" s="97" t="s">
        <v>651</v>
      </c>
      <c r="C576" s="97" t="s">
        <v>651</v>
      </c>
      <c r="D576" s="60">
        <v>1263906.6000000001</v>
      </c>
      <c r="E576" s="37" t="str">
        <f t="shared" si="27"/>
        <v>否</v>
      </c>
      <c r="F576" s="38" t="str">
        <f t="shared" si="28"/>
        <v>否</v>
      </c>
      <c r="G576" s="39" t="str">
        <f t="shared" si="29"/>
        <v>是</v>
      </c>
    </row>
    <row r="577" spans="1:7" ht="15.5" x14ac:dyDescent="0.25">
      <c r="A577" s="36">
        <v>572</v>
      </c>
      <c r="B577" s="97" t="s">
        <v>652</v>
      </c>
      <c r="C577" s="97" t="s">
        <v>652</v>
      </c>
      <c r="D577" s="60">
        <v>1275996.3999999999</v>
      </c>
      <c r="E577" s="37" t="str">
        <f t="shared" si="27"/>
        <v>超上限</v>
      </c>
      <c r="F577" s="38" t="str">
        <f t="shared" si="28"/>
        <v>否</v>
      </c>
      <c r="G577" s="39" t="str">
        <f t="shared" si="29"/>
        <v>否</v>
      </c>
    </row>
    <row r="578" spans="1:7" ht="15.5" x14ac:dyDescent="0.25">
      <c r="A578" s="36">
        <v>573</v>
      </c>
      <c r="B578" s="97" t="s">
        <v>653</v>
      </c>
      <c r="C578" s="97" t="s">
        <v>653</v>
      </c>
      <c r="D578" s="60">
        <v>1275393.23</v>
      </c>
      <c r="E578" s="37" t="str">
        <f t="shared" si="27"/>
        <v>超上限</v>
      </c>
      <c r="F578" s="38" t="str">
        <f t="shared" si="28"/>
        <v>否</v>
      </c>
      <c r="G578" s="39" t="str">
        <f t="shared" si="29"/>
        <v>否</v>
      </c>
    </row>
    <row r="579" spans="1:7" ht="15.5" x14ac:dyDescent="0.25">
      <c r="A579" s="36">
        <v>574</v>
      </c>
      <c r="B579" s="97" t="s">
        <v>654</v>
      </c>
      <c r="C579" s="97" t="s">
        <v>654</v>
      </c>
      <c r="D579" s="60">
        <v>1268300</v>
      </c>
      <c r="E579" s="37" t="str">
        <f t="shared" ref="E579:E611" si="30">IF(D579&lt;=$G$3,"否","超上限")</f>
        <v>否</v>
      </c>
      <c r="F579" s="38" t="str">
        <f t="shared" ref="F579:F611" si="31">IF(D579&gt;=$G$4,"否","超下限")</f>
        <v>否</v>
      </c>
      <c r="G579" s="39" t="str">
        <f t="shared" ref="G579:G611" si="32">IF(AND(E579="否",F579="否"),"是","否")</f>
        <v>是</v>
      </c>
    </row>
    <row r="580" spans="1:7" ht="15.5" x14ac:dyDescent="0.25">
      <c r="A580" s="36">
        <v>575</v>
      </c>
      <c r="B580" s="97" t="s">
        <v>655</v>
      </c>
      <c r="C580" s="97" t="s">
        <v>655</v>
      </c>
      <c r="D580" s="60">
        <v>1278510.0800000001</v>
      </c>
      <c r="E580" s="37" t="str">
        <f t="shared" si="30"/>
        <v>超上限</v>
      </c>
      <c r="F580" s="38" t="str">
        <f t="shared" si="31"/>
        <v>否</v>
      </c>
      <c r="G580" s="39" t="str">
        <f t="shared" si="32"/>
        <v>否</v>
      </c>
    </row>
    <row r="581" spans="1:7" ht="15.5" x14ac:dyDescent="0.25">
      <c r="A581" s="36">
        <v>576</v>
      </c>
      <c r="B581" s="97" t="s">
        <v>656</v>
      </c>
      <c r="C581" s="97" t="s">
        <v>656</v>
      </c>
      <c r="D581" s="60">
        <v>1251445.48</v>
      </c>
      <c r="E581" s="37" t="str">
        <f t="shared" si="30"/>
        <v>否</v>
      </c>
      <c r="F581" s="38" t="str">
        <f t="shared" si="31"/>
        <v>否</v>
      </c>
      <c r="G581" s="39" t="str">
        <f t="shared" si="32"/>
        <v>是</v>
      </c>
    </row>
    <row r="582" spans="1:7" ht="15.5" x14ac:dyDescent="0.25">
      <c r="A582" s="36">
        <v>577</v>
      </c>
      <c r="B582" s="97" t="s">
        <v>657</v>
      </c>
      <c r="C582" s="97" t="s">
        <v>657</v>
      </c>
      <c r="D582" s="60">
        <v>1259178.04</v>
      </c>
      <c r="E582" s="37" t="str">
        <f t="shared" si="30"/>
        <v>否</v>
      </c>
      <c r="F582" s="38" t="str">
        <f t="shared" si="31"/>
        <v>否</v>
      </c>
      <c r="G582" s="39" t="str">
        <f t="shared" si="32"/>
        <v>是</v>
      </c>
    </row>
    <row r="583" spans="1:7" ht="15.5" x14ac:dyDescent="0.25">
      <c r="A583" s="36">
        <v>578</v>
      </c>
      <c r="B583" s="97" t="s">
        <v>658</v>
      </c>
      <c r="C583" s="97" t="s">
        <v>658</v>
      </c>
      <c r="D583" s="60">
        <v>1263044.8500000001</v>
      </c>
      <c r="E583" s="37" t="str">
        <f t="shared" si="30"/>
        <v>否</v>
      </c>
      <c r="F583" s="38" t="str">
        <f t="shared" si="31"/>
        <v>否</v>
      </c>
      <c r="G583" s="39" t="str">
        <f t="shared" si="32"/>
        <v>是</v>
      </c>
    </row>
    <row r="584" spans="1:7" ht="15.5" x14ac:dyDescent="0.25">
      <c r="A584" s="36">
        <v>579</v>
      </c>
      <c r="B584" s="97" t="s">
        <v>659</v>
      </c>
      <c r="C584" s="97" t="s">
        <v>659</v>
      </c>
      <c r="D584" s="60">
        <v>1265621.72</v>
      </c>
      <c r="E584" s="37" t="str">
        <f t="shared" si="30"/>
        <v>否</v>
      </c>
      <c r="F584" s="38" t="str">
        <f t="shared" si="31"/>
        <v>否</v>
      </c>
      <c r="G584" s="39" t="str">
        <f t="shared" si="32"/>
        <v>是</v>
      </c>
    </row>
    <row r="585" spans="1:7" ht="15.5" x14ac:dyDescent="0.25">
      <c r="A585" s="36">
        <v>580</v>
      </c>
      <c r="B585" s="97" t="s">
        <v>660</v>
      </c>
      <c r="C585" s="97" t="s">
        <v>660</v>
      </c>
      <c r="D585" s="60">
        <v>1244886.5900000001</v>
      </c>
      <c r="E585" s="37" t="str">
        <f t="shared" si="30"/>
        <v>否</v>
      </c>
      <c r="F585" s="38" t="str">
        <f t="shared" si="31"/>
        <v>否</v>
      </c>
      <c r="G585" s="39" t="str">
        <f t="shared" si="32"/>
        <v>是</v>
      </c>
    </row>
    <row r="586" spans="1:7" ht="15.5" x14ac:dyDescent="0.25">
      <c r="A586" s="36">
        <v>581</v>
      </c>
      <c r="B586" s="97" t="s">
        <v>661</v>
      </c>
      <c r="C586" s="97" t="s">
        <v>661</v>
      </c>
      <c r="D586" s="60">
        <v>1288820.56</v>
      </c>
      <c r="E586" s="37" t="str">
        <f t="shared" si="30"/>
        <v>超上限</v>
      </c>
      <c r="F586" s="38" t="str">
        <f t="shared" si="31"/>
        <v>否</v>
      </c>
      <c r="G586" s="39" t="str">
        <f t="shared" si="32"/>
        <v>否</v>
      </c>
    </row>
    <row r="587" spans="1:7" ht="15.5" x14ac:dyDescent="0.25">
      <c r="A587" s="36">
        <v>582</v>
      </c>
      <c r="B587" s="97" t="s">
        <v>662</v>
      </c>
      <c r="C587" s="97" t="s">
        <v>662</v>
      </c>
      <c r="D587" s="60">
        <v>1259178.04</v>
      </c>
      <c r="E587" s="37" t="str">
        <f t="shared" si="30"/>
        <v>否</v>
      </c>
      <c r="F587" s="38" t="str">
        <f t="shared" si="31"/>
        <v>否</v>
      </c>
      <c r="G587" s="39" t="str">
        <f t="shared" si="32"/>
        <v>是</v>
      </c>
    </row>
    <row r="588" spans="1:7" ht="15.5" x14ac:dyDescent="0.25">
      <c r="A588" s="36">
        <v>583</v>
      </c>
      <c r="B588" s="97" t="s">
        <v>663</v>
      </c>
      <c r="C588" s="97" t="s">
        <v>663</v>
      </c>
      <c r="D588" s="60">
        <v>1269488.53</v>
      </c>
      <c r="E588" s="37" t="str">
        <f t="shared" si="30"/>
        <v>否</v>
      </c>
      <c r="F588" s="38" t="str">
        <f t="shared" si="31"/>
        <v>否</v>
      </c>
      <c r="G588" s="39" t="str">
        <f t="shared" si="32"/>
        <v>是</v>
      </c>
    </row>
    <row r="589" spans="1:7" ht="15.5" x14ac:dyDescent="0.25">
      <c r="A589" s="36">
        <v>584</v>
      </c>
      <c r="B589" s="97" t="s">
        <v>664</v>
      </c>
      <c r="C589" s="97" t="s">
        <v>664</v>
      </c>
      <c r="D589" s="60">
        <v>1264424.6499999999</v>
      </c>
      <c r="E589" s="37" t="str">
        <f t="shared" si="30"/>
        <v>否</v>
      </c>
      <c r="F589" s="38" t="str">
        <f t="shared" si="31"/>
        <v>否</v>
      </c>
      <c r="G589" s="39" t="str">
        <f t="shared" si="32"/>
        <v>是</v>
      </c>
    </row>
    <row r="590" spans="1:7" ht="15.5" x14ac:dyDescent="0.25">
      <c r="A590" s="36">
        <v>585</v>
      </c>
      <c r="B590" s="97" t="s">
        <v>665</v>
      </c>
      <c r="C590" s="97" t="s">
        <v>665</v>
      </c>
      <c r="D590" s="60">
        <v>1255502.8500000001</v>
      </c>
      <c r="E590" s="37" t="str">
        <f t="shared" si="30"/>
        <v>否</v>
      </c>
      <c r="F590" s="38" t="str">
        <f t="shared" si="31"/>
        <v>否</v>
      </c>
      <c r="G590" s="39" t="str">
        <f t="shared" si="32"/>
        <v>是</v>
      </c>
    </row>
    <row r="591" spans="1:7" ht="15.5" x14ac:dyDescent="0.25">
      <c r="A591" s="36">
        <v>586</v>
      </c>
      <c r="B591" s="97" t="s">
        <v>666</v>
      </c>
      <c r="C591" s="97" t="s">
        <v>666</v>
      </c>
      <c r="D591" s="60">
        <v>1268199.5900000001</v>
      </c>
      <c r="E591" s="37" t="str">
        <f t="shared" si="30"/>
        <v>否</v>
      </c>
      <c r="F591" s="38" t="str">
        <f t="shared" si="31"/>
        <v>否</v>
      </c>
      <c r="G591" s="39" t="str">
        <f t="shared" si="32"/>
        <v>是</v>
      </c>
    </row>
    <row r="592" spans="1:7" ht="15.5" x14ac:dyDescent="0.25">
      <c r="A592" s="36">
        <v>587</v>
      </c>
      <c r="B592" s="97" t="s">
        <v>667</v>
      </c>
      <c r="C592" s="97" t="s">
        <v>667</v>
      </c>
      <c r="D592" s="60">
        <v>1275871.4099999999</v>
      </c>
      <c r="E592" s="37" t="str">
        <f t="shared" si="30"/>
        <v>超上限</v>
      </c>
      <c r="F592" s="38" t="str">
        <f t="shared" si="31"/>
        <v>否</v>
      </c>
      <c r="G592" s="39" t="str">
        <f t="shared" si="32"/>
        <v>否</v>
      </c>
    </row>
    <row r="593" spans="1:7" ht="15.5" x14ac:dyDescent="0.25">
      <c r="A593" s="36">
        <v>588</v>
      </c>
      <c r="B593" s="97" t="s">
        <v>668</v>
      </c>
      <c r="C593" s="97" t="s">
        <v>668</v>
      </c>
      <c r="D593" s="60">
        <v>1259828.21</v>
      </c>
      <c r="E593" s="37" t="str">
        <f t="shared" si="30"/>
        <v>否</v>
      </c>
      <c r="F593" s="38" t="str">
        <f t="shared" si="31"/>
        <v>否</v>
      </c>
      <c r="G593" s="39" t="str">
        <f t="shared" si="32"/>
        <v>是</v>
      </c>
    </row>
    <row r="594" spans="1:7" ht="15.5" x14ac:dyDescent="0.25">
      <c r="A594" s="36">
        <v>589</v>
      </c>
      <c r="B594" s="97" t="s">
        <v>669</v>
      </c>
      <c r="C594" s="97" t="s">
        <v>669</v>
      </c>
      <c r="D594" s="60">
        <v>1269404.1399999999</v>
      </c>
      <c r="E594" s="37" t="str">
        <f t="shared" si="30"/>
        <v>否</v>
      </c>
      <c r="F594" s="38" t="str">
        <f t="shared" si="31"/>
        <v>否</v>
      </c>
      <c r="G594" s="39" t="str">
        <f t="shared" si="32"/>
        <v>是</v>
      </c>
    </row>
    <row r="595" spans="1:7" ht="15.5" x14ac:dyDescent="0.25">
      <c r="A595" s="36">
        <v>590</v>
      </c>
      <c r="B595" s="97" t="s">
        <v>670</v>
      </c>
      <c r="C595" s="97" t="s">
        <v>670</v>
      </c>
      <c r="D595" s="60">
        <v>1278546.6200000001</v>
      </c>
      <c r="E595" s="37" t="str">
        <f t="shared" si="30"/>
        <v>超上限</v>
      </c>
      <c r="F595" s="38" t="str">
        <f t="shared" si="31"/>
        <v>否</v>
      </c>
      <c r="G595" s="39" t="str">
        <f t="shared" si="32"/>
        <v>否</v>
      </c>
    </row>
    <row r="596" spans="1:7" ht="15.5" x14ac:dyDescent="0.25">
      <c r="A596" s="36">
        <v>591</v>
      </c>
      <c r="B596" s="97" t="s">
        <v>671</v>
      </c>
      <c r="C596" s="97" t="s">
        <v>671</v>
      </c>
      <c r="D596" s="60">
        <v>1278510.0800000001</v>
      </c>
      <c r="E596" s="37" t="str">
        <f t="shared" si="30"/>
        <v>超上限</v>
      </c>
      <c r="F596" s="38" t="str">
        <f t="shared" si="31"/>
        <v>否</v>
      </c>
      <c r="G596" s="39" t="str">
        <f t="shared" si="32"/>
        <v>否</v>
      </c>
    </row>
    <row r="597" spans="1:7" ht="15.5" x14ac:dyDescent="0.25">
      <c r="A597" s="36">
        <v>592</v>
      </c>
      <c r="B597" s="97" t="s">
        <v>672</v>
      </c>
      <c r="C597" s="97" t="s">
        <v>672</v>
      </c>
      <c r="D597" s="60">
        <v>1287531.6299999999</v>
      </c>
      <c r="E597" s="37" t="str">
        <f t="shared" si="30"/>
        <v>超上限</v>
      </c>
      <c r="F597" s="38" t="str">
        <f t="shared" si="31"/>
        <v>否</v>
      </c>
      <c r="G597" s="39" t="str">
        <f t="shared" si="32"/>
        <v>否</v>
      </c>
    </row>
    <row r="598" spans="1:7" ht="15.5" x14ac:dyDescent="0.25">
      <c r="A598" s="36">
        <v>593</v>
      </c>
      <c r="B598" s="97" t="s">
        <v>673</v>
      </c>
      <c r="C598" s="97" t="s">
        <v>673</v>
      </c>
      <c r="D598" s="60">
        <v>1274860.73</v>
      </c>
      <c r="E598" s="37" t="str">
        <f t="shared" si="30"/>
        <v>超上限</v>
      </c>
      <c r="F598" s="38" t="str">
        <f t="shared" si="31"/>
        <v>否</v>
      </c>
      <c r="G598" s="39" t="str">
        <f t="shared" si="32"/>
        <v>否</v>
      </c>
    </row>
    <row r="599" spans="1:7" ht="15.5" x14ac:dyDescent="0.25">
      <c r="A599" s="36">
        <v>594</v>
      </c>
      <c r="B599" s="97" t="s">
        <v>183</v>
      </c>
      <c r="C599" s="97" t="s">
        <v>183</v>
      </c>
      <c r="D599" s="60">
        <v>1270990.04</v>
      </c>
      <c r="E599" s="37" t="str">
        <f t="shared" si="30"/>
        <v>否</v>
      </c>
      <c r="F599" s="38" t="str">
        <f t="shared" si="31"/>
        <v>否</v>
      </c>
      <c r="G599" s="39" t="str">
        <f t="shared" si="32"/>
        <v>是</v>
      </c>
    </row>
    <row r="600" spans="1:7" ht="15.5" x14ac:dyDescent="0.25">
      <c r="A600" s="36">
        <v>595</v>
      </c>
      <c r="B600" s="97" t="s">
        <v>148</v>
      </c>
      <c r="C600" s="97" t="s">
        <v>148</v>
      </c>
      <c r="D600" s="60">
        <v>1259139.6200000001</v>
      </c>
      <c r="E600" s="37" t="str">
        <f t="shared" si="30"/>
        <v>否</v>
      </c>
      <c r="F600" s="38" t="str">
        <f t="shared" si="31"/>
        <v>否</v>
      </c>
      <c r="G600" s="39" t="str">
        <f t="shared" si="32"/>
        <v>是</v>
      </c>
    </row>
    <row r="601" spans="1:7" ht="15.5" x14ac:dyDescent="0.25">
      <c r="A601" s="36">
        <v>596</v>
      </c>
      <c r="B601" s="97" t="s">
        <v>674</v>
      </c>
      <c r="C601" s="97" t="s">
        <v>674</v>
      </c>
      <c r="D601" s="60">
        <v>1282376.8799999999</v>
      </c>
      <c r="E601" s="37" t="str">
        <f t="shared" si="30"/>
        <v>超上限</v>
      </c>
      <c r="F601" s="38" t="str">
        <f t="shared" si="31"/>
        <v>否</v>
      </c>
      <c r="G601" s="39" t="str">
        <f t="shared" si="32"/>
        <v>否</v>
      </c>
    </row>
    <row r="602" spans="1:7" ht="15.5" x14ac:dyDescent="0.25">
      <c r="A602" s="36">
        <v>597</v>
      </c>
      <c r="B602" s="97" t="s">
        <v>675</v>
      </c>
      <c r="C602" s="97" t="s">
        <v>675</v>
      </c>
      <c r="D602" s="60">
        <v>1277221.1399999999</v>
      </c>
      <c r="E602" s="37" t="str">
        <f t="shared" si="30"/>
        <v>超上限</v>
      </c>
      <c r="F602" s="38" t="str">
        <f t="shared" si="31"/>
        <v>否</v>
      </c>
      <c r="G602" s="39" t="str">
        <f t="shared" si="32"/>
        <v>否</v>
      </c>
    </row>
    <row r="603" spans="1:7" ht="15.5" x14ac:dyDescent="0.25">
      <c r="A603" s="36">
        <v>598</v>
      </c>
      <c r="B603" s="97" t="s">
        <v>676</v>
      </c>
      <c r="C603" s="97" t="s">
        <v>676</v>
      </c>
      <c r="D603" s="60">
        <v>1259178.04</v>
      </c>
      <c r="E603" s="37" t="str">
        <f t="shared" si="30"/>
        <v>否</v>
      </c>
      <c r="F603" s="38" t="str">
        <f t="shared" si="31"/>
        <v>否</v>
      </c>
      <c r="G603" s="39" t="str">
        <f t="shared" si="32"/>
        <v>是</v>
      </c>
    </row>
    <row r="604" spans="1:7" ht="15.5" x14ac:dyDescent="0.25">
      <c r="A604" s="36">
        <v>599</v>
      </c>
      <c r="B604" s="97" t="s">
        <v>677</v>
      </c>
      <c r="C604" s="97" t="s">
        <v>677</v>
      </c>
      <c r="D604" s="60">
        <v>1273355.33</v>
      </c>
      <c r="E604" s="37" t="str">
        <f t="shared" si="30"/>
        <v>否</v>
      </c>
      <c r="F604" s="38" t="str">
        <f t="shared" si="31"/>
        <v>否</v>
      </c>
      <c r="G604" s="39" t="str">
        <f t="shared" si="32"/>
        <v>是</v>
      </c>
    </row>
    <row r="605" spans="1:7" ht="15.5" x14ac:dyDescent="0.25">
      <c r="A605" s="36">
        <v>600</v>
      </c>
      <c r="B605" s="97" t="s">
        <v>678</v>
      </c>
      <c r="C605" s="97" t="s">
        <v>678</v>
      </c>
      <c r="D605" s="60">
        <v>1286242.69</v>
      </c>
      <c r="E605" s="37" t="str">
        <f t="shared" si="30"/>
        <v>超上限</v>
      </c>
      <c r="F605" s="38" t="str">
        <f t="shared" si="31"/>
        <v>否</v>
      </c>
      <c r="G605" s="39" t="str">
        <f t="shared" si="32"/>
        <v>否</v>
      </c>
    </row>
    <row r="606" spans="1:7" ht="15.5" x14ac:dyDescent="0.25">
      <c r="A606" s="36">
        <v>601</v>
      </c>
      <c r="B606" s="97" t="s">
        <v>679</v>
      </c>
      <c r="C606" s="97" t="s">
        <v>679</v>
      </c>
      <c r="D606" s="60">
        <v>1273785.54</v>
      </c>
      <c r="E606" s="37" t="str">
        <f t="shared" si="30"/>
        <v>超上限</v>
      </c>
      <c r="F606" s="38" t="str">
        <f t="shared" si="31"/>
        <v>否</v>
      </c>
      <c r="G606" s="39" t="str">
        <f t="shared" si="32"/>
        <v>否</v>
      </c>
    </row>
    <row r="607" spans="1:7" ht="15.5" x14ac:dyDescent="0.25">
      <c r="A607" s="36">
        <v>602</v>
      </c>
      <c r="B607" s="97" t="s">
        <v>680</v>
      </c>
      <c r="C607" s="97" t="s">
        <v>680</v>
      </c>
      <c r="D607" s="60">
        <v>1256600.17</v>
      </c>
      <c r="E607" s="37" t="str">
        <f t="shared" si="30"/>
        <v>否</v>
      </c>
      <c r="F607" s="38" t="str">
        <f t="shared" si="31"/>
        <v>否</v>
      </c>
      <c r="G607" s="39" t="str">
        <f t="shared" si="32"/>
        <v>是</v>
      </c>
    </row>
    <row r="608" spans="1:7" ht="15.5" x14ac:dyDescent="0.25">
      <c r="A608" s="36">
        <v>603</v>
      </c>
      <c r="B608" s="97" t="s">
        <v>681</v>
      </c>
      <c r="C608" s="97" t="s">
        <v>681</v>
      </c>
      <c r="D608" s="60">
        <v>1262838.75</v>
      </c>
      <c r="E608" s="37" t="str">
        <f t="shared" si="30"/>
        <v>否</v>
      </c>
      <c r="F608" s="38" t="str">
        <f t="shared" si="31"/>
        <v>否</v>
      </c>
      <c r="G608" s="39" t="str">
        <f t="shared" si="32"/>
        <v>是</v>
      </c>
    </row>
    <row r="609" spans="1:7" ht="15.5" x14ac:dyDescent="0.25">
      <c r="A609" s="36">
        <v>604</v>
      </c>
      <c r="B609" s="97" t="s">
        <v>682</v>
      </c>
      <c r="C609" s="97" t="s">
        <v>682</v>
      </c>
      <c r="D609" s="60">
        <v>1256921.55</v>
      </c>
      <c r="E609" s="37" t="str">
        <f t="shared" si="30"/>
        <v>否</v>
      </c>
      <c r="F609" s="38" t="str">
        <f t="shared" si="31"/>
        <v>否</v>
      </c>
      <c r="G609" s="39" t="str">
        <f t="shared" si="32"/>
        <v>是</v>
      </c>
    </row>
    <row r="610" spans="1:7" ht="15.5" x14ac:dyDescent="0.25">
      <c r="A610" s="36">
        <v>605</v>
      </c>
      <c r="B610" s="97" t="s">
        <v>683</v>
      </c>
      <c r="C610" s="97" t="s">
        <v>683</v>
      </c>
      <c r="D610" s="60">
        <v>1261750.1200000001</v>
      </c>
      <c r="E610" s="37" t="str">
        <f t="shared" si="30"/>
        <v>否</v>
      </c>
      <c r="F610" s="38" t="str">
        <f t="shared" si="31"/>
        <v>否</v>
      </c>
      <c r="G610" s="39" t="str">
        <f t="shared" si="32"/>
        <v>是</v>
      </c>
    </row>
    <row r="611" spans="1:7" ht="15.5" x14ac:dyDescent="0.25">
      <c r="A611" s="36">
        <v>606</v>
      </c>
      <c r="B611" s="97" t="s">
        <v>684</v>
      </c>
      <c r="C611" s="97" t="s">
        <v>684</v>
      </c>
      <c r="D611" s="60">
        <v>1272066.3999999999</v>
      </c>
      <c r="E611" s="37" t="str">
        <f t="shared" si="30"/>
        <v>否</v>
      </c>
      <c r="F611" s="38" t="str">
        <f t="shared" si="31"/>
        <v>否</v>
      </c>
      <c r="G611" s="39" t="str">
        <f t="shared" si="32"/>
        <v>是</v>
      </c>
    </row>
  </sheetData>
  <autoFilter ref="A5:IT611" xr:uid="{00000000-0009-0000-0000-000002000000}"/>
  <mergeCells count="616">
    <mergeCell ref="B605:C605"/>
    <mergeCell ref="B606:C606"/>
    <mergeCell ref="B607:C607"/>
    <mergeCell ref="B608:C608"/>
    <mergeCell ref="B609:C609"/>
    <mergeCell ref="B610:C610"/>
    <mergeCell ref="B611:C611"/>
    <mergeCell ref="B596:C596"/>
    <mergeCell ref="B597:C597"/>
    <mergeCell ref="B598:C598"/>
    <mergeCell ref="B599:C599"/>
    <mergeCell ref="B600:C600"/>
    <mergeCell ref="B601:C601"/>
    <mergeCell ref="B602:C602"/>
    <mergeCell ref="B603:C603"/>
    <mergeCell ref="B604:C604"/>
    <mergeCell ref="B587:C587"/>
    <mergeCell ref="B588:C588"/>
    <mergeCell ref="B589:C589"/>
    <mergeCell ref="B590:C590"/>
    <mergeCell ref="B591:C591"/>
    <mergeCell ref="B592:C592"/>
    <mergeCell ref="B593:C593"/>
    <mergeCell ref="B594:C594"/>
    <mergeCell ref="B595:C595"/>
    <mergeCell ref="B578:C578"/>
    <mergeCell ref="B579:C579"/>
    <mergeCell ref="B580:C580"/>
    <mergeCell ref="B581:C581"/>
    <mergeCell ref="B582:C582"/>
    <mergeCell ref="B583:C583"/>
    <mergeCell ref="B584:C584"/>
    <mergeCell ref="B585:C585"/>
    <mergeCell ref="B586:C586"/>
    <mergeCell ref="B569:C569"/>
    <mergeCell ref="B570:C570"/>
    <mergeCell ref="B571:C571"/>
    <mergeCell ref="B572:C572"/>
    <mergeCell ref="B573:C573"/>
    <mergeCell ref="B574:C574"/>
    <mergeCell ref="B575:C575"/>
    <mergeCell ref="B576:C576"/>
    <mergeCell ref="B577:C577"/>
    <mergeCell ref="B560:C560"/>
    <mergeCell ref="B561:C561"/>
    <mergeCell ref="B562:C562"/>
    <mergeCell ref="B563:C563"/>
    <mergeCell ref="B564:C564"/>
    <mergeCell ref="B565:C565"/>
    <mergeCell ref="B566:C566"/>
    <mergeCell ref="B567:C567"/>
    <mergeCell ref="B568:C568"/>
    <mergeCell ref="B551:C551"/>
    <mergeCell ref="B552:C552"/>
    <mergeCell ref="B553:C553"/>
    <mergeCell ref="B554:C554"/>
    <mergeCell ref="B555:C555"/>
    <mergeCell ref="B556:C556"/>
    <mergeCell ref="B557:C557"/>
    <mergeCell ref="B558:C558"/>
    <mergeCell ref="B559:C559"/>
    <mergeCell ref="B542:C542"/>
    <mergeCell ref="B543:C543"/>
    <mergeCell ref="B544:C544"/>
    <mergeCell ref="B545:C545"/>
    <mergeCell ref="B546:C546"/>
    <mergeCell ref="B547:C547"/>
    <mergeCell ref="B548:C548"/>
    <mergeCell ref="B549:C549"/>
    <mergeCell ref="B550:C550"/>
    <mergeCell ref="B533:C533"/>
    <mergeCell ref="B534:C534"/>
    <mergeCell ref="B535:C535"/>
    <mergeCell ref="B536:C536"/>
    <mergeCell ref="B537:C537"/>
    <mergeCell ref="B538:C538"/>
    <mergeCell ref="B539:C539"/>
    <mergeCell ref="B540:C540"/>
    <mergeCell ref="B541:C541"/>
    <mergeCell ref="B524:C524"/>
    <mergeCell ref="B525:C525"/>
    <mergeCell ref="B526:C526"/>
    <mergeCell ref="B527:C527"/>
    <mergeCell ref="B528:C528"/>
    <mergeCell ref="B529:C529"/>
    <mergeCell ref="B530:C530"/>
    <mergeCell ref="B531:C531"/>
    <mergeCell ref="B532:C532"/>
    <mergeCell ref="B516:C516"/>
    <mergeCell ref="B517:C517"/>
    <mergeCell ref="B518:C518"/>
    <mergeCell ref="B519:C519"/>
    <mergeCell ref="B520:C520"/>
    <mergeCell ref="B521:C521"/>
    <mergeCell ref="B522:C522"/>
    <mergeCell ref="B523:C523"/>
    <mergeCell ref="B507:C507"/>
    <mergeCell ref="B508:C508"/>
    <mergeCell ref="B509:C509"/>
    <mergeCell ref="B510:C510"/>
    <mergeCell ref="B511:C511"/>
    <mergeCell ref="B512:C512"/>
    <mergeCell ref="B513:C513"/>
    <mergeCell ref="B514:C514"/>
    <mergeCell ref="B515:C515"/>
    <mergeCell ref="B498:C498"/>
    <mergeCell ref="B499:C499"/>
    <mergeCell ref="B500:C500"/>
    <mergeCell ref="B501:C501"/>
    <mergeCell ref="B502:C502"/>
    <mergeCell ref="B503:C503"/>
    <mergeCell ref="B504:C504"/>
    <mergeCell ref="B505:C505"/>
    <mergeCell ref="B506:C506"/>
    <mergeCell ref="B489:C489"/>
    <mergeCell ref="B490:C490"/>
    <mergeCell ref="B491:C491"/>
    <mergeCell ref="B492:C492"/>
    <mergeCell ref="B493:C493"/>
    <mergeCell ref="B494:C494"/>
    <mergeCell ref="B495:C495"/>
    <mergeCell ref="B496:C496"/>
    <mergeCell ref="B497:C497"/>
    <mergeCell ref="B480:C480"/>
    <mergeCell ref="B481:C481"/>
    <mergeCell ref="B482:C482"/>
    <mergeCell ref="B483:C483"/>
    <mergeCell ref="B484:C484"/>
    <mergeCell ref="B485:C485"/>
    <mergeCell ref="B486:C486"/>
    <mergeCell ref="B487:C487"/>
    <mergeCell ref="B488:C488"/>
    <mergeCell ref="B471:C471"/>
    <mergeCell ref="B472:C472"/>
    <mergeCell ref="B473:C473"/>
    <mergeCell ref="B474:C474"/>
    <mergeCell ref="B475:C475"/>
    <mergeCell ref="B476:C476"/>
    <mergeCell ref="B477:C477"/>
    <mergeCell ref="B478:C478"/>
    <mergeCell ref="B479:C479"/>
    <mergeCell ref="B462:C462"/>
    <mergeCell ref="B463:C463"/>
    <mergeCell ref="B464:C464"/>
    <mergeCell ref="B465:C465"/>
    <mergeCell ref="B466:C466"/>
    <mergeCell ref="B467:C467"/>
    <mergeCell ref="B468:C468"/>
    <mergeCell ref="B469:C469"/>
    <mergeCell ref="B470:C470"/>
    <mergeCell ref="B453:C453"/>
    <mergeCell ref="B454:C454"/>
    <mergeCell ref="B455:C455"/>
    <mergeCell ref="B456:C456"/>
    <mergeCell ref="B457:C457"/>
    <mergeCell ref="B458:C458"/>
    <mergeCell ref="B459:C459"/>
    <mergeCell ref="B460:C460"/>
    <mergeCell ref="B461:C461"/>
    <mergeCell ref="B444:C444"/>
    <mergeCell ref="B445:C445"/>
    <mergeCell ref="B446:C446"/>
    <mergeCell ref="B447:C447"/>
    <mergeCell ref="B448:C448"/>
    <mergeCell ref="B449:C449"/>
    <mergeCell ref="B450:C450"/>
    <mergeCell ref="B451:C451"/>
    <mergeCell ref="B452:C452"/>
    <mergeCell ref="B435:C435"/>
    <mergeCell ref="B436:C436"/>
    <mergeCell ref="B437:C437"/>
    <mergeCell ref="B438:C438"/>
    <mergeCell ref="B439:C439"/>
    <mergeCell ref="B440:C440"/>
    <mergeCell ref="B441:C441"/>
    <mergeCell ref="B442:C442"/>
    <mergeCell ref="B443:C443"/>
    <mergeCell ref="B426:C426"/>
    <mergeCell ref="B427:C427"/>
    <mergeCell ref="B428:C428"/>
    <mergeCell ref="B429:C429"/>
    <mergeCell ref="B430:C430"/>
    <mergeCell ref="B431:C431"/>
    <mergeCell ref="B432:C432"/>
    <mergeCell ref="B433:C433"/>
    <mergeCell ref="B434:C434"/>
    <mergeCell ref="B417:C417"/>
    <mergeCell ref="B418:C418"/>
    <mergeCell ref="B419:C419"/>
    <mergeCell ref="B420:C420"/>
    <mergeCell ref="B421:C421"/>
    <mergeCell ref="B422:C422"/>
    <mergeCell ref="B423:C423"/>
    <mergeCell ref="B424:C424"/>
    <mergeCell ref="B425:C425"/>
    <mergeCell ref="B408:C408"/>
    <mergeCell ref="B409:C409"/>
    <mergeCell ref="B410:C410"/>
    <mergeCell ref="B411:C411"/>
    <mergeCell ref="B412:C412"/>
    <mergeCell ref="B413:C413"/>
    <mergeCell ref="B414:C414"/>
    <mergeCell ref="B415:C415"/>
    <mergeCell ref="B416:C416"/>
    <mergeCell ref="B399:C399"/>
    <mergeCell ref="B400:C400"/>
    <mergeCell ref="B401:C401"/>
    <mergeCell ref="B402:C402"/>
    <mergeCell ref="B403:C403"/>
    <mergeCell ref="B404:C404"/>
    <mergeCell ref="B405:C405"/>
    <mergeCell ref="B406:C406"/>
    <mergeCell ref="B407:C407"/>
    <mergeCell ref="B390:C390"/>
    <mergeCell ref="B391:C391"/>
    <mergeCell ref="B392:C392"/>
    <mergeCell ref="B393:C393"/>
    <mergeCell ref="B394:C394"/>
    <mergeCell ref="B395:C395"/>
    <mergeCell ref="B396:C396"/>
    <mergeCell ref="B397:C397"/>
    <mergeCell ref="B398:C398"/>
    <mergeCell ref="B381:C381"/>
    <mergeCell ref="B382:C382"/>
    <mergeCell ref="B383:C383"/>
    <mergeCell ref="B384:C384"/>
    <mergeCell ref="B385:C385"/>
    <mergeCell ref="B386:C386"/>
    <mergeCell ref="B387:C387"/>
    <mergeCell ref="B388:C388"/>
    <mergeCell ref="B389:C389"/>
    <mergeCell ref="B372:C372"/>
    <mergeCell ref="B373:C373"/>
    <mergeCell ref="B374:C374"/>
    <mergeCell ref="B375:C375"/>
    <mergeCell ref="B376:C376"/>
    <mergeCell ref="B377:C377"/>
    <mergeCell ref="B378:C378"/>
    <mergeCell ref="B379:C379"/>
    <mergeCell ref="B380:C380"/>
    <mergeCell ref="B363:C363"/>
    <mergeCell ref="B364:C364"/>
    <mergeCell ref="B365:C365"/>
    <mergeCell ref="B366:C366"/>
    <mergeCell ref="B367:C367"/>
    <mergeCell ref="B368:C368"/>
    <mergeCell ref="B369:C369"/>
    <mergeCell ref="B370:C370"/>
    <mergeCell ref="B371:C371"/>
    <mergeCell ref="B354:C354"/>
    <mergeCell ref="B355:C355"/>
    <mergeCell ref="B356:C356"/>
    <mergeCell ref="B357:C357"/>
    <mergeCell ref="B358:C358"/>
    <mergeCell ref="B359:C359"/>
    <mergeCell ref="B360:C360"/>
    <mergeCell ref="B361:C361"/>
    <mergeCell ref="B362:C362"/>
    <mergeCell ref="B345:C345"/>
    <mergeCell ref="B346:C346"/>
    <mergeCell ref="B347:C347"/>
    <mergeCell ref="B348:C348"/>
    <mergeCell ref="B349:C349"/>
    <mergeCell ref="B350:C350"/>
    <mergeCell ref="B351:C351"/>
    <mergeCell ref="B352:C352"/>
    <mergeCell ref="B353:C353"/>
    <mergeCell ref="B336:C336"/>
    <mergeCell ref="B337:C337"/>
    <mergeCell ref="B338:C338"/>
    <mergeCell ref="B339:C339"/>
    <mergeCell ref="B340:C340"/>
    <mergeCell ref="B341:C341"/>
    <mergeCell ref="B342:C342"/>
    <mergeCell ref="B343:C343"/>
    <mergeCell ref="B344:C344"/>
    <mergeCell ref="B327:C327"/>
    <mergeCell ref="B328:C328"/>
    <mergeCell ref="B329:C329"/>
    <mergeCell ref="B330:C330"/>
    <mergeCell ref="B331:C331"/>
    <mergeCell ref="B332:C332"/>
    <mergeCell ref="B333:C333"/>
    <mergeCell ref="B334:C334"/>
    <mergeCell ref="B335:C335"/>
    <mergeCell ref="B319:C319"/>
    <mergeCell ref="B320:C320"/>
    <mergeCell ref="B321:C321"/>
    <mergeCell ref="B322:C322"/>
    <mergeCell ref="B323:C323"/>
    <mergeCell ref="B324:C324"/>
    <mergeCell ref="B325:C325"/>
    <mergeCell ref="B326:C326"/>
    <mergeCell ref="B311:C311"/>
    <mergeCell ref="B312:C312"/>
    <mergeCell ref="B313:C313"/>
    <mergeCell ref="B314:C314"/>
    <mergeCell ref="B315:C315"/>
    <mergeCell ref="B316:C316"/>
    <mergeCell ref="B317:C317"/>
    <mergeCell ref="B318:C318"/>
    <mergeCell ref="B302:C302"/>
    <mergeCell ref="B303:C303"/>
    <mergeCell ref="B304:C304"/>
    <mergeCell ref="B305:C305"/>
    <mergeCell ref="B306:C306"/>
    <mergeCell ref="B307:C307"/>
    <mergeCell ref="B308:C308"/>
    <mergeCell ref="B309:C309"/>
    <mergeCell ref="B310:C310"/>
    <mergeCell ref="B293:C293"/>
    <mergeCell ref="B294:C294"/>
    <mergeCell ref="B295:C295"/>
    <mergeCell ref="B296:C296"/>
    <mergeCell ref="B297:C297"/>
    <mergeCell ref="B298:C298"/>
    <mergeCell ref="B299:C299"/>
    <mergeCell ref="B300:C300"/>
    <mergeCell ref="B301:C301"/>
    <mergeCell ref="B284:C284"/>
    <mergeCell ref="B285:C285"/>
    <mergeCell ref="B286:C286"/>
    <mergeCell ref="B287:C287"/>
    <mergeCell ref="B288:C288"/>
    <mergeCell ref="B289:C289"/>
    <mergeCell ref="B290:C290"/>
    <mergeCell ref="B291:C291"/>
    <mergeCell ref="B292:C292"/>
    <mergeCell ref="B275:C275"/>
    <mergeCell ref="B276:C276"/>
    <mergeCell ref="B277:C277"/>
    <mergeCell ref="B278:C278"/>
    <mergeCell ref="B279:C279"/>
    <mergeCell ref="B280:C280"/>
    <mergeCell ref="B281:C281"/>
    <mergeCell ref="B282:C282"/>
    <mergeCell ref="B283:C283"/>
    <mergeCell ref="B266:C266"/>
    <mergeCell ref="B267:C267"/>
    <mergeCell ref="B268:C268"/>
    <mergeCell ref="B269:C269"/>
    <mergeCell ref="B270:C270"/>
    <mergeCell ref="B271:C271"/>
    <mergeCell ref="B272:C272"/>
    <mergeCell ref="B273:C273"/>
    <mergeCell ref="B274:C274"/>
    <mergeCell ref="B257:C257"/>
    <mergeCell ref="B258:C258"/>
    <mergeCell ref="B259:C259"/>
    <mergeCell ref="B260:C260"/>
    <mergeCell ref="B261:C261"/>
    <mergeCell ref="B262:C262"/>
    <mergeCell ref="B263:C263"/>
    <mergeCell ref="B264:C264"/>
    <mergeCell ref="B265:C265"/>
    <mergeCell ref="B248:C248"/>
    <mergeCell ref="B249:C249"/>
    <mergeCell ref="B250:C250"/>
    <mergeCell ref="B251:C251"/>
    <mergeCell ref="B252:C252"/>
    <mergeCell ref="B253:C253"/>
    <mergeCell ref="B254:C254"/>
    <mergeCell ref="B255:C255"/>
    <mergeCell ref="B256:C256"/>
    <mergeCell ref="B239:C239"/>
    <mergeCell ref="B240:C240"/>
    <mergeCell ref="B241:C241"/>
    <mergeCell ref="B242:C242"/>
    <mergeCell ref="B243:C243"/>
    <mergeCell ref="B244:C244"/>
    <mergeCell ref="B245:C245"/>
    <mergeCell ref="B246:C246"/>
    <mergeCell ref="B247:C247"/>
    <mergeCell ref="B230:C230"/>
    <mergeCell ref="B231:C231"/>
    <mergeCell ref="B232:C232"/>
    <mergeCell ref="B233:C233"/>
    <mergeCell ref="B234:C234"/>
    <mergeCell ref="B235:C235"/>
    <mergeCell ref="B236:C236"/>
    <mergeCell ref="B237:C237"/>
    <mergeCell ref="B238:C238"/>
    <mergeCell ref="B221:C221"/>
    <mergeCell ref="B222:C222"/>
    <mergeCell ref="B223:C223"/>
    <mergeCell ref="B224:C224"/>
    <mergeCell ref="B225:C225"/>
    <mergeCell ref="B226:C226"/>
    <mergeCell ref="B227:C227"/>
    <mergeCell ref="B228:C228"/>
    <mergeCell ref="B229:C229"/>
    <mergeCell ref="B212:C212"/>
    <mergeCell ref="B213:C213"/>
    <mergeCell ref="B214:C214"/>
    <mergeCell ref="B215:C215"/>
    <mergeCell ref="B216:C216"/>
    <mergeCell ref="B217:C217"/>
    <mergeCell ref="B218:C218"/>
    <mergeCell ref="B219:C219"/>
    <mergeCell ref="B220:C220"/>
    <mergeCell ref="B203:C203"/>
    <mergeCell ref="B204:C204"/>
    <mergeCell ref="B205:C205"/>
    <mergeCell ref="B206:C206"/>
    <mergeCell ref="B207:C207"/>
    <mergeCell ref="B208:C208"/>
    <mergeCell ref="B209:C209"/>
    <mergeCell ref="B210:C210"/>
    <mergeCell ref="B211:C211"/>
    <mergeCell ref="B194:C194"/>
    <mergeCell ref="B195:C195"/>
    <mergeCell ref="B196:C196"/>
    <mergeCell ref="B197:C197"/>
    <mergeCell ref="B198:C198"/>
    <mergeCell ref="B199:C199"/>
    <mergeCell ref="B200:C200"/>
    <mergeCell ref="B201:C201"/>
    <mergeCell ref="B202:C202"/>
    <mergeCell ref="B185:C185"/>
    <mergeCell ref="B186:C186"/>
    <mergeCell ref="B187:C187"/>
    <mergeCell ref="B188:C188"/>
    <mergeCell ref="B189:C189"/>
    <mergeCell ref="B190:C190"/>
    <mergeCell ref="B191:C191"/>
    <mergeCell ref="B192:C192"/>
    <mergeCell ref="B193:C193"/>
    <mergeCell ref="B176:C176"/>
    <mergeCell ref="B177:C177"/>
    <mergeCell ref="B178:C178"/>
    <mergeCell ref="B179:C179"/>
    <mergeCell ref="B180:C180"/>
    <mergeCell ref="B181:C181"/>
    <mergeCell ref="B182:C182"/>
    <mergeCell ref="B183:C183"/>
    <mergeCell ref="B184:C184"/>
    <mergeCell ref="B167:C167"/>
    <mergeCell ref="B168:C168"/>
    <mergeCell ref="B169:C169"/>
    <mergeCell ref="B170:C170"/>
    <mergeCell ref="B171:C171"/>
    <mergeCell ref="B172:C172"/>
    <mergeCell ref="B173:C173"/>
    <mergeCell ref="B174:C174"/>
    <mergeCell ref="B175:C175"/>
    <mergeCell ref="B158:C158"/>
    <mergeCell ref="B159:C159"/>
    <mergeCell ref="B160:C160"/>
    <mergeCell ref="B161:C161"/>
    <mergeCell ref="B162:C162"/>
    <mergeCell ref="B163:C163"/>
    <mergeCell ref="B164:C164"/>
    <mergeCell ref="B165:C165"/>
    <mergeCell ref="B166:C166"/>
    <mergeCell ref="B149:C149"/>
    <mergeCell ref="B150:C150"/>
    <mergeCell ref="B151:C151"/>
    <mergeCell ref="B152:C152"/>
    <mergeCell ref="B153:C153"/>
    <mergeCell ref="B154:C154"/>
    <mergeCell ref="B155:C155"/>
    <mergeCell ref="B156:C156"/>
    <mergeCell ref="B157:C157"/>
    <mergeCell ref="B140:C140"/>
    <mergeCell ref="B141:C141"/>
    <mergeCell ref="B142:C142"/>
    <mergeCell ref="B143:C143"/>
    <mergeCell ref="B144:C144"/>
    <mergeCell ref="B145:C145"/>
    <mergeCell ref="B146:C146"/>
    <mergeCell ref="B147:C147"/>
    <mergeCell ref="B148:C148"/>
    <mergeCell ref="B131:C131"/>
    <mergeCell ref="B132:C132"/>
    <mergeCell ref="B133:C133"/>
    <mergeCell ref="B134:C134"/>
    <mergeCell ref="B135:C135"/>
    <mergeCell ref="B136:C136"/>
    <mergeCell ref="B137:C137"/>
    <mergeCell ref="B138:C138"/>
    <mergeCell ref="B139:C139"/>
    <mergeCell ref="B123:C123"/>
    <mergeCell ref="B124:C124"/>
    <mergeCell ref="B125:C125"/>
    <mergeCell ref="B126:C126"/>
    <mergeCell ref="B127:C127"/>
    <mergeCell ref="I1:L5"/>
    <mergeCell ref="B128:C128"/>
    <mergeCell ref="B129:C129"/>
    <mergeCell ref="B130:C130"/>
    <mergeCell ref="B114:C114"/>
    <mergeCell ref="B115:C115"/>
    <mergeCell ref="B116:C116"/>
    <mergeCell ref="B117:C117"/>
    <mergeCell ref="B118:C118"/>
    <mergeCell ref="B119:C119"/>
    <mergeCell ref="B120:C120"/>
    <mergeCell ref="B121:C121"/>
    <mergeCell ref="B122:C122"/>
    <mergeCell ref="B105:C105"/>
    <mergeCell ref="B106:C106"/>
    <mergeCell ref="B107:C107"/>
    <mergeCell ref="B108:C108"/>
    <mergeCell ref="B109:C109"/>
    <mergeCell ref="B110:C110"/>
    <mergeCell ref="B111:C111"/>
    <mergeCell ref="B112:C112"/>
    <mergeCell ref="B113:C113"/>
    <mergeCell ref="B96:C96"/>
    <mergeCell ref="B97:C97"/>
    <mergeCell ref="B98:C98"/>
    <mergeCell ref="B99:C99"/>
    <mergeCell ref="B100:C100"/>
    <mergeCell ref="B101:C101"/>
    <mergeCell ref="B102:C102"/>
    <mergeCell ref="B103:C103"/>
    <mergeCell ref="B104:C104"/>
    <mergeCell ref="B87:C87"/>
    <mergeCell ref="B88:C88"/>
    <mergeCell ref="B89:C89"/>
    <mergeCell ref="B90:C90"/>
    <mergeCell ref="B91:C91"/>
    <mergeCell ref="B92:C92"/>
    <mergeCell ref="B93:C93"/>
    <mergeCell ref="B94:C94"/>
    <mergeCell ref="B95:C95"/>
    <mergeCell ref="B78:C78"/>
    <mergeCell ref="B79:C79"/>
    <mergeCell ref="B80:C80"/>
    <mergeCell ref="B81:C81"/>
    <mergeCell ref="B82:C82"/>
    <mergeCell ref="B83:C83"/>
    <mergeCell ref="B84:C84"/>
    <mergeCell ref="B85:C85"/>
    <mergeCell ref="B86:C86"/>
    <mergeCell ref="B69:C69"/>
    <mergeCell ref="B70:C70"/>
    <mergeCell ref="B71:C71"/>
    <mergeCell ref="B72:C72"/>
    <mergeCell ref="B73:C73"/>
    <mergeCell ref="B74:C74"/>
    <mergeCell ref="B75:C75"/>
    <mergeCell ref="B76:C76"/>
    <mergeCell ref="B77:C77"/>
    <mergeCell ref="B60:C60"/>
    <mergeCell ref="B61:C61"/>
    <mergeCell ref="B62:C62"/>
    <mergeCell ref="B63:C63"/>
    <mergeCell ref="B64:C64"/>
    <mergeCell ref="B65:C65"/>
    <mergeCell ref="B66:C66"/>
    <mergeCell ref="B67:C67"/>
    <mergeCell ref="B68:C68"/>
    <mergeCell ref="B51:C51"/>
    <mergeCell ref="B52:C52"/>
    <mergeCell ref="B53:C53"/>
    <mergeCell ref="B54:C54"/>
    <mergeCell ref="B55:C55"/>
    <mergeCell ref="B56:C56"/>
    <mergeCell ref="B57:C57"/>
    <mergeCell ref="B58:C58"/>
    <mergeCell ref="B59:C59"/>
    <mergeCell ref="B42:C42"/>
    <mergeCell ref="B43:C43"/>
    <mergeCell ref="B44:C44"/>
    <mergeCell ref="B45:C45"/>
    <mergeCell ref="B46:C46"/>
    <mergeCell ref="B47:C47"/>
    <mergeCell ref="B48:C48"/>
    <mergeCell ref="B49:C49"/>
    <mergeCell ref="B50:C50"/>
    <mergeCell ref="B33:C33"/>
    <mergeCell ref="B34:C34"/>
    <mergeCell ref="B35:C35"/>
    <mergeCell ref="B36:C36"/>
    <mergeCell ref="B37:C37"/>
    <mergeCell ref="B38:C38"/>
    <mergeCell ref="B39:C39"/>
    <mergeCell ref="B40:C40"/>
    <mergeCell ref="B41:C41"/>
    <mergeCell ref="B24:C24"/>
    <mergeCell ref="B25:C25"/>
    <mergeCell ref="B26:C26"/>
    <mergeCell ref="B27:C27"/>
    <mergeCell ref="B28:C28"/>
    <mergeCell ref="B29:C29"/>
    <mergeCell ref="B30:C30"/>
    <mergeCell ref="B31:C31"/>
    <mergeCell ref="B32:C32"/>
    <mergeCell ref="B15:C15"/>
    <mergeCell ref="B16:C16"/>
    <mergeCell ref="B17:C17"/>
    <mergeCell ref="B18:C18"/>
    <mergeCell ref="B19:C19"/>
    <mergeCell ref="B20:C20"/>
    <mergeCell ref="B21:C21"/>
    <mergeCell ref="B22:C22"/>
    <mergeCell ref="B23:C23"/>
    <mergeCell ref="B6:C6"/>
    <mergeCell ref="B7:C7"/>
    <mergeCell ref="B8:C8"/>
    <mergeCell ref="B9:C9"/>
    <mergeCell ref="B10:C10"/>
    <mergeCell ref="B11:C11"/>
    <mergeCell ref="B12:C12"/>
    <mergeCell ref="B13:C13"/>
    <mergeCell ref="B14:C14"/>
    <mergeCell ref="A1:G1"/>
    <mergeCell ref="A2:B2"/>
    <mergeCell ref="C2:D2"/>
    <mergeCell ref="E2:F2"/>
    <mergeCell ref="A3:B3"/>
    <mergeCell ref="E3:F3"/>
    <mergeCell ref="A4:C4"/>
    <mergeCell ref="E4:F4"/>
    <mergeCell ref="B5:C5"/>
  </mergeCells>
  <phoneticPr fontId="13" type="noConversion"/>
  <printOptions horizontalCentered="1"/>
  <pageMargins left="0.31458333333333299" right="0.31458333333333299" top="0.39305555555555599" bottom="0.74791666666666701" header="0.55069444444444404" footer="0.35416666666666702"/>
  <pageSetup paperSize="9" scale="95" fitToHeight="0" orientation="portrait" r:id="rId1"/>
  <headerFooter>
    <oddHeader>&amp;R        第&amp;P页，共&amp;N页</oddHeader>
    <oddFooter>&amp;L招标人：&amp;C                   招标代理：                       监督部门：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48"/>
  <sheetViews>
    <sheetView tabSelected="1" view="pageBreakPreview" zoomScale="115" zoomScaleNormal="100" workbookViewId="0">
      <selection activeCell="O7" sqref="O7"/>
    </sheetView>
  </sheetViews>
  <sheetFormatPr defaultColWidth="9" defaultRowHeight="15" x14ac:dyDescent="0.25"/>
  <cols>
    <col min="1" max="1" width="5.90625" style="5" customWidth="1"/>
    <col min="2" max="2" width="7.1796875" style="5" customWidth="1"/>
    <col min="3" max="3" width="30.453125" style="5" customWidth="1"/>
    <col min="4" max="4" width="14.6328125" style="6" customWidth="1"/>
    <col min="5" max="6" width="9.7265625" style="6" customWidth="1"/>
    <col min="7" max="7" width="9.7265625" style="7" customWidth="1"/>
    <col min="8" max="8" width="26.26953125" style="8" customWidth="1"/>
    <col min="9" max="9" width="14" style="8" customWidth="1"/>
    <col min="10" max="249" width="9" style="8"/>
    <col min="250" max="250" width="6.6328125" style="8" customWidth="1"/>
    <col min="251" max="251" width="28.6328125" style="8" customWidth="1"/>
    <col min="252" max="252" width="16.7265625" style="8" customWidth="1"/>
    <col min="253" max="253" width="9.36328125" style="8" customWidth="1"/>
    <col min="254" max="254" width="10.453125" style="8" customWidth="1"/>
    <col min="255" max="255" width="8.90625" style="8" customWidth="1"/>
    <col min="256" max="256" width="14.08984375" style="8" customWidth="1"/>
    <col min="257" max="257" width="9" style="8" customWidth="1"/>
    <col min="258" max="258" width="4.90625" style="8" customWidth="1"/>
    <col min="259" max="259" width="14.6328125" style="8" customWidth="1"/>
    <col min="260" max="260" width="14" style="8" customWidth="1"/>
    <col min="261" max="261" width="35.36328125" style="8" customWidth="1"/>
    <col min="262" max="262" width="18.6328125" style="8" customWidth="1"/>
    <col min="263" max="263" width="11.6328125" style="8" customWidth="1"/>
    <col min="264" max="505" width="9" style="8"/>
    <col min="506" max="506" width="6.6328125" style="8" customWidth="1"/>
    <col min="507" max="507" width="28.6328125" style="8" customWidth="1"/>
    <col min="508" max="508" width="16.7265625" style="8" customWidth="1"/>
    <col min="509" max="509" width="9.36328125" style="8" customWidth="1"/>
    <col min="510" max="510" width="10.453125" style="8" customWidth="1"/>
    <col min="511" max="511" width="8.90625" style="8" customWidth="1"/>
    <col min="512" max="512" width="14.08984375" style="8" customWidth="1"/>
    <col min="513" max="513" width="9" style="8" customWidth="1"/>
    <col min="514" max="514" width="4.90625" style="8" customWidth="1"/>
    <col min="515" max="515" width="14.6328125" style="8" customWidth="1"/>
    <col min="516" max="516" width="14" style="8" customWidth="1"/>
    <col min="517" max="517" width="35.36328125" style="8" customWidth="1"/>
    <col min="518" max="518" width="18.6328125" style="8" customWidth="1"/>
    <col min="519" max="519" width="11.6328125" style="8" customWidth="1"/>
    <col min="520" max="761" width="9" style="8"/>
    <col min="762" max="762" width="6.6328125" style="8" customWidth="1"/>
    <col min="763" max="763" width="28.6328125" style="8" customWidth="1"/>
    <col min="764" max="764" width="16.7265625" style="8" customWidth="1"/>
    <col min="765" max="765" width="9.36328125" style="8" customWidth="1"/>
    <col min="766" max="766" width="10.453125" style="8" customWidth="1"/>
    <col min="767" max="767" width="8.90625" style="8" customWidth="1"/>
    <col min="768" max="768" width="14.08984375" style="8" customWidth="1"/>
    <col min="769" max="769" width="9" style="8" customWidth="1"/>
    <col min="770" max="770" width="4.90625" style="8" customWidth="1"/>
    <col min="771" max="771" width="14.6328125" style="8" customWidth="1"/>
    <col min="772" max="772" width="14" style="8" customWidth="1"/>
    <col min="773" max="773" width="35.36328125" style="8" customWidth="1"/>
    <col min="774" max="774" width="18.6328125" style="8" customWidth="1"/>
    <col min="775" max="775" width="11.6328125" style="8" customWidth="1"/>
    <col min="776" max="1017" width="9" style="8"/>
    <col min="1018" max="1018" width="6.6328125" style="8" customWidth="1"/>
    <col min="1019" max="1019" width="28.6328125" style="8" customWidth="1"/>
    <col min="1020" max="1020" width="16.7265625" style="8" customWidth="1"/>
    <col min="1021" max="1021" width="9.36328125" style="8" customWidth="1"/>
    <col min="1022" max="1022" width="10.453125" style="8" customWidth="1"/>
    <col min="1023" max="1023" width="8.90625" style="8" customWidth="1"/>
    <col min="1024" max="1024" width="14.08984375" style="8" customWidth="1"/>
    <col min="1025" max="1025" width="9" style="8" customWidth="1"/>
    <col min="1026" max="1026" width="4.90625" style="8" customWidth="1"/>
    <col min="1027" max="1027" width="14.6328125" style="8" customWidth="1"/>
    <col min="1028" max="1028" width="14" style="8" customWidth="1"/>
    <col min="1029" max="1029" width="35.36328125" style="8" customWidth="1"/>
    <col min="1030" max="1030" width="18.6328125" style="8" customWidth="1"/>
    <col min="1031" max="1031" width="11.6328125" style="8" customWidth="1"/>
    <col min="1032" max="1273" width="9" style="8"/>
    <col min="1274" max="1274" width="6.6328125" style="8" customWidth="1"/>
    <col min="1275" max="1275" width="28.6328125" style="8" customWidth="1"/>
    <col min="1276" max="1276" width="16.7265625" style="8" customWidth="1"/>
    <col min="1277" max="1277" width="9.36328125" style="8" customWidth="1"/>
    <col min="1278" max="1278" width="10.453125" style="8" customWidth="1"/>
    <col min="1279" max="1279" width="8.90625" style="8" customWidth="1"/>
    <col min="1280" max="1280" width="14.08984375" style="8" customWidth="1"/>
    <col min="1281" max="1281" width="9" style="8" customWidth="1"/>
    <col min="1282" max="1282" width="4.90625" style="8" customWidth="1"/>
    <col min="1283" max="1283" width="14.6328125" style="8" customWidth="1"/>
    <col min="1284" max="1284" width="14" style="8" customWidth="1"/>
    <col min="1285" max="1285" width="35.36328125" style="8" customWidth="1"/>
    <col min="1286" max="1286" width="18.6328125" style="8" customWidth="1"/>
    <col min="1287" max="1287" width="11.6328125" style="8" customWidth="1"/>
    <col min="1288" max="1529" width="9" style="8"/>
    <col min="1530" max="1530" width="6.6328125" style="8" customWidth="1"/>
    <col min="1531" max="1531" width="28.6328125" style="8" customWidth="1"/>
    <col min="1532" max="1532" width="16.7265625" style="8" customWidth="1"/>
    <col min="1533" max="1533" width="9.36328125" style="8" customWidth="1"/>
    <col min="1534" max="1534" width="10.453125" style="8" customWidth="1"/>
    <col min="1535" max="1535" width="8.90625" style="8" customWidth="1"/>
    <col min="1536" max="1536" width="14.08984375" style="8" customWidth="1"/>
    <col min="1537" max="1537" width="9" style="8" customWidth="1"/>
    <col min="1538" max="1538" width="4.90625" style="8" customWidth="1"/>
    <col min="1539" max="1539" width="14.6328125" style="8" customWidth="1"/>
    <col min="1540" max="1540" width="14" style="8" customWidth="1"/>
    <col min="1541" max="1541" width="35.36328125" style="8" customWidth="1"/>
    <col min="1542" max="1542" width="18.6328125" style="8" customWidth="1"/>
    <col min="1543" max="1543" width="11.6328125" style="8" customWidth="1"/>
    <col min="1544" max="1785" width="9" style="8"/>
    <col min="1786" max="1786" width="6.6328125" style="8" customWidth="1"/>
    <col min="1787" max="1787" width="28.6328125" style="8" customWidth="1"/>
    <col min="1788" max="1788" width="16.7265625" style="8" customWidth="1"/>
    <col min="1789" max="1789" width="9.36328125" style="8" customWidth="1"/>
    <col min="1790" max="1790" width="10.453125" style="8" customWidth="1"/>
    <col min="1791" max="1791" width="8.90625" style="8" customWidth="1"/>
    <col min="1792" max="1792" width="14.08984375" style="8" customWidth="1"/>
    <col min="1793" max="1793" width="9" style="8" customWidth="1"/>
    <col min="1794" max="1794" width="4.90625" style="8" customWidth="1"/>
    <col min="1795" max="1795" width="14.6328125" style="8" customWidth="1"/>
    <col min="1796" max="1796" width="14" style="8" customWidth="1"/>
    <col min="1797" max="1797" width="35.36328125" style="8" customWidth="1"/>
    <col min="1798" max="1798" width="18.6328125" style="8" customWidth="1"/>
    <col min="1799" max="1799" width="11.6328125" style="8" customWidth="1"/>
    <col min="1800" max="2041" width="9" style="8"/>
    <col min="2042" max="2042" width="6.6328125" style="8" customWidth="1"/>
    <col min="2043" max="2043" width="28.6328125" style="8" customWidth="1"/>
    <col min="2044" max="2044" width="16.7265625" style="8" customWidth="1"/>
    <col min="2045" max="2045" width="9.36328125" style="8" customWidth="1"/>
    <col min="2046" max="2046" width="10.453125" style="8" customWidth="1"/>
    <col min="2047" max="2047" width="8.90625" style="8" customWidth="1"/>
    <col min="2048" max="2048" width="14.08984375" style="8" customWidth="1"/>
    <col min="2049" max="2049" width="9" style="8" customWidth="1"/>
    <col min="2050" max="2050" width="4.90625" style="8" customWidth="1"/>
    <col min="2051" max="2051" width="14.6328125" style="8" customWidth="1"/>
    <col min="2052" max="2052" width="14" style="8" customWidth="1"/>
    <col min="2053" max="2053" width="35.36328125" style="8" customWidth="1"/>
    <col min="2054" max="2054" width="18.6328125" style="8" customWidth="1"/>
    <col min="2055" max="2055" width="11.6328125" style="8" customWidth="1"/>
    <col min="2056" max="2297" width="9" style="8"/>
    <col min="2298" max="2298" width="6.6328125" style="8" customWidth="1"/>
    <col min="2299" max="2299" width="28.6328125" style="8" customWidth="1"/>
    <col min="2300" max="2300" width="16.7265625" style="8" customWidth="1"/>
    <col min="2301" max="2301" width="9.36328125" style="8" customWidth="1"/>
    <col min="2302" max="2302" width="10.453125" style="8" customWidth="1"/>
    <col min="2303" max="2303" width="8.90625" style="8" customWidth="1"/>
    <col min="2304" max="2304" width="14.08984375" style="8" customWidth="1"/>
    <col min="2305" max="2305" width="9" style="8" customWidth="1"/>
    <col min="2306" max="2306" width="4.90625" style="8" customWidth="1"/>
    <col min="2307" max="2307" width="14.6328125" style="8" customWidth="1"/>
    <col min="2308" max="2308" width="14" style="8" customWidth="1"/>
    <col min="2309" max="2309" width="35.36328125" style="8" customWidth="1"/>
    <col min="2310" max="2310" width="18.6328125" style="8" customWidth="1"/>
    <col min="2311" max="2311" width="11.6328125" style="8" customWidth="1"/>
    <col min="2312" max="2553" width="9" style="8"/>
    <col min="2554" max="2554" width="6.6328125" style="8" customWidth="1"/>
    <col min="2555" max="2555" width="28.6328125" style="8" customWidth="1"/>
    <col min="2556" max="2556" width="16.7265625" style="8" customWidth="1"/>
    <col min="2557" max="2557" width="9.36328125" style="8" customWidth="1"/>
    <col min="2558" max="2558" width="10.453125" style="8" customWidth="1"/>
    <col min="2559" max="2559" width="8.90625" style="8" customWidth="1"/>
    <col min="2560" max="2560" width="14.08984375" style="8" customWidth="1"/>
    <col min="2561" max="2561" width="9" style="8" customWidth="1"/>
    <col min="2562" max="2562" width="4.90625" style="8" customWidth="1"/>
    <col min="2563" max="2563" width="14.6328125" style="8" customWidth="1"/>
    <col min="2564" max="2564" width="14" style="8" customWidth="1"/>
    <col min="2565" max="2565" width="35.36328125" style="8" customWidth="1"/>
    <col min="2566" max="2566" width="18.6328125" style="8" customWidth="1"/>
    <col min="2567" max="2567" width="11.6328125" style="8" customWidth="1"/>
    <col min="2568" max="2809" width="9" style="8"/>
    <col min="2810" max="2810" width="6.6328125" style="8" customWidth="1"/>
    <col min="2811" max="2811" width="28.6328125" style="8" customWidth="1"/>
    <col min="2812" max="2812" width="16.7265625" style="8" customWidth="1"/>
    <col min="2813" max="2813" width="9.36328125" style="8" customWidth="1"/>
    <col min="2814" max="2814" width="10.453125" style="8" customWidth="1"/>
    <col min="2815" max="2815" width="8.90625" style="8" customWidth="1"/>
    <col min="2816" max="2816" width="14.08984375" style="8" customWidth="1"/>
    <col min="2817" max="2817" width="9" style="8" customWidth="1"/>
    <col min="2818" max="2818" width="4.90625" style="8" customWidth="1"/>
    <col min="2819" max="2819" width="14.6328125" style="8" customWidth="1"/>
    <col min="2820" max="2820" width="14" style="8" customWidth="1"/>
    <col min="2821" max="2821" width="35.36328125" style="8" customWidth="1"/>
    <col min="2822" max="2822" width="18.6328125" style="8" customWidth="1"/>
    <col min="2823" max="2823" width="11.6328125" style="8" customWidth="1"/>
    <col min="2824" max="3065" width="9" style="8"/>
    <col min="3066" max="3066" width="6.6328125" style="8" customWidth="1"/>
    <col min="3067" max="3067" width="28.6328125" style="8" customWidth="1"/>
    <col min="3068" max="3068" width="16.7265625" style="8" customWidth="1"/>
    <col min="3069" max="3069" width="9.36328125" style="8" customWidth="1"/>
    <col min="3070" max="3070" width="10.453125" style="8" customWidth="1"/>
    <col min="3071" max="3071" width="8.90625" style="8" customWidth="1"/>
    <col min="3072" max="3072" width="14.08984375" style="8" customWidth="1"/>
    <col min="3073" max="3073" width="9" style="8" customWidth="1"/>
    <col min="3074" max="3074" width="4.90625" style="8" customWidth="1"/>
    <col min="3075" max="3075" width="14.6328125" style="8" customWidth="1"/>
    <col min="3076" max="3076" width="14" style="8" customWidth="1"/>
    <col min="3077" max="3077" width="35.36328125" style="8" customWidth="1"/>
    <col min="3078" max="3078" width="18.6328125" style="8" customWidth="1"/>
    <col min="3079" max="3079" width="11.6328125" style="8" customWidth="1"/>
    <col min="3080" max="3321" width="9" style="8"/>
    <col min="3322" max="3322" width="6.6328125" style="8" customWidth="1"/>
    <col min="3323" max="3323" width="28.6328125" style="8" customWidth="1"/>
    <col min="3324" max="3324" width="16.7265625" style="8" customWidth="1"/>
    <col min="3325" max="3325" width="9.36328125" style="8" customWidth="1"/>
    <col min="3326" max="3326" width="10.453125" style="8" customWidth="1"/>
    <col min="3327" max="3327" width="8.90625" style="8" customWidth="1"/>
    <col min="3328" max="3328" width="14.08984375" style="8" customWidth="1"/>
    <col min="3329" max="3329" width="9" style="8" customWidth="1"/>
    <col min="3330" max="3330" width="4.90625" style="8" customWidth="1"/>
    <col min="3331" max="3331" width="14.6328125" style="8" customWidth="1"/>
    <col min="3332" max="3332" width="14" style="8" customWidth="1"/>
    <col min="3333" max="3333" width="35.36328125" style="8" customWidth="1"/>
    <col min="3334" max="3334" width="18.6328125" style="8" customWidth="1"/>
    <col min="3335" max="3335" width="11.6328125" style="8" customWidth="1"/>
    <col min="3336" max="3577" width="9" style="8"/>
    <col min="3578" max="3578" width="6.6328125" style="8" customWidth="1"/>
    <col min="3579" max="3579" width="28.6328125" style="8" customWidth="1"/>
    <col min="3580" max="3580" width="16.7265625" style="8" customWidth="1"/>
    <col min="3581" max="3581" width="9.36328125" style="8" customWidth="1"/>
    <col min="3582" max="3582" width="10.453125" style="8" customWidth="1"/>
    <col min="3583" max="3583" width="8.90625" style="8" customWidth="1"/>
    <col min="3584" max="3584" width="14.08984375" style="8" customWidth="1"/>
    <col min="3585" max="3585" width="9" style="8" customWidth="1"/>
    <col min="3586" max="3586" width="4.90625" style="8" customWidth="1"/>
    <col min="3587" max="3587" width="14.6328125" style="8" customWidth="1"/>
    <col min="3588" max="3588" width="14" style="8" customWidth="1"/>
    <col min="3589" max="3589" width="35.36328125" style="8" customWidth="1"/>
    <col min="3590" max="3590" width="18.6328125" style="8" customWidth="1"/>
    <col min="3591" max="3591" width="11.6328125" style="8" customWidth="1"/>
    <col min="3592" max="3833" width="9" style="8"/>
    <col min="3834" max="3834" width="6.6328125" style="8" customWidth="1"/>
    <col min="3835" max="3835" width="28.6328125" style="8" customWidth="1"/>
    <col min="3836" max="3836" width="16.7265625" style="8" customWidth="1"/>
    <col min="3837" max="3837" width="9.36328125" style="8" customWidth="1"/>
    <col min="3838" max="3838" width="10.453125" style="8" customWidth="1"/>
    <col min="3839" max="3839" width="8.90625" style="8" customWidth="1"/>
    <col min="3840" max="3840" width="14.08984375" style="8" customWidth="1"/>
    <col min="3841" max="3841" width="9" style="8" customWidth="1"/>
    <col min="3842" max="3842" width="4.90625" style="8" customWidth="1"/>
    <col min="3843" max="3843" width="14.6328125" style="8" customWidth="1"/>
    <col min="3844" max="3844" width="14" style="8" customWidth="1"/>
    <col min="3845" max="3845" width="35.36328125" style="8" customWidth="1"/>
    <col min="3846" max="3846" width="18.6328125" style="8" customWidth="1"/>
    <col min="3847" max="3847" width="11.6328125" style="8" customWidth="1"/>
    <col min="3848" max="4089" width="9" style="8"/>
    <col min="4090" max="4090" width="6.6328125" style="8" customWidth="1"/>
    <col min="4091" max="4091" width="28.6328125" style="8" customWidth="1"/>
    <col min="4092" max="4092" width="16.7265625" style="8" customWidth="1"/>
    <col min="4093" max="4093" width="9.36328125" style="8" customWidth="1"/>
    <col min="4094" max="4094" width="10.453125" style="8" customWidth="1"/>
    <col min="4095" max="4095" width="8.90625" style="8" customWidth="1"/>
    <col min="4096" max="4096" width="14.08984375" style="8" customWidth="1"/>
    <col min="4097" max="4097" width="9" style="8" customWidth="1"/>
    <col min="4098" max="4098" width="4.90625" style="8" customWidth="1"/>
    <col min="4099" max="4099" width="14.6328125" style="8" customWidth="1"/>
    <col min="4100" max="4100" width="14" style="8" customWidth="1"/>
    <col min="4101" max="4101" width="35.36328125" style="8" customWidth="1"/>
    <col min="4102" max="4102" width="18.6328125" style="8" customWidth="1"/>
    <col min="4103" max="4103" width="11.6328125" style="8" customWidth="1"/>
    <col min="4104" max="4345" width="9" style="8"/>
    <col min="4346" max="4346" width="6.6328125" style="8" customWidth="1"/>
    <col min="4347" max="4347" width="28.6328125" style="8" customWidth="1"/>
    <col min="4348" max="4348" width="16.7265625" style="8" customWidth="1"/>
    <col min="4349" max="4349" width="9.36328125" style="8" customWidth="1"/>
    <col min="4350" max="4350" width="10.453125" style="8" customWidth="1"/>
    <col min="4351" max="4351" width="8.90625" style="8" customWidth="1"/>
    <col min="4352" max="4352" width="14.08984375" style="8" customWidth="1"/>
    <col min="4353" max="4353" width="9" style="8" customWidth="1"/>
    <col min="4354" max="4354" width="4.90625" style="8" customWidth="1"/>
    <col min="4355" max="4355" width="14.6328125" style="8" customWidth="1"/>
    <col min="4356" max="4356" width="14" style="8" customWidth="1"/>
    <col min="4357" max="4357" width="35.36328125" style="8" customWidth="1"/>
    <col min="4358" max="4358" width="18.6328125" style="8" customWidth="1"/>
    <col min="4359" max="4359" width="11.6328125" style="8" customWidth="1"/>
    <col min="4360" max="4601" width="9" style="8"/>
    <col min="4602" max="4602" width="6.6328125" style="8" customWidth="1"/>
    <col min="4603" max="4603" width="28.6328125" style="8" customWidth="1"/>
    <col min="4604" max="4604" width="16.7265625" style="8" customWidth="1"/>
    <col min="4605" max="4605" width="9.36328125" style="8" customWidth="1"/>
    <col min="4606" max="4606" width="10.453125" style="8" customWidth="1"/>
    <col min="4607" max="4607" width="8.90625" style="8" customWidth="1"/>
    <col min="4608" max="4608" width="14.08984375" style="8" customWidth="1"/>
    <col min="4609" max="4609" width="9" style="8" customWidth="1"/>
    <col min="4610" max="4610" width="4.90625" style="8" customWidth="1"/>
    <col min="4611" max="4611" width="14.6328125" style="8" customWidth="1"/>
    <col min="4612" max="4612" width="14" style="8" customWidth="1"/>
    <col min="4613" max="4613" width="35.36328125" style="8" customWidth="1"/>
    <col min="4614" max="4614" width="18.6328125" style="8" customWidth="1"/>
    <col min="4615" max="4615" width="11.6328125" style="8" customWidth="1"/>
    <col min="4616" max="4857" width="9" style="8"/>
    <col min="4858" max="4858" width="6.6328125" style="8" customWidth="1"/>
    <col min="4859" max="4859" width="28.6328125" style="8" customWidth="1"/>
    <col min="4860" max="4860" width="16.7265625" style="8" customWidth="1"/>
    <col min="4861" max="4861" width="9.36328125" style="8" customWidth="1"/>
    <col min="4862" max="4862" width="10.453125" style="8" customWidth="1"/>
    <col min="4863" max="4863" width="8.90625" style="8" customWidth="1"/>
    <col min="4864" max="4864" width="14.08984375" style="8" customWidth="1"/>
    <col min="4865" max="4865" width="9" style="8" customWidth="1"/>
    <col min="4866" max="4866" width="4.90625" style="8" customWidth="1"/>
    <col min="4867" max="4867" width="14.6328125" style="8" customWidth="1"/>
    <col min="4868" max="4868" width="14" style="8" customWidth="1"/>
    <col min="4869" max="4869" width="35.36328125" style="8" customWidth="1"/>
    <col min="4870" max="4870" width="18.6328125" style="8" customWidth="1"/>
    <col min="4871" max="4871" width="11.6328125" style="8" customWidth="1"/>
    <col min="4872" max="5113" width="9" style="8"/>
    <col min="5114" max="5114" width="6.6328125" style="8" customWidth="1"/>
    <col min="5115" max="5115" width="28.6328125" style="8" customWidth="1"/>
    <col min="5116" max="5116" width="16.7265625" style="8" customWidth="1"/>
    <col min="5117" max="5117" width="9.36328125" style="8" customWidth="1"/>
    <col min="5118" max="5118" width="10.453125" style="8" customWidth="1"/>
    <col min="5119" max="5119" width="8.90625" style="8" customWidth="1"/>
    <col min="5120" max="5120" width="14.08984375" style="8" customWidth="1"/>
    <col min="5121" max="5121" width="9" style="8" customWidth="1"/>
    <col min="5122" max="5122" width="4.90625" style="8" customWidth="1"/>
    <col min="5123" max="5123" width="14.6328125" style="8" customWidth="1"/>
    <col min="5124" max="5124" width="14" style="8" customWidth="1"/>
    <col min="5125" max="5125" width="35.36328125" style="8" customWidth="1"/>
    <col min="5126" max="5126" width="18.6328125" style="8" customWidth="1"/>
    <col min="5127" max="5127" width="11.6328125" style="8" customWidth="1"/>
    <col min="5128" max="5369" width="9" style="8"/>
    <col min="5370" max="5370" width="6.6328125" style="8" customWidth="1"/>
    <col min="5371" max="5371" width="28.6328125" style="8" customWidth="1"/>
    <col min="5372" max="5372" width="16.7265625" style="8" customWidth="1"/>
    <col min="5373" max="5373" width="9.36328125" style="8" customWidth="1"/>
    <col min="5374" max="5374" width="10.453125" style="8" customWidth="1"/>
    <col min="5375" max="5375" width="8.90625" style="8" customWidth="1"/>
    <col min="5376" max="5376" width="14.08984375" style="8" customWidth="1"/>
    <col min="5377" max="5377" width="9" style="8" customWidth="1"/>
    <col min="5378" max="5378" width="4.90625" style="8" customWidth="1"/>
    <col min="5379" max="5379" width="14.6328125" style="8" customWidth="1"/>
    <col min="5380" max="5380" width="14" style="8" customWidth="1"/>
    <col min="5381" max="5381" width="35.36328125" style="8" customWidth="1"/>
    <col min="5382" max="5382" width="18.6328125" style="8" customWidth="1"/>
    <col min="5383" max="5383" width="11.6328125" style="8" customWidth="1"/>
    <col min="5384" max="5625" width="9" style="8"/>
    <col min="5626" max="5626" width="6.6328125" style="8" customWidth="1"/>
    <col min="5627" max="5627" width="28.6328125" style="8" customWidth="1"/>
    <col min="5628" max="5628" width="16.7265625" style="8" customWidth="1"/>
    <col min="5629" max="5629" width="9.36328125" style="8" customWidth="1"/>
    <col min="5630" max="5630" width="10.453125" style="8" customWidth="1"/>
    <col min="5631" max="5631" width="8.90625" style="8" customWidth="1"/>
    <col min="5632" max="5632" width="14.08984375" style="8" customWidth="1"/>
    <col min="5633" max="5633" width="9" style="8" customWidth="1"/>
    <col min="5634" max="5634" width="4.90625" style="8" customWidth="1"/>
    <col min="5635" max="5635" width="14.6328125" style="8" customWidth="1"/>
    <col min="5636" max="5636" width="14" style="8" customWidth="1"/>
    <col min="5637" max="5637" width="35.36328125" style="8" customWidth="1"/>
    <col min="5638" max="5638" width="18.6328125" style="8" customWidth="1"/>
    <col min="5639" max="5639" width="11.6328125" style="8" customWidth="1"/>
    <col min="5640" max="5881" width="9" style="8"/>
    <col min="5882" max="5882" width="6.6328125" style="8" customWidth="1"/>
    <col min="5883" max="5883" width="28.6328125" style="8" customWidth="1"/>
    <col min="5884" max="5884" width="16.7265625" style="8" customWidth="1"/>
    <col min="5885" max="5885" width="9.36328125" style="8" customWidth="1"/>
    <col min="5886" max="5886" width="10.453125" style="8" customWidth="1"/>
    <col min="5887" max="5887" width="8.90625" style="8" customWidth="1"/>
    <col min="5888" max="5888" width="14.08984375" style="8" customWidth="1"/>
    <col min="5889" max="5889" width="9" style="8" customWidth="1"/>
    <col min="5890" max="5890" width="4.90625" style="8" customWidth="1"/>
    <col min="5891" max="5891" width="14.6328125" style="8" customWidth="1"/>
    <col min="5892" max="5892" width="14" style="8" customWidth="1"/>
    <col min="5893" max="5893" width="35.36328125" style="8" customWidth="1"/>
    <col min="5894" max="5894" width="18.6328125" style="8" customWidth="1"/>
    <col min="5895" max="5895" width="11.6328125" style="8" customWidth="1"/>
    <col min="5896" max="6137" width="9" style="8"/>
    <col min="6138" max="6138" width="6.6328125" style="8" customWidth="1"/>
    <col min="6139" max="6139" width="28.6328125" style="8" customWidth="1"/>
    <col min="6140" max="6140" width="16.7265625" style="8" customWidth="1"/>
    <col min="6141" max="6141" width="9.36328125" style="8" customWidth="1"/>
    <col min="6142" max="6142" width="10.453125" style="8" customWidth="1"/>
    <col min="6143" max="6143" width="8.90625" style="8" customWidth="1"/>
    <col min="6144" max="6144" width="14.08984375" style="8" customWidth="1"/>
    <col min="6145" max="6145" width="9" style="8" customWidth="1"/>
    <col min="6146" max="6146" width="4.90625" style="8" customWidth="1"/>
    <col min="6147" max="6147" width="14.6328125" style="8" customWidth="1"/>
    <col min="6148" max="6148" width="14" style="8" customWidth="1"/>
    <col min="6149" max="6149" width="35.36328125" style="8" customWidth="1"/>
    <col min="6150" max="6150" width="18.6328125" style="8" customWidth="1"/>
    <col min="6151" max="6151" width="11.6328125" style="8" customWidth="1"/>
    <col min="6152" max="6393" width="9" style="8"/>
    <col min="6394" max="6394" width="6.6328125" style="8" customWidth="1"/>
    <col min="6395" max="6395" width="28.6328125" style="8" customWidth="1"/>
    <col min="6396" max="6396" width="16.7265625" style="8" customWidth="1"/>
    <col min="6397" max="6397" width="9.36328125" style="8" customWidth="1"/>
    <col min="6398" max="6398" width="10.453125" style="8" customWidth="1"/>
    <col min="6399" max="6399" width="8.90625" style="8" customWidth="1"/>
    <col min="6400" max="6400" width="14.08984375" style="8" customWidth="1"/>
    <col min="6401" max="6401" width="9" style="8" customWidth="1"/>
    <col min="6402" max="6402" width="4.90625" style="8" customWidth="1"/>
    <col min="6403" max="6403" width="14.6328125" style="8" customWidth="1"/>
    <col min="6404" max="6404" width="14" style="8" customWidth="1"/>
    <col min="6405" max="6405" width="35.36328125" style="8" customWidth="1"/>
    <col min="6406" max="6406" width="18.6328125" style="8" customWidth="1"/>
    <col min="6407" max="6407" width="11.6328125" style="8" customWidth="1"/>
    <col min="6408" max="6649" width="9" style="8"/>
    <col min="6650" max="6650" width="6.6328125" style="8" customWidth="1"/>
    <col min="6651" max="6651" width="28.6328125" style="8" customWidth="1"/>
    <col min="6652" max="6652" width="16.7265625" style="8" customWidth="1"/>
    <col min="6653" max="6653" width="9.36328125" style="8" customWidth="1"/>
    <col min="6654" max="6654" width="10.453125" style="8" customWidth="1"/>
    <col min="6655" max="6655" width="8.90625" style="8" customWidth="1"/>
    <col min="6656" max="6656" width="14.08984375" style="8" customWidth="1"/>
    <col min="6657" max="6657" width="9" style="8" customWidth="1"/>
    <col min="6658" max="6658" width="4.90625" style="8" customWidth="1"/>
    <col min="6659" max="6659" width="14.6328125" style="8" customWidth="1"/>
    <col min="6660" max="6660" width="14" style="8" customWidth="1"/>
    <col min="6661" max="6661" width="35.36328125" style="8" customWidth="1"/>
    <col min="6662" max="6662" width="18.6328125" style="8" customWidth="1"/>
    <col min="6663" max="6663" width="11.6328125" style="8" customWidth="1"/>
    <col min="6664" max="6905" width="9" style="8"/>
    <col min="6906" max="6906" width="6.6328125" style="8" customWidth="1"/>
    <col min="6907" max="6907" width="28.6328125" style="8" customWidth="1"/>
    <col min="6908" max="6908" width="16.7265625" style="8" customWidth="1"/>
    <col min="6909" max="6909" width="9.36328125" style="8" customWidth="1"/>
    <col min="6910" max="6910" width="10.453125" style="8" customWidth="1"/>
    <col min="6911" max="6911" width="8.90625" style="8" customWidth="1"/>
    <col min="6912" max="6912" width="14.08984375" style="8" customWidth="1"/>
    <col min="6913" max="6913" width="9" style="8" customWidth="1"/>
    <col min="6914" max="6914" width="4.90625" style="8" customWidth="1"/>
    <col min="6915" max="6915" width="14.6328125" style="8" customWidth="1"/>
    <col min="6916" max="6916" width="14" style="8" customWidth="1"/>
    <col min="6917" max="6917" width="35.36328125" style="8" customWidth="1"/>
    <col min="6918" max="6918" width="18.6328125" style="8" customWidth="1"/>
    <col min="6919" max="6919" width="11.6328125" style="8" customWidth="1"/>
    <col min="6920" max="7161" width="9" style="8"/>
    <col min="7162" max="7162" width="6.6328125" style="8" customWidth="1"/>
    <col min="7163" max="7163" width="28.6328125" style="8" customWidth="1"/>
    <col min="7164" max="7164" width="16.7265625" style="8" customWidth="1"/>
    <col min="7165" max="7165" width="9.36328125" style="8" customWidth="1"/>
    <col min="7166" max="7166" width="10.453125" style="8" customWidth="1"/>
    <col min="7167" max="7167" width="8.90625" style="8" customWidth="1"/>
    <col min="7168" max="7168" width="14.08984375" style="8" customWidth="1"/>
    <col min="7169" max="7169" width="9" style="8" customWidth="1"/>
    <col min="7170" max="7170" width="4.90625" style="8" customWidth="1"/>
    <col min="7171" max="7171" width="14.6328125" style="8" customWidth="1"/>
    <col min="7172" max="7172" width="14" style="8" customWidth="1"/>
    <col min="7173" max="7173" width="35.36328125" style="8" customWidth="1"/>
    <col min="7174" max="7174" width="18.6328125" style="8" customWidth="1"/>
    <col min="7175" max="7175" width="11.6328125" style="8" customWidth="1"/>
    <col min="7176" max="7417" width="9" style="8"/>
    <col min="7418" max="7418" width="6.6328125" style="8" customWidth="1"/>
    <col min="7419" max="7419" width="28.6328125" style="8" customWidth="1"/>
    <col min="7420" max="7420" width="16.7265625" style="8" customWidth="1"/>
    <col min="7421" max="7421" width="9.36328125" style="8" customWidth="1"/>
    <col min="7422" max="7422" width="10.453125" style="8" customWidth="1"/>
    <col min="7423" max="7423" width="8.90625" style="8" customWidth="1"/>
    <col min="7424" max="7424" width="14.08984375" style="8" customWidth="1"/>
    <col min="7425" max="7425" width="9" style="8" customWidth="1"/>
    <col min="7426" max="7426" width="4.90625" style="8" customWidth="1"/>
    <col min="7427" max="7427" width="14.6328125" style="8" customWidth="1"/>
    <col min="7428" max="7428" width="14" style="8" customWidth="1"/>
    <col min="7429" max="7429" width="35.36328125" style="8" customWidth="1"/>
    <col min="7430" max="7430" width="18.6328125" style="8" customWidth="1"/>
    <col min="7431" max="7431" width="11.6328125" style="8" customWidth="1"/>
    <col min="7432" max="7673" width="9" style="8"/>
    <col min="7674" max="7674" width="6.6328125" style="8" customWidth="1"/>
    <col min="7675" max="7675" width="28.6328125" style="8" customWidth="1"/>
    <col min="7676" max="7676" width="16.7265625" style="8" customWidth="1"/>
    <col min="7677" max="7677" width="9.36328125" style="8" customWidth="1"/>
    <col min="7678" max="7678" width="10.453125" style="8" customWidth="1"/>
    <col min="7679" max="7679" width="8.90625" style="8" customWidth="1"/>
    <col min="7680" max="7680" width="14.08984375" style="8" customWidth="1"/>
    <col min="7681" max="7681" width="9" style="8" customWidth="1"/>
    <col min="7682" max="7682" width="4.90625" style="8" customWidth="1"/>
    <col min="7683" max="7683" width="14.6328125" style="8" customWidth="1"/>
    <col min="7684" max="7684" width="14" style="8" customWidth="1"/>
    <col min="7685" max="7685" width="35.36328125" style="8" customWidth="1"/>
    <col min="7686" max="7686" width="18.6328125" style="8" customWidth="1"/>
    <col min="7687" max="7687" width="11.6328125" style="8" customWidth="1"/>
    <col min="7688" max="7929" width="9" style="8"/>
    <col min="7930" max="7930" width="6.6328125" style="8" customWidth="1"/>
    <col min="7931" max="7931" width="28.6328125" style="8" customWidth="1"/>
    <col min="7932" max="7932" width="16.7265625" style="8" customWidth="1"/>
    <col min="7933" max="7933" width="9.36328125" style="8" customWidth="1"/>
    <col min="7934" max="7934" width="10.453125" style="8" customWidth="1"/>
    <col min="7935" max="7935" width="8.90625" style="8" customWidth="1"/>
    <col min="7936" max="7936" width="14.08984375" style="8" customWidth="1"/>
    <col min="7937" max="7937" width="9" style="8" customWidth="1"/>
    <col min="7938" max="7938" width="4.90625" style="8" customWidth="1"/>
    <col min="7939" max="7939" width="14.6328125" style="8" customWidth="1"/>
    <col min="7940" max="7940" width="14" style="8" customWidth="1"/>
    <col min="7941" max="7941" width="35.36328125" style="8" customWidth="1"/>
    <col min="7942" max="7942" width="18.6328125" style="8" customWidth="1"/>
    <col min="7943" max="7943" width="11.6328125" style="8" customWidth="1"/>
    <col min="7944" max="8185" width="9" style="8"/>
    <col min="8186" max="8186" width="6.6328125" style="8" customWidth="1"/>
    <col min="8187" max="8187" width="28.6328125" style="8" customWidth="1"/>
    <col min="8188" max="8188" width="16.7265625" style="8" customWidth="1"/>
    <col min="8189" max="8189" width="9.36328125" style="8" customWidth="1"/>
    <col min="8190" max="8190" width="10.453125" style="8" customWidth="1"/>
    <col min="8191" max="8191" width="8.90625" style="8" customWidth="1"/>
    <col min="8192" max="8192" width="14.08984375" style="8" customWidth="1"/>
    <col min="8193" max="8193" width="9" style="8" customWidth="1"/>
    <col min="8194" max="8194" width="4.90625" style="8" customWidth="1"/>
    <col min="8195" max="8195" width="14.6328125" style="8" customWidth="1"/>
    <col min="8196" max="8196" width="14" style="8" customWidth="1"/>
    <col min="8197" max="8197" width="35.36328125" style="8" customWidth="1"/>
    <col min="8198" max="8198" width="18.6328125" style="8" customWidth="1"/>
    <col min="8199" max="8199" width="11.6328125" style="8" customWidth="1"/>
    <col min="8200" max="8441" width="9" style="8"/>
    <col min="8442" max="8442" width="6.6328125" style="8" customWidth="1"/>
    <col min="8443" max="8443" width="28.6328125" style="8" customWidth="1"/>
    <col min="8444" max="8444" width="16.7265625" style="8" customWidth="1"/>
    <col min="8445" max="8445" width="9.36328125" style="8" customWidth="1"/>
    <col min="8446" max="8446" width="10.453125" style="8" customWidth="1"/>
    <col min="8447" max="8447" width="8.90625" style="8" customWidth="1"/>
    <col min="8448" max="8448" width="14.08984375" style="8" customWidth="1"/>
    <col min="8449" max="8449" width="9" style="8" customWidth="1"/>
    <col min="8450" max="8450" width="4.90625" style="8" customWidth="1"/>
    <col min="8451" max="8451" width="14.6328125" style="8" customWidth="1"/>
    <col min="8452" max="8452" width="14" style="8" customWidth="1"/>
    <col min="8453" max="8453" width="35.36328125" style="8" customWidth="1"/>
    <col min="8454" max="8454" width="18.6328125" style="8" customWidth="1"/>
    <col min="8455" max="8455" width="11.6328125" style="8" customWidth="1"/>
    <col min="8456" max="8697" width="9" style="8"/>
    <col min="8698" max="8698" width="6.6328125" style="8" customWidth="1"/>
    <col min="8699" max="8699" width="28.6328125" style="8" customWidth="1"/>
    <col min="8700" max="8700" width="16.7265625" style="8" customWidth="1"/>
    <col min="8701" max="8701" width="9.36328125" style="8" customWidth="1"/>
    <col min="8702" max="8702" width="10.453125" style="8" customWidth="1"/>
    <col min="8703" max="8703" width="8.90625" style="8" customWidth="1"/>
    <col min="8704" max="8704" width="14.08984375" style="8" customWidth="1"/>
    <col min="8705" max="8705" width="9" style="8" customWidth="1"/>
    <col min="8706" max="8706" width="4.90625" style="8" customWidth="1"/>
    <col min="8707" max="8707" width="14.6328125" style="8" customWidth="1"/>
    <col min="8708" max="8708" width="14" style="8" customWidth="1"/>
    <col min="8709" max="8709" width="35.36328125" style="8" customWidth="1"/>
    <col min="8710" max="8710" width="18.6328125" style="8" customWidth="1"/>
    <col min="8711" max="8711" width="11.6328125" style="8" customWidth="1"/>
    <col min="8712" max="8953" width="9" style="8"/>
    <col min="8954" max="8954" width="6.6328125" style="8" customWidth="1"/>
    <col min="8955" max="8955" width="28.6328125" style="8" customWidth="1"/>
    <col min="8956" max="8956" width="16.7265625" style="8" customWidth="1"/>
    <col min="8957" max="8957" width="9.36328125" style="8" customWidth="1"/>
    <col min="8958" max="8958" width="10.453125" style="8" customWidth="1"/>
    <col min="8959" max="8959" width="8.90625" style="8" customWidth="1"/>
    <col min="8960" max="8960" width="14.08984375" style="8" customWidth="1"/>
    <col min="8961" max="8961" width="9" style="8" customWidth="1"/>
    <col min="8962" max="8962" width="4.90625" style="8" customWidth="1"/>
    <col min="8963" max="8963" width="14.6328125" style="8" customWidth="1"/>
    <col min="8964" max="8964" width="14" style="8" customWidth="1"/>
    <col min="8965" max="8965" width="35.36328125" style="8" customWidth="1"/>
    <col min="8966" max="8966" width="18.6328125" style="8" customWidth="1"/>
    <col min="8967" max="8967" width="11.6328125" style="8" customWidth="1"/>
    <col min="8968" max="9209" width="9" style="8"/>
    <col min="9210" max="9210" width="6.6328125" style="8" customWidth="1"/>
    <col min="9211" max="9211" width="28.6328125" style="8" customWidth="1"/>
    <col min="9212" max="9212" width="16.7265625" style="8" customWidth="1"/>
    <col min="9213" max="9213" width="9.36328125" style="8" customWidth="1"/>
    <col min="9214" max="9214" width="10.453125" style="8" customWidth="1"/>
    <col min="9215" max="9215" width="8.90625" style="8" customWidth="1"/>
    <col min="9216" max="9216" width="14.08984375" style="8" customWidth="1"/>
    <col min="9217" max="9217" width="9" style="8" customWidth="1"/>
    <col min="9218" max="9218" width="4.90625" style="8" customWidth="1"/>
    <col min="9219" max="9219" width="14.6328125" style="8" customWidth="1"/>
    <col min="9220" max="9220" width="14" style="8" customWidth="1"/>
    <col min="9221" max="9221" width="35.36328125" style="8" customWidth="1"/>
    <col min="9222" max="9222" width="18.6328125" style="8" customWidth="1"/>
    <col min="9223" max="9223" width="11.6328125" style="8" customWidth="1"/>
    <col min="9224" max="9465" width="9" style="8"/>
    <col min="9466" max="9466" width="6.6328125" style="8" customWidth="1"/>
    <col min="9467" max="9467" width="28.6328125" style="8" customWidth="1"/>
    <col min="9468" max="9468" width="16.7265625" style="8" customWidth="1"/>
    <col min="9469" max="9469" width="9.36328125" style="8" customWidth="1"/>
    <col min="9470" max="9470" width="10.453125" style="8" customWidth="1"/>
    <col min="9471" max="9471" width="8.90625" style="8" customWidth="1"/>
    <col min="9472" max="9472" width="14.08984375" style="8" customWidth="1"/>
    <col min="9473" max="9473" width="9" style="8" customWidth="1"/>
    <col min="9474" max="9474" width="4.90625" style="8" customWidth="1"/>
    <col min="9475" max="9475" width="14.6328125" style="8" customWidth="1"/>
    <col min="9476" max="9476" width="14" style="8" customWidth="1"/>
    <col min="9477" max="9477" width="35.36328125" style="8" customWidth="1"/>
    <col min="9478" max="9478" width="18.6328125" style="8" customWidth="1"/>
    <col min="9479" max="9479" width="11.6328125" style="8" customWidth="1"/>
    <col min="9480" max="9721" width="9" style="8"/>
    <col min="9722" max="9722" width="6.6328125" style="8" customWidth="1"/>
    <col min="9723" max="9723" width="28.6328125" style="8" customWidth="1"/>
    <col min="9724" max="9724" width="16.7265625" style="8" customWidth="1"/>
    <col min="9725" max="9725" width="9.36328125" style="8" customWidth="1"/>
    <col min="9726" max="9726" width="10.453125" style="8" customWidth="1"/>
    <col min="9727" max="9727" width="8.90625" style="8" customWidth="1"/>
    <col min="9728" max="9728" width="14.08984375" style="8" customWidth="1"/>
    <col min="9729" max="9729" width="9" style="8" customWidth="1"/>
    <col min="9730" max="9730" width="4.90625" style="8" customWidth="1"/>
    <col min="9731" max="9731" width="14.6328125" style="8" customWidth="1"/>
    <col min="9732" max="9732" width="14" style="8" customWidth="1"/>
    <col min="9733" max="9733" width="35.36328125" style="8" customWidth="1"/>
    <col min="9734" max="9734" width="18.6328125" style="8" customWidth="1"/>
    <col min="9735" max="9735" width="11.6328125" style="8" customWidth="1"/>
    <col min="9736" max="9977" width="9" style="8"/>
    <col min="9978" max="9978" width="6.6328125" style="8" customWidth="1"/>
    <col min="9979" max="9979" width="28.6328125" style="8" customWidth="1"/>
    <col min="9980" max="9980" width="16.7265625" style="8" customWidth="1"/>
    <col min="9981" max="9981" width="9.36328125" style="8" customWidth="1"/>
    <col min="9982" max="9982" width="10.453125" style="8" customWidth="1"/>
    <col min="9983" max="9983" width="8.90625" style="8" customWidth="1"/>
    <col min="9984" max="9984" width="14.08984375" style="8" customWidth="1"/>
    <col min="9985" max="9985" width="9" style="8" customWidth="1"/>
    <col min="9986" max="9986" width="4.90625" style="8" customWidth="1"/>
    <col min="9987" max="9987" width="14.6328125" style="8" customWidth="1"/>
    <col min="9988" max="9988" width="14" style="8" customWidth="1"/>
    <col min="9989" max="9989" width="35.36328125" style="8" customWidth="1"/>
    <col min="9990" max="9990" width="18.6328125" style="8" customWidth="1"/>
    <col min="9991" max="9991" width="11.6328125" style="8" customWidth="1"/>
    <col min="9992" max="10233" width="9" style="8"/>
    <col min="10234" max="10234" width="6.6328125" style="8" customWidth="1"/>
    <col min="10235" max="10235" width="28.6328125" style="8" customWidth="1"/>
    <col min="10236" max="10236" width="16.7265625" style="8" customWidth="1"/>
    <col min="10237" max="10237" width="9.36328125" style="8" customWidth="1"/>
    <col min="10238" max="10238" width="10.453125" style="8" customWidth="1"/>
    <col min="10239" max="10239" width="8.90625" style="8" customWidth="1"/>
    <col min="10240" max="10240" width="14.08984375" style="8" customWidth="1"/>
    <col min="10241" max="10241" width="9" style="8" customWidth="1"/>
    <col min="10242" max="10242" width="4.90625" style="8" customWidth="1"/>
    <col min="10243" max="10243" width="14.6328125" style="8" customWidth="1"/>
    <col min="10244" max="10244" width="14" style="8" customWidth="1"/>
    <col min="10245" max="10245" width="35.36328125" style="8" customWidth="1"/>
    <col min="10246" max="10246" width="18.6328125" style="8" customWidth="1"/>
    <col min="10247" max="10247" width="11.6328125" style="8" customWidth="1"/>
    <col min="10248" max="10489" width="9" style="8"/>
    <col min="10490" max="10490" width="6.6328125" style="8" customWidth="1"/>
    <col min="10491" max="10491" width="28.6328125" style="8" customWidth="1"/>
    <col min="10492" max="10492" width="16.7265625" style="8" customWidth="1"/>
    <col min="10493" max="10493" width="9.36328125" style="8" customWidth="1"/>
    <col min="10494" max="10494" width="10.453125" style="8" customWidth="1"/>
    <col min="10495" max="10495" width="8.90625" style="8" customWidth="1"/>
    <col min="10496" max="10496" width="14.08984375" style="8" customWidth="1"/>
    <col min="10497" max="10497" width="9" style="8" customWidth="1"/>
    <col min="10498" max="10498" width="4.90625" style="8" customWidth="1"/>
    <col min="10499" max="10499" width="14.6328125" style="8" customWidth="1"/>
    <col min="10500" max="10500" width="14" style="8" customWidth="1"/>
    <col min="10501" max="10501" width="35.36328125" style="8" customWidth="1"/>
    <col min="10502" max="10502" width="18.6328125" style="8" customWidth="1"/>
    <col min="10503" max="10503" width="11.6328125" style="8" customWidth="1"/>
    <col min="10504" max="10745" width="9" style="8"/>
    <col min="10746" max="10746" width="6.6328125" style="8" customWidth="1"/>
    <col min="10747" max="10747" width="28.6328125" style="8" customWidth="1"/>
    <col min="10748" max="10748" width="16.7265625" style="8" customWidth="1"/>
    <col min="10749" max="10749" width="9.36328125" style="8" customWidth="1"/>
    <col min="10750" max="10750" width="10.453125" style="8" customWidth="1"/>
    <col min="10751" max="10751" width="8.90625" style="8" customWidth="1"/>
    <col min="10752" max="10752" width="14.08984375" style="8" customWidth="1"/>
    <col min="10753" max="10753" width="9" style="8" customWidth="1"/>
    <col min="10754" max="10754" width="4.90625" style="8" customWidth="1"/>
    <col min="10755" max="10755" width="14.6328125" style="8" customWidth="1"/>
    <col min="10756" max="10756" width="14" style="8" customWidth="1"/>
    <col min="10757" max="10757" width="35.36328125" style="8" customWidth="1"/>
    <col min="10758" max="10758" width="18.6328125" style="8" customWidth="1"/>
    <col min="10759" max="10759" width="11.6328125" style="8" customWidth="1"/>
    <col min="10760" max="11001" width="9" style="8"/>
    <col min="11002" max="11002" width="6.6328125" style="8" customWidth="1"/>
    <col min="11003" max="11003" width="28.6328125" style="8" customWidth="1"/>
    <col min="11004" max="11004" width="16.7265625" style="8" customWidth="1"/>
    <col min="11005" max="11005" width="9.36328125" style="8" customWidth="1"/>
    <col min="11006" max="11006" width="10.453125" style="8" customWidth="1"/>
    <col min="11007" max="11007" width="8.90625" style="8" customWidth="1"/>
    <col min="11008" max="11008" width="14.08984375" style="8" customWidth="1"/>
    <col min="11009" max="11009" width="9" style="8" customWidth="1"/>
    <col min="11010" max="11010" width="4.90625" style="8" customWidth="1"/>
    <col min="11011" max="11011" width="14.6328125" style="8" customWidth="1"/>
    <col min="11012" max="11012" width="14" style="8" customWidth="1"/>
    <col min="11013" max="11013" width="35.36328125" style="8" customWidth="1"/>
    <col min="11014" max="11014" width="18.6328125" style="8" customWidth="1"/>
    <col min="11015" max="11015" width="11.6328125" style="8" customWidth="1"/>
    <col min="11016" max="11257" width="9" style="8"/>
    <col min="11258" max="11258" width="6.6328125" style="8" customWidth="1"/>
    <col min="11259" max="11259" width="28.6328125" style="8" customWidth="1"/>
    <col min="11260" max="11260" width="16.7265625" style="8" customWidth="1"/>
    <col min="11261" max="11261" width="9.36328125" style="8" customWidth="1"/>
    <col min="11262" max="11262" width="10.453125" style="8" customWidth="1"/>
    <col min="11263" max="11263" width="8.90625" style="8" customWidth="1"/>
    <col min="11264" max="11264" width="14.08984375" style="8" customWidth="1"/>
    <col min="11265" max="11265" width="9" style="8" customWidth="1"/>
    <col min="11266" max="11266" width="4.90625" style="8" customWidth="1"/>
    <col min="11267" max="11267" width="14.6328125" style="8" customWidth="1"/>
    <col min="11268" max="11268" width="14" style="8" customWidth="1"/>
    <col min="11269" max="11269" width="35.36328125" style="8" customWidth="1"/>
    <col min="11270" max="11270" width="18.6328125" style="8" customWidth="1"/>
    <col min="11271" max="11271" width="11.6328125" style="8" customWidth="1"/>
    <col min="11272" max="11513" width="9" style="8"/>
    <col min="11514" max="11514" width="6.6328125" style="8" customWidth="1"/>
    <col min="11515" max="11515" width="28.6328125" style="8" customWidth="1"/>
    <col min="11516" max="11516" width="16.7265625" style="8" customWidth="1"/>
    <col min="11517" max="11517" width="9.36328125" style="8" customWidth="1"/>
    <col min="11518" max="11518" width="10.453125" style="8" customWidth="1"/>
    <col min="11519" max="11519" width="8.90625" style="8" customWidth="1"/>
    <col min="11520" max="11520" width="14.08984375" style="8" customWidth="1"/>
    <col min="11521" max="11521" width="9" style="8" customWidth="1"/>
    <col min="11522" max="11522" width="4.90625" style="8" customWidth="1"/>
    <col min="11523" max="11523" width="14.6328125" style="8" customWidth="1"/>
    <col min="11524" max="11524" width="14" style="8" customWidth="1"/>
    <col min="11525" max="11525" width="35.36328125" style="8" customWidth="1"/>
    <col min="11526" max="11526" width="18.6328125" style="8" customWidth="1"/>
    <col min="11527" max="11527" width="11.6328125" style="8" customWidth="1"/>
    <col min="11528" max="11769" width="9" style="8"/>
    <col min="11770" max="11770" width="6.6328125" style="8" customWidth="1"/>
    <col min="11771" max="11771" width="28.6328125" style="8" customWidth="1"/>
    <col min="11772" max="11772" width="16.7265625" style="8" customWidth="1"/>
    <col min="11773" max="11773" width="9.36328125" style="8" customWidth="1"/>
    <col min="11774" max="11774" width="10.453125" style="8" customWidth="1"/>
    <col min="11775" max="11775" width="8.90625" style="8" customWidth="1"/>
    <col min="11776" max="11776" width="14.08984375" style="8" customWidth="1"/>
    <col min="11777" max="11777" width="9" style="8" customWidth="1"/>
    <col min="11778" max="11778" width="4.90625" style="8" customWidth="1"/>
    <col min="11779" max="11779" width="14.6328125" style="8" customWidth="1"/>
    <col min="11780" max="11780" width="14" style="8" customWidth="1"/>
    <col min="11781" max="11781" width="35.36328125" style="8" customWidth="1"/>
    <col min="11782" max="11782" width="18.6328125" style="8" customWidth="1"/>
    <col min="11783" max="11783" width="11.6328125" style="8" customWidth="1"/>
    <col min="11784" max="12025" width="9" style="8"/>
    <col min="12026" max="12026" width="6.6328125" style="8" customWidth="1"/>
    <col min="12027" max="12027" width="28.6328125" style="8" customWidth="1"/>
    <col min="12028" max="12028" width="16.7265625" style="8" customWidth="1"/>
    <col min="12029" max="12029" width="9.36328125" style="8" customWidth="1"/>
    <col min="12030" max="12030" width="10.453125" style="8" customWidth="1"/>
    <col min="12031" max="12031" width="8.90625" style="8" customWidth="1"/>
    <col min="12032" max="12032" width="14.08984375" style="8" customWidth="1"/>
    <col min="12033" max="12033" width="9" style="8" customWidth="1"/>
    <col min="12034" max="12034" width="4.90625" style="8" customWidth="1"/>
    <col min="12035" max="12035" width="14.6328125" style="8" customWidth="1"/>
    <col min="12036" max="12036" width="14" style="8" customWidth="1"/>
    <col min="12037" max="12037" width="35.36328125" style="8" customWidth="1"/>
    <col min="12038" max="12038" width="18.6328125" style="8" customWidth="1"/>
    <col min="12039" max="12039" width="11.6328125" style="8" customWidth="1"/>
    <col min="12040" max="12281" width="9" style="8"/>
    <col min="12282" max="12282" width="6.6328125" style="8" customWidth="1"/>
    <col min="12283" max="12283" width="28.6328125" style="8" customWidth="1"/>
    <col min="12284" max="12284" width="16.7265625" style="8" customWidth="1"/>
    <col min="12285" max="12285" width="9.36328125" style="8" customWidth="1"/>
    <col min="12286" max="12286" width="10.453125" style="8" customWidth="1"/>
    <col min="12287" max="12287" width="8.90625" style="8" customWidth="1"/>
    <col min="12288" max="12288" width="14.08984375" style="8" customWidth="1"/>
    <col min="12289" max="12289" width="9" style="8" customWidth="1"/>
    <col min="12290" max="12290" width="4.90625" style="8" customWidth="1"/>
    <col min="12291" max="12291" width="14.6328125" style="8" customWidth="1"/>
    <col min="12292" max="12292" width="14" style="8" customWidth="1"/>
    <col min="12293" max="12293" width="35.36328125" style="8" customWidth="1"/>
    <col min="12294" max="12294" width="18.6328125" style="8" customWidth="1"/>
    <col min="12295" max="12295" width="11.6328125" style="8" customWidth="1"/>
    <col min="12296" max="12537" width="9" style="8"/>
    <col min="12538" max="12538" width="6.6328125" style="8" customWidth="1"/>
    <col min="12539" max="12539" width="28.6328125" style="8" customWidth="1"/>
    <col min="12540" max="12540" width="16.7265625" style="8" customWidth="1"/>
    <col min="12541" max="12541" width="9.36328125" style="8" customWidth="1"/>
    <col min="12542" max="12542" width="10.453125" style="8" customWidth="1"/>
    <col min="12543" max="12543" width="8.90625" style="8" customWidth="1"/>
    <col min="12544" max="12544" width="14.08984375" style="8" customWidth="1"/>
    <col min="12545" max="12545" width="9" style="8" customWidth="1"/>
    <col min="12546" max="12546" width="4.90625" style="8" customWidth="1"/>
    <col min="12547" max="12547" width="14.6328125" style="8" customWidth="1"/>
    <col min="12548" max="12548" width="14" style="8" customWidth="1"/>
    <col min="12549" max="12549" width="35.36328125" style="8" customWidth="1"/>
    <col min="12550" max="12550" width="18.6328125" style="8" customWidth="1"/>
    <col min="12551" max="12551" width="11.6328125" style="8" customWidth="1"/>
    <col min="12552" max="12793" width="9" style="8"/>
    <col min="12794" max="12794" width="6.6328125" style="8" customWidth="1"/>
    <col min="12795" max="12795" width="28.6328125" style="8" customWidth="1"/>
    <col min="12796" max="12796" width="16.7265625" style="8" customWidth="1"/>
    <col min="12797" max="12797" width="9.36328125" style="8" customWidth="1"/>
    <col min="12798" max="12798" width="10.453125" style="8" customWidth="1"/>
    <col min="12799" max="12799" width="8.90625" style="8" customWidth="1"/>
    <col min="12800" max="12800" width="14.08984375" style="8" customWidth="1"/>
    <col min="12801" max="12801" width="9" style="8" customWidth="1"/>
    <col min="12802" max="12802" width="4.90625" style="8" customWidth="1"/>
    <col min="12803" max="12803" width="14.6328125" style="8" customWidth="1"/>
    <col min="12804" max="12804" width="14" style="8" customWidth="1"/>
    <col min="12805" max="12805" width="35.36328125" style="8" customWidth="1"/>
    <col min="12806" max="12806" width="18.6328125" style="8" customWidth="1"/>
    <col min="12807" max="12807" width="11.6328125" style="8" customWidth="1"/>
    <col min="12808" max="13049" width="9" style="8"/>
    <col min="13050" max="13050" width="6.6328125" style="8" customWidth="1"/>
    <col min="13051" max="13051" width="28.6328125" style="8" customWidth="1"/>
    <col min="13052" max="13052" width="16.7265625" style="8" customWidth="1"/>
    <col min="13053" max="13053" width="9.36328125" style="8" customWidth="1"/>
    <col min="13054" max="13054" width="10.453125" style="8" customWidth="1"/>
    <col min="13055" max="13055" width="8.90625" style="8" customWidth="1"/>
    <col min="13056" max="13056" width="14.08984375" style="8" customWidth="1"/>
    <col min="13057" max="13057" width="9" style="8" customWidth="1"/>
    <col min="13058" max="13058" width="4.90625" style="8" customWidth="1"/>
    <col min="13059" max="13059" width="14.6328125" style="8" customWidth="1"/>
    <col min="13060" max="13060" width="14" style="8" customWidth="1"/>
    <col min="13061" max="13061" width="35.36328125" style="8" customWidth="1"/>
    <col min="13062" max="13062" width="18.6328125" style="8" customWidth="1"/>
    <col min="13063" max="13063" width="11.6328125" style="8" customWidth="1"/>
    <col min="13064" max="13305" width="9" style="8"/>
    <col min="13306" max="13306" width="6.6328125" style="8" customWidth="1"/>
    <col min="13307" max="13307" width="28.6328125" style="8" customWidth="1"/>
    <col min="13308" max="13308" width="16.7265625" style="8" customWidth="1"/>
    <col min="13309" max="13309" width="9.36328125" style="8" customWidth="1"/>
    <col min="13310" max="13310" width="10.453125" style="8" customWidth="1"/>
    <col min="13311" max="13311" width="8.90625" style="8" customWidth="1"/>
    <col min="13312" max="13312" width="14.08984375" style="8" customWidth="1"/>
    <col min="13313" max="13313" width="9" style="8" customWidth="1"/>
    <col min="13314" max="13314" width="4.90625" style="8" customWidth="1"/>
    <col min="13315" max="13315" width="14.6328125" style="8" customWidth="1"/>
    <col min="13316" max="13316" width="14" style="8" customWidth="1"/>
    <col min="13317" max="13317" width="35.36328125" style="8" customWidth="1"/>
    <col min="13318" max="13318" width="18.6328125" style="8" customWidth="1"/>
    <col min="13319" max="13319" width="11.6328125" style="8" customWidth="1"/>
    <col min="13320" max="13561" width="9" style="8"/>
    <col min="13562" max="13562" width="6.6328125" style="8" customWidth="1"/>
    <col min="13563" max="13563" width="28.6328125" style="8" customWidth="1"/>
    <col min="13564" max="13564" width="16.7265625" style="8" customWidth="1"/>
    <col min="13565" max="13565" width="9.36328125" style="8" customWidth="1"/>
    <col min="13566" max="13566" width="10.453125" style="8" customWidth="1"/>
    <col min="13567" max="13567" width="8.90625" style="8" customWidth="1"/>
    <col min="13568" max="13568" width="14.08984375" style="8" customWidth="1"/>
    <col min="13569" max="13569" width="9" style="8" customWidth="1"/>
    <col min="13570" max="13570" width="4.90625" style="8" customWidth="1"/>
    <col min="13571" max="13571" width="14.6328125" style="8" customWidth="1"/>
    <col min="13572" max="13572" width="14" style="8" customWidth="1"/>
    <col min="13573" max="13573" width="35.36328125" style="8" customWidth="1"/>
    <col min="13574" max="13574" width="18.6328125" style="8" customWidth="1"/>
    <col min="13575" max="13575" width="11.6328125" style="8" customWidth="1"/>
    <col min="13576" max="13817" width="9" style="8"/>
    <col min="13818" max="13818" width="6.6328125" style="8" customWidth="1"/>
    <col min="13819" max="13819" width="28.6328125" style="8" customWidth="1"/>
    <col min="13820" max="13820" width="16.7265625" style="8" customWidth="1"/>
    <col min="13821" max="13821" width="9.36328125" style="8" customWidth="1"/>
    <col min="13822" max="13822" width="10.453125" style="8" customWidth="1"/>
    <col min="13823" max="13823" width="8.90625" style="8" customWidth="1"/>
    <col min="13824" max="13824" width="14.08984375" style="8" customWidth="1"/>
    <col min="13825" max="13825" width="9" style="8" customWidth="1"/>
    <col min="13826" max="13826" width="4.90625" style="8" customWidth="1"/>
    <col min="13827" max="13827" width="14.6328125" style="8" customWidth="1"/>
    <col min="13828" max="13828" width="14" style="8" customWidth="1"/>
    <col min="13829" max="13829" width="35.36328125" style="8" customWidth="1"/>
    <col min="13830" max="13830" width="18.6328125" style="8" customWidth="1"/>
    <col min="13831" max="13831" width="11.6328125" style="8" customWidth="1"/>
    <col min="13832" max="14073" width="9" style="8"/>
    <col min="14074" max="14074" width="6.6328125" style="8" customWidth="1"/>
    <col min="14075" max="14075" width="28.6328125" style="8" customWidth="1"/>
    <col min="14076" max="14076" width="16.7265625" style="8" customWidth="1"/>
    <col min="14077" max="14077" width="9.36328125" style="8" customWidth="1"/>
    <col min="14078" max="14078" width="10.453125" style="8" customWidth="1"/>
    <col min="14079" max="14079" width="8.90625" style="8" customWidth="1"/>
    <col min="14080" max="14080" width="14.08984375" style="8" customWidth="1"/>
    <col min="14081" max="14081" width="9" style="8" customWidth="1"/>
    <col min="14082" max="14082" width="4.90625" style="8" customWidth="1"/>
    <col min="14083" max="14083" width="14.6328125" style="8" customWidth="1"/>
    <col min="14084" max="14084" width="14" style="8" customWidth="1"/>
    <col min="14085" max="14085" width="35.36328125" style="8" customWidth="1"/>
    <col min="14086" max="14086" width="18.6328125" style="8" customWidth="1"/>
    <col min="14087" max="14087" width="11.6328125" style="8" customWidth="1"/>
    <col min="14088" max="14329" width="9" style="8"/>
    <col min="14330" max="14330" width="6.6328125" style="8" customWidth="1"/>
    <col min="14331" max="14331" width="28.6328125" style="8" customWidth="1"/>
    <col min="14332" max="14332" width="16.7265625" style="8" customWidth="1"/>
    <col min="14333" max="14333" width="9.36328125" style="8" customWidth="1"/>
    <col min="14334" max="14334" width="10.453125" style="8" customWidth="1"/>
    <col min="14335" max="14335" width="8.90625" style="8" customWidth="1"/>
    <col min="14336" max="14336" width="14.08984375" style="8" customWidth="1"/>
    <col min="14337" max="14337" width="9" style="8" customWidth="1"/>
    <col min="14338" max="14338" width="4.90625" style="8" customWidth="1"/>
    <col min="14339" max="14339" width="14.6328125" style="8" customWidth="1"/>
    <col min="14340" max="14340" width="14" style="8" customWidth="1"/>
    <col min="14341" max="14341" width="35.36328125" style="8" customWidth="1"/>
    <col min="14342" max="14342" width="18.6328125" style="8" customWidth="1"/>
    <col min="14343" max="14343" width="11.6328125" style="8" customWidth="1"/>
    <col min="14344" max="14585" width="9" style="8"/>
    <col min="14586" max="14586" width="6.6328125" style="8" customWidth="1"/>
    <col min="14587" max="14587" width="28.6328125" style="8" customWidth="1"/>
    <col min="14588" max="14588" width="16.7265625" style="8" customWidth="1"/>
    <col min="14589" max="14589" width="9.36328125" style="8" customWidth="1"/>
    <col min="14590" max="14590" width="10.453125" style="8" customWidth="1"/>
    <col min="14591" max="14591" width="8.90625" style="8" customWidth="1"/>
    <col min="14592" max="14592" width="14.08984375" style="8" customWidth="1"/>
    <col min="14593" max="14593" width="9" style="8" customWidth="1"/>
    <col min="14594" max="14594" width="4.90625" style="8" customWidth="1"/>
    <col min="14595" max="14595" width="14.6328125" style="8" customWidth="1"/>
    <col min="14596" max="14596" width="14" style="8" customWidth="1"/>
    <col min="14597" max="14597" width="35.36328125" style="8" customWidth="1"/>
    <col min="14598" max="14598" width="18.6328125" style="8" customWidth="1"/>
    <col min="14599" max="14599" width="11.6328125" style="8" customWidth="1"/>
    <col min="14600" max="14841" width="9" style="8"/>
    <col min="14842" max="14842" width="6.6328125" style="8" customWidth="1"/>
    <col min="14843" max="14843" width="28.6328125" style="8" customWidth="1"/>
    <col min="14844" max="14844" width="16.7265625" style="8" customWidth="1"/>
    <col min="14845" max="14845" width="9.36328125" style="8" customWidth="1"/>
    <col min="14846" max="14846" width="10.453125" style="8" customWidth="1"/>
    <col min="14847" max="14847" width="8.90625" style="8" customWidth="1"/>
    <col min="14848" max="14848" width="14.08984375" style="8" customWidth="1"/>
    <col min="14849" max="14849" width="9" style="8" customWidth="1"/>
    <col min="14850" max="14850" width="4.90625" style="8" customWidth="1"/>
    <col min="14851" max="14851" width="14.6328125" style="8" customWidth="1"/>
    <col min="14852" max="14852" width="14" style="8" customWidth="1"/>
    <col min="14853" max="14853" width="35.36328125" style="8" customWidth="1"/>
    <col min="14854" max="14854" width="18.6328125" style="8" customWidth="1"/>
    <col min="14855" max="14855" width="11.6328125" style="8" customWidth="1"/>
    <col min="14856" max="15097" width="9" style="8"/>
    <col min="15098" max="15098" width="6.6328125" style="8" customWidth="1"/>
    <col min="15099" max="15099" width="28.6328125" style="8" customWidth="1"/>
    <col min="15100" max="15100" width="16.7265625" style="8" customWidth="1"/>
    <col min="15101" max="15101" width="9.36328125" style="8" customWidth="1"/>
    <col min="15102" max="15102" width="10.453125" style="8" customWidth="1"/>
    <col min="15103" max="15103" width="8.90625" style="8" customWidth="1"/>
    <col min="15104" max="15104" width="14.08984375" style="8" customWidth="1"/>
    <col min="15105" max="15105" width="9" style="8" customWidth="1"/>
    <col min="15106" max="15106" width="4.90625" style="8" customWidth="1"/>
    <col min="15107" max="15107" width="14.6328125" style="8" customWidth="1"/>
    <col min="15108" max="15108" width="14" style="8" customWidth="1"/>
    <col min="15109" max="15109" width="35.36328125" style="8" customWidth="1"/>
    <col min="15110" max="15110" width="18.6328125" style="8" customWidth="1"/>
    <col min="15111" max="15111" width="11.6328125" style="8" customWidth="1"/>
    <col min="15112" max="15353" width="9" style="8"/>
    <col min="15354" max="15354" width="6.6328125" style="8" customWidth="1"/>
    <col min="15355" max="15355" width="28.6328125" style="8" customWidth="1"/>
    <col min="15356" max="15356" width="16.7265625" style="8" customWidth="1"/>
    <col min="15357" max="15357" width="9.36328125" style="8" customWidth="1"/>
    <col min="15358" max="15358" width="10.453125" style="8" customWidth="1"/>
    <col min="15359" max="15359" width="8.90625" style="8" customWidth="1"/>
    <col min="15360" max="15360" width="14.08984375" style="8" customWidth="1"/>
    <col min="15361" max="15361" width="9" style="8" customWidth="1"/>
    <col min="15362" max="15362" width="4.90625" style="8" customWidth="1"/>
    <col min="15363" max="15363" width="14.6328125" style="8" customWidth="1"/>
    <col min="15364" max="15364" width="14" style="8" customWidth="1"/>
    <col min="15365" max="15365" width="35.36328125" style="8" customWidth="1"/>
    <col min="15366" max="15366" width="18.6328125" style="8" customWidth="1"/>
    <col min="15367" max="15367" width="11.6328125" style="8" customWidth="1"/>
    <col min="15368" max="15609" width="9" style="8"/>
    <col min="15610" max="15610" width="6.6328125" style="8" customWidth="1"/>
    <col min="15611" max="15611" width="28.6328125" style="8" customWidth="1"/>
    <col min="15612" max="15612" width="16.7265625" style="8" customWidth="1"/>
    <col min="15613" max="15613" width="9.36328125" style="8" customWidth="1"/>
    <col min="15614" max="15614" width="10.453125" style="8" customWidth="1"/>
    <col min="15615" max="15615" width="8.90625" style="8" customWidth="1"/>
    <col min="15616" max="15616" width="14.08984375" style="8" customWidth="1"/>
    <col min="15617" max="15617" width="9" style="8" customWidth="1"/>
    <col min="15618" max="15618" width="4.90625" style="8" customWidth="1"/>
    <col min="15619" max="15619" width="14.6328125" style="8" customWidth="1"/>
    <col min="15620" max="15620" width="14" style="8" customWidth="1"/>
    <col min="15621" max="15621" width="35.36328125" style="8" customWidth="1"/>
    <col min="15622" max="15622" width="18.6328125" style="8" customWidth="1"/>
    <col min="15623" max="15623" width="11.6328125" style="8" customWidth="1"/>
    <col min="15624" max="15865" width="9" style="8"/>
    <col min="15866" max="15866" width="6.6328125" style="8" customWidth="1"/>
    <col min="15867" max="15867" width="28.6328125" style="8" customWidth="1"/>
    <col min="15868" max="15868" width="16.7265625" style="8" customWidth="1"/>
    <col min="15869" max="15869" width="9.36328125" style="8" customWidth="1"/>
    <col min="15870" max="15870" width="10.453125" style="8" customWidth="1"/>
    <col min="15871" max="15871" width="8.90625" style="8" customWidth="1"/>
    <col min="15872" max="15872" width="14.08984375" style="8" customWidth="1"/>
    <col min="15873" max="15873" width="9" style="8" customWidth="1"/>
    <col min="15874" max="15874" width="4.90625" style="8" customWidth="1"/>
    <col min="15875" max="15875" width="14.6328125" style="8" customWidth="1"/>
    <col min="15876" max="15876" width="14" style="8" customWidth="1"/>
    <col min="15877" max="15877" width="35.36328125" style="8" customWidth="1"/>
    <col min="15878" max="15878" width="18.6328125" style="8" customWidth="1"/>
    <col min="15879" max="15879" width="11.6328125" style="8" customWidth="1"/>
    <col min="15880" max="16121" width="9" style="8"/>
    <col min="16122" max="16122" width="6.6328125" style="8" customWidth="1"/>
    <col min="16123" max="16123" width="28.6328125" style="8" customWidth="1"/>
    <col min="16124" max="16124" width="16.7265625" style="8" customWidth="1"/>
    <col min="16125" max="16125" width="9.36328125" style="8" customWidth="1"/>
    <col min="16126" max="16126" width="10.453125" style="8" customWidth="1"/>
    <col min="16127" max="16127" width="8.90625" style="8" customWidth="1"/>
    <col min="16128" max="16128" width="14.08984375" style="8" customWidth="1"/>
    <col min="16129" max="16129" width="9" style="8" customWidth="1"/>
    <col min="16130" max="16130" width="4.90625" style="8" customWidth="1"/>
    <col min="16131" max="16131" width="14.6328125" style="8" customWidth="1"/>
    <col min="16132" max="16132" width="14" style="8" customWidth="1"/>
    <col min="16133" max="16133" width="35.36328125" style="8" customWidth="1"/>
    <col min="16134" max="16134" width="18.6328125" style="8" customWidth="1"/>
    <col min="16135" max="16135" width="11.6328125" style="8" customWidth="1"/>
    <col min="16136" max="16384" width="9" style="8"/>
  </cols>
  <sheetData>
    <row r="1" spans="1:9" ht="30" customHeight="1" x14ac:dyDescent="0.25">
      <c r="A1" s="101" t="s">
        <v>46</v>
      </c>
      <c r="B1" s="101"/>
      <c r="C1" s="101"/>
      <c r="D1" s="101"/>
      <c r="E1" s="101"/>
      <c r="F1" s="101"/>
      <c r="G1" s="101"/>
      <c r="H1" s="101"/>
    </row>
    <row r="2" spans="1:9" s="3" customFormat="1" ht="30" customHeight="1" x14ac:dyDescent="0.25">
      <c r="A2" s="102" t="s">
        <v>47</v>
      </c>
      <c r="B2" s="102"/>
      <c r="C2" s="103" t="str">
        <f>工程的基本信息!B1</f>
        <v>横沥镇石涌村石涌路升级改造工程</v>
      </c>
      <c r="D2" s="103"/>
      <c r="E2" s="102" t="s">
        <v>48</v>
      </c>
      <c r="F2" s="102"/>
      <c r="G2" s="102" t="str">
        <f>工程的基本信息!B2</f>
        <v>HLAHLC12400877</v>
      </c>
      <c r="H2" s="102"/>
    </row>
    <row r="3" spans="1:9" s="4" customFormat="1" ht="30" customHeight="1" x14ac:dyDescent="0.25">
      <c r="A3" s="103" t="s">
        <v>49</v>
      </c>
      <c r="B3" s="103"/>
      <c r="C3" s="103">
        <v>606</v>
      </c>
      <c r="D3" s="103"/>
      <c r="E3" s="103" t="s">
        <v>50</v>
      </c>
      <c r="F3" s="103"/>
      <c r="G3" s="103">
        <f>COUNT(D8:D447)</f>
        <v>440</v>
      </c>
      <c r="H3" s="103"/>
    </row>
    <row r="4" spans="1:9" s="4" customFormat="1" ht="30" customHeight="1" x14ac:dyDescent="0.25">
      <c r="A4" s="104" t="s">
        <v>51</v>
      </c>
      <c r="B4" s="104"/>
      <c r="C4" s="105">
        <f>'下浮率、M、N'!D8</f>
        <v>1.2E-2</v>
      </c>
      <c r="D4" s="105"/>
      <c r="E4" s="104" t="str">
        <f>'下浮率、M、N'!A16</f>
        <v>有效评标价平均值（元）</v>
      </c>
      <c r="F4" s="104"/>
      <c r="G4" s="106">
        <f>'下浮率、M、N'!D16</f>
        <v>1260362.3729223765</v>
      </c>
      <c r="H4" s="106"/>
    </row>
    <row r="5" spans="1:9" s="4" customFormat="1" ht="30" customHeight="1" x14ac:dyDescent="0.25">
      <c r="A5" s="107" t="s">
        <v>52</v>
      </c>
      <c r="B5" s="107"/>
      <c r="C5" s="108">
        <f>'下浮率、M、N'!D14</f>
        <v>0.6</v>
      </c>
      <c r="D5" s="108"/>
      <c r="E5" s="104" t="s">
        <v>29</v>
      </c>
      <c r="F5" s="104"/>
      <c r="G5" s="106">
        <f>'下浮率、M、N'!AI17</f>
        <v>1268196</v>
      </c>
      <c r="H5" s="106"/>
    </row>
    <row r="6" spans="1:9" s="4" customFormat="1" ht="30" customHeight="1" x14ac:dyDescent="0.25">
      <c r="A6" s="107" t="s">
        <v>53</v>
      </c>
      <c r="B6" s="107"/>
      <c r="C6" s="108">
        <f>'下浮率、M、N'!D15</f>
        <v>0.4</v>
      </c>
      <c r="D6" s="108"/>
      <c r="E6" s="104" t="s">
        <v>54</v>
      </c>
      <c r="F6" s="104"/>
      <c r="G6" s="104">
        <f>工程的基本信息!B8</f>
        <v>1</v>
      </c>
      <c r="H6" s="104"/>
      <c r="I6" s="19"/>
    </row>
    <row r="7" spans="1:9" s="4" customFormat="1" ht="36" customHeight="1" x14ac:dyDescent="0.25">
      <c r="A7" s="9" t="s">
        <v>55</v>
      </c>
      <c r="B7" s="109" t="s">
        <v>56</v>
      </c>
      <c r="C7" s="110"/>
      <c r="D7" s="10" t="s">
        <v>57</v>
      </c>
      <c r="E7" s="10" t="s">
        <v>58</v>
      </c>
      <c r="F7" s="10" t="s">
        <v>59</v>
      </c>
      <c r="G7" s="11" t="s">
        <v>60</v>
      </c>
      <c r="H7" s="12" t="s">
        <v>61</v>
      </c>
      <c r="I7" s="112"/>
    </row>
    <row r="8" spans="1:9" ht="19" customHeight="1" x14ac:dyDescent="0.25">
      <c r="A8" s="13">
        <v>1</v>
      </c>
      <c r="B8" s="97" t="s">
        <v>97</v>
      </c>
      <c r="C8" s="97"/>
      <c r="D8" s="60">
        <v>1262556.51</v>
      </c>
      <c r="E8" s="15">
        <f>IF(D8&gt;$G$5,$G$6*3,$G$6)</f>
        <v>1</v>
      </c>
      <c r="F8" s="16">
        <f>ROUND(100-ABS(D8-$G$5)*100/$G$5*E8,2)</f>
        <v>99.56</v>
      </c>
      <c r="G8" s="17">
        <f t="shared" ref="G8:G53" si="0">RANK(F8,$F$8:$F$447,0)</f>
        <v>143</v>
      </c>
      <c r="H8" s="18"/>
      <c r="I8" s="112"/>
    </row>
    <row r="9" spans="1:9" ht="19" customHeight="1" x14ac:dyDescent="0.25">
      <c r="A9" s="13">
        <v>2</v>
      </c>
      <c r="B9" s="97" t="s">
        <v>184</v>
      </c>
      <c r="C9" s="97" t="s">
        <v>184</v>
      </c>
      <c r="D9" s="60">
        <v>1262033.1599999999</v>
      </c>
      <c r="E9" s="15">
        <f t="shared" ref="E9:E447" si="1">IF(D9&gt;$G$5,$G$6*3,$G$6)</f>
        <v>1</v>
      </c>
      <c r="F9" s="16">
        <f t="shared" ref="F9:F447" si="2">ROUND(100-ABS(D9-$G$5)*100/$G$5*E9,2)</f>
        <v>99.51</v>
      </c>
      <c r="G9" s="17">
        <f t="shared" si="0"/>
        <v>154</v>
      </c>
      <c r="H9" s="18"/>
      <c r="I9" s="112"/>
    </row>
    <row r="10" spans="1:9" ht="19" customHeight="1" x14ac:dyDescent="0.25">
      <c r="A10" s="13">
        <v>3</v>
      </c>
      <c r="B10" s="99" t="s">
        <v>703</v>
      </c>
      <c r="C10" s="100" t="s">
        <v>106</v>
      </c>
      <c r="D10" s="61">
        <v>1268199.5900000001</v>
      </c>
      <c r="E10" s="62">
        <f t="shared" si="1"/>
        <v>3</v>
      </c>
      <c r="F10" s="63">
        <f t="shared" si="2"/>
        <v>100</v>
      </c>
      <c r="G10" s="64">
        <f t="shared" si="0"/>
        <v>1</v>
      </c>
      <c r="H10" s="65" t="s">
        <v>704</v>
      </c>
      <c r="I10" s="112"/>
    </row>
    <row r="11" spans="1:9" ht="19" customHeight="1" x14ac:dyDescent="0.25">
      <c r="A11" s="13">
        <v>4</v>
      </c>
      <c r="B11" s="97" t="s">
        <v>185</v>
      </c>
      <c r="C11" s="97" t="s">
        <v>185</v>
      </c>
      <c r="D11" s="60">
        <v>1269488.53</v>
      </c>
      <c r="E11" s="15">
        <f t="shared" si="1"/>
        <v>3</v>
      </c>
      <c r="F11" s="16">
        <f t="shared" si="2"/>
        <v>99.69</v>
      </c>
      <c r="G11" s="17">
        <f t="shared" si="0"/>
        <v>97</v>
      </c>
      <c r="H11" s="18"/>
      <c r="I11" s="112"/>
    </row>
    <row r="12" spans="1:9" ht="19" customHeight="1" x14ac:dyDescent="0.25">
      <c r="A12" s="13">
        <v>5</v>
      </c>
      <c r="B12" s="97" t="s">
        <v>186</v>
      </c>
      <c r="C12" s="97" t="s">
        <v>186</v>
      </c>
      <c r="D12" s="60">
        <v>1258370.45</v>
      </c>
      <c r="E12" s="15">
        <f t="shared" si="1"/>
        <v>1</v>
      </c>
      <c r="F12" s="16">
        <f t="shared" si="2"/>
        <v>99.23</v>
      </c>
      <c r="G12" s="17">
        <f t="shared" si="0"/>
        <v>246</v>
      </c>
      <c r="H12" s="18"/>
      <c r="I12" s="112"/>
    </row>
    <row r="13" spans="1:9" ht="19" customHeight="1" x14ac:dyDescent="0.25">
      <c r="A13" s="13">
        <v>6</v>
      </c>
      <c r="B13" s="97" t="s">
        <v>187</v>
      </c>
      <c r="C13" s="97" t="s">
        <v>187</v>
      </c>
      <c r="D13" s="60">
        <v>1266910.6599999999</v>
      </c>
      <c r="E13" s="15">
        <f t="shared" si="1"/>
        <v>1</v>
      </c>
      <c r="F13" s="16">
        <f t="shared" si="2"/>
        <v>99.9</v>
      </c>
      <c r="G13" s="17">
        <f t="shared" si="0"/>
        <v>30</v>
      </c>
      <c r="H13" s="18"/>
      <c r="I13" s="112"/>
    </row>
    <row r="14" spans="1:9" ht="19" customHeight="1" x14ac:dyDescent="0.25">
      <c r="A14" s="13">
        <v>7</v>
      </c>
      <c r="B14" s="97" t="s">
        <v>188</v>
      </c>
      <c r="C14" s="97" t="s">
        <v>188</v>
      </c>
      <c r="D14" s="60">
        <v>1260466.98</v>
      </c>
      <c r="E14" s="15">
        <f t="shared" si="1"/>
        <v>1</v>
      </c>
      <c r="F14" s="16">
        <f t="shared" si="2"/>
        <v>99.39</v>
      </c>
      <c r="G14" s="17">
        <f t="shared" si="0"/>
        <v>189</v>
      </c>
      <c r="H14" s="18"/>
      <c r="I14" s="112"/>
    </row>
    <row r="15" spans="1:9" ht="19" customHeight="1" x14ac:dyDescent="0.25">
      <c r="A15" s="13">
        <v>8</v>
      </c>
      <c r="B15" s="97" t="s">
        <v>190</v>
      </c>
      <c r="C15" s="97" t="s">
        <v>190</v>
      </c>
      <c r="D15" s="60">
        <v>1254703.79</v>
      </c>
      <c r="E15" s="15">
        <f t="shared" si="1"/>
        <v>1</v>
      </c>
      <c r="F15" s="16">
        <f t="shared" si="2"/>
        <v>98.94</v>
      </c>
      <c r="G15" s="17">
        <f t="shared" si="0"/>
        <v>325</v>
      </c>
      <c r="H15" s="18"/>
      <c r="I15" s="112"/>
    </row>
    <row r="16" spans="1:9" ht="19" customHeight="1" x14ac:dyDescent="0.25">
      <c r="A16" s="13">
        <v>9</v>
      </c>
      <c r="B16" s="97" t="s">
        <v>191</v>
      </c>
      <c r="C16" s="97" t="s">
        <v>191</v>
      </c>
      <c r="D16" s="60">
        <v>1256600.17</v>
      </c>
      <c r="E16" s="15">
        <f t="shared" si="1"/>
        <v>1</v>
      </c>
      <c r="F16" s="16">
        <f t="shared" si="2"/>
        <v>99.09</v>
      </c>
      <c r="G16" s="17">
        <f t="shared" si="0"/>
        <v>281</v>
      </c>
      <c r="H16" s="18"/>
      <c r="I16" s="112"/>
    </row>
    <row r="17" spans="1:9" ht="19" customHeight="1" x14ac:dyDescent="0.25">
      <c r="A17" s="13">
        <v>10</v>
      </c>
      <c r="B17" s="97" t="s">
        <v>192</v>
      </c>
      <c r="C17" s="97" t="s">
        <v>192</v>
      </c>
      <c r="D17" s="60">
        <v>1271420.1299999999</v>
      </c>
      <c r="E17" s="15">
        <f t="shared" si="1"/>
        <v>3</v>
      </c>
      <c r="F17" s="16">
        <f t="shared" si="2"/>
        <v>99.24</v>
      </c>
      <c r="G17" s="17">
        <f t="shared" si="0"/>
        <v>244</v>
      </c>
      <c r="H17" s="18"/>
      <c r="I17" s="112"/>
    </row>
    <row r="18" spans="1:9" ht="19" customHeight="1" x14ac:dyDescent="0.25">
      <c r="A18" s="13">
        <v>11</v>
      </c>
      <c r="B18" s="97" t="s">
        <v>193</v>
      </c>
      <c r="C18" s="97" t="s">
        <v>193</v>
      </c>
      <c r="D18" s="60">
        <v>1272066.3899999999</v>
      </c>
      <c r="E18" s="15">
        <f t="shared" si="1"/>
        <v>3</v>
      </c>
      <c r="F18" s="16">
        <f t="shared" si="2"/>
        <v>99.08</v>
      </c>
      <c r="G18" s="17">
        <f t="shared" si="0"/>
        <v>292</v>
      </c>
      <c r="H18" s="18"/>
      <c r="I18" s="112"/>
    </row>
    <row r="19" spans="1:9" ht="19" customHeight="1" x14ac:dyDescent="0.25">
      <c r="A19" s="13">
        <v>12</v>
      </c>
      <c r="B19" s="97" t="s">
        <v>194</v>
      </c>
      <c r="C19" s="97" t="s">
        <v>194</v>
      </c>
      <c r="D19" s="60">
        <v>1253793.7</v>
      </c>
      <c r="E19" s="15">
        <f t="shared" si="1"/>
        <v>1</v>
      </c>
      <c r="F19" s="16">
        <f t="shared" si="2"/>
        <v>98.86</v>
      </c>
      <c r="G19" s="17">
        <f t="shared" si="0"/>
        <v>343</v>
      </c>
      <c r="H19" s="14"/>
      <c r="I19" s="112"/>
    </row>
    <row r="20" spans="1:9" ht="19" customHeight="1" x14ac:dyDescent="0.25">
      <c r="A20" s="13">
        <v>13</v>
      </c>
      <c r="B20" s="97" t="s">
        <v>195</v>
      </c>
      <c r="C20" s="97" t="s">
        <v>195</v>
      </c>
      <c r="D20" s="60">
        <v>1269599.01</v>
      </c>
      <c r="E20" s="15">
        <f t="shared" si="1"/>
        <v>3</v>
      </c>
      <c r="F20" s="16">
        <f t="shared" si="2"/>
        <v>99.67</v>
      </c>
      <c r="G20" s="17">
        <f t="shared" si="0"/>
        <v>107</v>
      </c>
      <c r="H20" s="18"/>
      <c r="I20" s="112"/>
    </row>
    <row r="21" spans="1:9" ht="19" customHeight="1" x14ac:dyDescent="0.25">
      <c r="A21" s="13">
        <v>14</v>
      </c>
      <c r="B21" s="97" t="s">
        <v>196</v>
      </c>
      <c r="C21" s="97" t="s">
        <v>196</v>
      </c>
      <c r="D21" s="60">
        <v>1270777.46</v>
      </c>
      <c r="E21" s="15">
        <f t="shared" si="1"/>
        <v>3</v>
      </c>
      <c r="F21" s="16">
        <f t="shared" si="2"/>
        <v>99.39</v>
      </c>
      <c r="G21" s="17">
        <f t="shared" si="0"/>
        <v>189</v>
      </c>
      <c r="H21" s="18"/>
      <c r="I21" s="112"/>
    </row>
    <row r="22" spans="1:9" ht="19" customHeight="1" x14ac:dyDescent="0.25">
      <c r="A22" s="13">
        <v>15</v>
      </c>
      <c r="B22" s="97" t="s">
        <v>197</v>
      </c>
      <c r="C22" s="97" t="s">
        <v>197</v>
      </c>
      <c r="D22" s="60">
        <v>1263257.05</v>
      </c>
      <c r="E22" s="15">
        <f t="shared" si="1"/>
        <v>1</v>
      </c>
      <c r="F22" s="16">
        <f t="shared" si="2"/>
        <v>99.61</v>
      </c>
      <c r="G22" s="17">
        <f t="shared" si="0"/>
        <v>119</v>
      </c>
      <c r="H22" s="18"/>
      <c r="I22" s="112"/>
    </row>
    <row r="23" spans="1:9" ht="19" customHeight="1" x14ac:dyDescent="0.25">
      <c r="A23" s="13">
        <v>16</v>
      </c>
      <c r="B23" s="97" t="s">
        <v>199</v>
      </c>
      <c r="C23" s="97" t="s">
        <v>199</v>
      </c>
      <c r="D23" s="60">
        <v>1265660.72</v>
      </c>
      <c r="E23" s="15">
        <f t="shared" si="1"/>
        <v>1</v>
      </c>
      <c r="F23" s="16">
        <f t="shared" si="2"/>
        <v>99.8</v>
      </c>
      <c r="G23" s="17">
        <f t="shared" si="0"/>
        <v>56</v>
      </c>
      <c r="H23" s="18"/>
      <c r="I23" s="112"/>
    </row>
    <row r="24" spans="1:9" ht="19" customHeight="1" x14ac:dyDescent="0.25">
      <c r="A24" s="13">
        <v>17</v>
      </c>
      <c r="B24" s="99" t="s">
        <v>707</v>
      </c>
      <c r="C24" s="100" t="s">
        <v>202</v>
      </c>
      <c r="D24" s="61">
        <v>1268199.5900000001</v>
      </c>
      <c r="E24" s="62">
        <f t="shared" si="1"/>
        <v>3</v>
      </c>
      <c r="F24" s="63">
        <f t="shared" si="2"/>
        <v>100</v>
      </c>
      <c r="G24" s="64">
        <f t="shared" si="0"/>
        <v>1</v>
      </c>
      <c r="H24" s="65" t="s">
        <v>687</v>
      </c>
      <c r="I24" s="112"/>
    </row>
    <row r="25" spans="1:9" ht="19" customHeight="1" x14ac:dyDescent="0.25">
      <c r="A25" s="13">
        <v>18</v>
      </c>
      <c r="B25" s="97" t="s">
        <v>203</v>
      </c>
      <c r="C25" s="97" t="s">
        <v>203</v>
      </c>
      <c r="D25" s="60">
        <v>1254022.3</v>
      </c>
      <c r="E25" s="15">
        <f t="shared" si="1"/>
        <v>1</v>
      </c>
      <c r="F25" s="16">
        <f t="shared" si="2"/>
        <v>98.88</v>
      </c>
      <c r="G25" s="17">
        <f t="shared" si="0"/>
        <v>333</v>
      </c>
      <c r="H25" s="18"/>
      <c r="I25" s="112"/>
    </row>
    <row r="26" spans="1:9" ht="19" customHeight="1" x14ac:dyDescent="0.25">
      <c r="A26" s="13">
        <v>19</v>
      </c>
      <c r="B26" s="97" t="s">
        <v>204</v>
      </c>
      <c r="C26" s="97" t="s">
        <v>204</v>
      </c>
      <c r="D26" s="60">
        <v>1267042.21</v>
      </c>
      <c r="E26" s="15">
        <f t="shared" si="1"/>
        <v>1</v>
      </c>
      <c r="F26" s="16">
        <f t="shared" si="2"/>
        <v>99.91</v>
      </c>
      <c r="G26" s="17">
        <f t="shared" si="0"/>
        <v>28</v>
      </c>
      <c r="H26" s="18"/>
      <c r="I26" s="112"/>
    </row>
    <row r="27" spans="1:9" ht="19" customHeight="1" x14ac:dyDescent="0.25">
      <c r="A27" s="13">
        <v>20</v>
      </c>
      <c r="B27" s="97" t="s">
        <v>206</v>
      </c>
      <c r="C27" s="97" t="s">
        <v>206</v>
      </c>
      <c r="D27" s="60">
        <v>1267966.07</v>
      </c>
      <c r="E27" s="15">
        <f t="shared" si="1"/>
        <v>1</v>
      </c>
      <c r="F27" s="16">
        <f t="shared" si="2"/>
        <v>99.98</v>
      </c>
      <c r="G27" s="17">
        <f t="shared" si="0"/>
        <v>18</v>
      </c>
      <c r="H27" s="18"/>
      <c r="I27" s="112"/>
    </row>
    <row r="28" spans="1:9" ht="19" customHeight="1" x14ac:dyDescent="0.25">
      <c r="A28" s="13">
        <v>21</v>
      </c>
      <c r="B28" s="97" t="s">
        <v>146</v>
      </c>
      <c r="C28" s="97" t="s">
        <v>146</v>
      </c>
      <c r="D28" s="60">
        <v>1240373.98</v>
      </c>
      <c r="E28" s="15">
        <f t="shared" si="1"/>
        <v>1</v>
      </c>
      <c r="F28" s="16">
        <f t="shared" si="2"/>
        <v>97.81</v>
      </c>
      <c r="G28" s="14">
        <f t="shared" si="0"/>
        <v>425</v>
      </c>
      <c r="H28" s="18"/>
      <c r="I28" s="112"/>
    </row>
    <row r="29" spans="1:9" ht="19" customHeight="1" x14ac:dyDescent="0.25">
      <c r="A29" s="13">
        <v>22</v>
      </c>
      <c r="B29" s="97" t="s">
        <v>207</v>
      </c>
      <c r="C29" s="97" t="s">
        <v>207</v>
      </c>
      <c r="D29" s="60">
        <v>1261755.9099999999</v>
      </c>
      <c r="E29" s="15">
        <f t="shared" si="1"/>
        <v>1</v>
      </c>
      <c r="F29" s="16">
        <f t="shared" si="2"/>
        <v>99.49</v>
      </c>
      <c r="G29" s="14">
        <f t="shared" si="0"/>
        <v>161</v>
      </c>
      <c r="H29" s="18"/>
      <c r="I29" s="112"/>
    </row>
    <row r="30" spans="1:9" ht="19" customHeight="1" x14ac:dyDescent="0.25">
      <c r="A30" s="13">
        <v>23</v>
      </c>
      <c r="B30" s="97" t="s">
        <v>208</v>
      </c>
      <c r="C30" s="97" t="s">
        <v>208</v>
      </c>
      <c r="D30" s="60">
        <v>1222093.3999999999</v>
      </c>
      <c r="E30" s="15">
        <f t="shared" si="1"/>
        <v>1</v>
      </c>
      <c r="F30" s="16">
        <f t="shared" si="2"/>
        <v>96.36</v>
      </c>
      <c r="G30" s="14">
        <f t="shared" si="0"/>
        <v>434</v>
      </c>
      <c r="H30" s="18"/>
      <c r="I30" s="112"/>
    </row>
    <row r="31" spans="1:9" ht="19" customHeight="1" x14ac:dyDescent="0.25">
      <c r="A31" s="13">
        <v>24</v>
      </c>
      <c r="B31" s="97" t="s">
        <v>76</v>
      </c>
      <c r="C31" s="97" t="s">
        <v>76</v>
      </c>
      <c r="D31" s="60">
        <v>1271218.52</v>
      </c>
      <c r="E31" s="15">
        <f t="shared" si="1"/>
        <v>3</v>
      </c>
      <c r="F31" s="16">
        <f t="shared" si="2"/>
        <v>99.29</v>
      </c>
      <c r="G31" s="17">
        <f t="shared" si="0"/>
        <v>229</v>
      </c>
      <c r="H31" s="18"/>
      <c r="I31" s="112"/>
    </row>
    <row r="32" spans="1:9" ht="19" customHeight="1" x14ac:dyDescent="0.25">
      <c r="A32" s="13">
        <v>25</v>
      </c>
      <c r="B32" s="97" t="s">
        <v>210</v>
      </c>
      <c r="C32" s="97" t="s">
        <v>210</v>
      </c>
      <c r="D32" s="60">
        <v>1254022.3</v>
      </c>
      <c r="E32" s="15">
        <f t="shared" si="1"/>
        <v>1</v>
      </c>
      <c r="F32" s="16">
        <f t="shared" si="2"/>
        <v>98.88</v>
      </c>
      <c r="G32" s="17">
        <f t="shared" si="0"/>
        <v>333</v>
      </c>
      <c r="H32" s="18"/>
      <c r="I32" s="112"/>
    </row>
    <row r="33" spans="1:9" ht="19" customHeight="1" x14ac:dyDescent="0.25">
      <c r="A33" s="13">
        <v>26</v>
      </c>
      <c r="B33" s="97" t="s">
        <v>176</v>
      </c>
      <c r="C33" s="97" t="s">
        <v>176</v>
      </c>
      <c r="D33" s="60">
        <v>1231608.71</v>
      </c>
      <c r="E33" s="15">
        <f t="shared" si="1"/>
        <v>1</v>
      </c>
      <c r="F33" s="16">
        <f t="shared" si="2"/>
        <v>97.12</v>
      </c>
      <c r="G33" s="17">
        <f t="shared" si="0"/>
        <v>431</v>
      </c>
      <c r="H33" s="18"/>
      <c r="I33" s="112"/>
    </row>
    <row r="34" spans="1:9" ht="19" customHeight="1" x14ac:dyDescent="0.25">
      <c r="A34" s="13">
        <v>27</v>
      </c>
      <c r="B34" s="97" t="s">
        <v>211</v>
      </c>
      <c r="C34" s="97" t="s">
        <v>211</v>
      </c>
      <c r="D34" s="60">
        <v>1273274.82</v>
      </c>
      <c r="E34" s="15">
        <f t="shared" si="1"/>
        <v>3</v>
      </c>
      <c r="F34" s="16">
        <f t="shared" si="2"/>
        <v>98.8</v>
      </c>
      <c r="G34" s="17">
        <f t="shared" si="0"/>
        <v>348</v>
      </c>
      <c r="H34" s="18"/>
      <c r="I34" s="112"/>
    </row>
    <row r="35" spans="1:9" ht="19" customHeight="1" x14ac:dyDescent="0.25">
      <c r="A35" s="13">
        <v>28</v>
      </c>
      <c r="B35" s="97" t="s">
        <v>213</v>
      </c>
      <c r="C35" s="97" t="s">
        <v>213</v>
      </c>
      <c r="D35" s="60">
        <v>1270777.46</v>
      </c>
      <c r="E35" s="15">
        <f t="shared" si="1"/>
        <v>3</v>
      </c>
      <c r="F35" s="16">
        <f t="shared" si="2"/>
        <v>99.39</v>
      </c>
      <c r="G35" s="17">
        <f t="shared" si="0"/>
        <v>189</v>
      </c>
      <c r="H35" s="18"/>
      <c r="I35" s="112"/>
    </row>
    <row r="36" spans="1:9" ht="19" customHeight="1" x14ac:dyDescent="0.25">
      <c r="A36" s="13">
        <v>29</v>
      </c>
      <c r="B36" s="97" t="s">
        <v>215</v>
      </c>
      <c r="C36" s="97" t="s">
        <v>215</v>
      </c>
      <c r="D36" s="60">
        <v>1259343.78</v>
      </c>
      <c r="E36" s="15">
        <f t="shared" si="1"/>
        <v>1</v>
      </c>
      <c r="F36" s="16">
        <f t="shared" si="2"/>
        <v>99.3</v>
      </c>
      <c r="G36" s="17">
        <f t="shared" si="0"/>
        <v>227</v>
      </c>
      <c r="H36" s="18"/>
      <c r="I36" s="112"/>
    </row>
    <row r="37" spans="1:9" ht="19" customHeight="1" x14ac:dyDescent="0.25">
      <c r="A37" s="13">
        <v>30</v>
      </c>
      <c r="B37" s="97" t="s">
        <v>218</v>
      </c>
      <c r="C37" s="97" t="s">
        <v>218</v>
      </c>
      <c r="D37" s="60">
        <v>1272710.3500000001</v>
      </c>
      <c r="E37" s="15">
        <f t="shared" si="1"/>
        <v>3</v>
      </c>
      <c r="F37" s="16">
        <f t="shared" si="2"/>
        <v>98.93</v>
      </c>
      <c r="G37" s="17">
        <f t="shared" si="0"/>
        <v>327</v>
      </c>
      <c r="H37" s="18"/>
      <c r="I37" s="112"/>
    </row>
    <row r="38" spans="1:9" ht="19" customHeight="1" x14ac:dyDescent="0.25">
      <c r="A38" s="13">
        <v>31</v>
      </c>
      <c r="B38" s="97" t="s">
        <v>219</v>
      </c>
      <c r="C38" s="97" t="s">
        <v>219</v>
      </c>
      <c r="D38" s="60">
        <v>1263044.8500000001</v>
      </c>
      <c r="E38" s="15">
        <f t="shared" si="1"/>
        <v>1</v>
      </c>
      <c r="F38" s="16">
        <f t="shared" si="2"/>
        <v>99.59</v>
      </c>
      <c r="G38" s="17">
        <f t="shared" si="0"/>
        <v>126</v>
      </c>
      <c r="H38" s="18"/>
      <c r="I38" s="112"/>
    </row>
    <row r="39" spans="1:9" ht="19" customHeight="1" x14ac:dyDescent="0.25">
      <c r="A39" s="13">
        <v>32</v>
      </c>
      <c r="B39" s="97" t="s">
        <v>220</v>
      </c>
      <c r="C39" s="97" t="s">
        <v>220</v>
      </c>
      <c r="D39" s="60">
        <v>1252409.3899999999</v>
      </c>
      <c r="E39" s="15">
        <f t="shared" si="1"/>
        <v>1</v>
      </c>
      <c r="F39" s="16">
        <f t="shared" si="2"/>
        <v>98.76</v>
      </c>
      <c r="G39" s="17">
        <f t="shared" si="0"/>
        <v>373</v>
      </c>
      <c r="H39" s="18"/>
      <c r="I39" s="112"/>
    </row>
    <row r="40" spans="1:9" ht="19" customHeight="1" x14ac:dyDescent="0.25">
      <c r="A40" s="13">
        <v>33</v>
      </c>
      <c r="B40" s="99" t="s">
        <v>701</v>
      </c>
      <c r="C40" s="100" t="s">
        <v>223</v>
      </c>
      <c r="D40" s="61">
        <v>1268154.24</v>
      </c>
      <c r="E40" s="62">
        <f t="shared" si="1"/>
        <v>1</v>
      </c>
      <c r="F40" s="63">
        <f t="shared" si="2"/>
        <v>100</v>
      </c>
      <c r="G40" s="64">
        <f t="shared" si="0"/>
        <v>1</v>
      </c>
      <c r="H40" s="65" t="s">
        <v>688</v>
      </c>
      <c r="I40" s="112"/>
    </row>
    <row r="41" spans="1:9" ht="19" customHeight="1" x14ac:dyDescent="0.25">
      <c r="A41" s="13">
        <v>34</v>
      </c>
      <c r="B41" s="97" t="s">
        <v>99</v>
      </c>
      <c r="C41" s="97" t="s">
        <v>99</v>
      </c>
      <c r="D41" s="60">
        <v>1272066.3999999999</v>
      </c>
      <c r="E41" s="15">
        <f t="shared" si="1"/>
        <v>3</v>
      </c>
      <c r="F41" s="16">
        <f t="shared" si="2"/>
        <v>99.08</v>
      </c>
      <c r="G41" s="17">
        <f t="shared" si="0"/>
        <v>292</v>
      </c>
      <c r="H41" s="18"/>
      <c r="I41" s="112"/>
    </row>
    <row r="42" spans="1:9" ht="19" customHeight="1" x14ac:dyDescent="0.25">
      <c r="A42" s="13">
        <v>35</v>
      </c>
      <c r="B42" s="97" t="s">
        <v>224</v>
      </c>
      <c r="C42" s="97" t="s">
        <v>224</v>
      </c>
      <c r="D42" s="60">
        <v>1256600.17</v>
      </c>
      <c r="E42" s="15">
        <f t="shared" si="1"/>
        <v>1</v>
      </c>
      <c r="F42" s="16">
        <f t="shared" si="2"/>
        <v>99.09</v>
      </c>
      <c r="G42" s="17">
        <f t="shared" si="0"/>
        <v>281</v>
      </c>
      <c r="H42" s="18"/>
      <c r="I42" s="112"/>
    </row>
    <row r="43" spans="1:9" ht="19" customHeight="1" x14ac:dyDescent="0.25">
      <c r="A43" s="13">
        <v>36</v>
      </c>
      <c r="B43" s="97" t="s">
        <v>225</v>
      </c>
      <c r="C43" s="97" t="s">
        <v>225</v>
      </c>
      <c r="D43" s="60">
        <v>1255950.81</v>
      </c>
      <c r="E43" s="15">
        <f t="shared" si="1"/>
        <v>1</v>
      </c>
      <c r="F43" s="16">
        <f t="shared" si="2"/>
        <v>99.03</v>
      </c>
      <c r="G43" s="17">
        <f t="shared" si="0"/>
        <v>309</v>
      </c>
      <c r="H43" s="18"/>
      <c r="I43" s="112"/>
    </row>
    <row r="44" spans="1:9" ht="19" customHeight="1" x14ac:dyDescent="0.25">
      <c r="A44" s="13">
        <v>37</v>
      </c>
      <c r="B44" s="97" t="s">
        <v>226</v>
      </c>
      <c r="C44" s="97" t="s">
        <v>226</v>
      </c>
      <c r="D44" s="60">
        <v>1185774.43</v>
      </c>
      <c r="E44" s="15">
        <f t="shared" si="1"/>
        <v>1</v>
      </c>
      <c r="F44" s="16">
        <f t="shared" si="2"/>
        <v>93.5</v>
      </c>
      <c r="G44" s="17">
        <f t="shared" si="0"/>
        <v>440</v>
      </c>
      <c r="H44" s="18"/>
      <c r="I44" s="112"/>
    </row>
    <row r="45" spans="1:9" ht="19" customHeight="1" x14ac:dyDescent="0.25">
      <c r="A45" s="13">
        <v>38</v>
      </c>
      <c r="B45" s="97" t="s">
        <v>227</v>
      </c>
      <c r="C45" s="97" t="s">
        <v>227</v>
      </c>
      <c r="D45" s="60">
        <v>1257580.31</v>
      </c>
      <c r="E45" s="15">
        <f t="shared" si="1"/>
        <v>1</v>
      </c>
      <c r="F45" s="16">
        <f t="shared" si="2"/>
        <v>99.16</v>
      </c>
      <c r="G45" s="17">
        <f t="shared" si="0"/>
        <v>264</v>
      </c>
      <c r="H45" s="18"/>
      <c r="I45" s="112"/>
    </row>
    <row r="46" spans="1:9" ht="19" customHeight="1" x14ac:dyDescent="0.25">
      <c r="A46" s="13">
        <v>39</v>
      </c>
      <c r="B46" s="97" t="s">
        <v>230</v>
      </c>
      <c r="C46" s="97" t="s">
        <v>230</v>
      </c>
      <c r="D46" s="60">
        <v>1260553.97</v>
      </c>
      <c r="E46" s="15">
        <f t="shared" si="1"/>
        <v>1</v>
      </c>
      <c r="F46" s="16">
        <f t="shared" si="2"/>
        <v>99.4</v>
      </c>
      <c r="G46" s="17">
        <f t="shared" si="0"/>
        <v>187</v>
      </c>
      <c r="H46" s="18"/>
      <c r="I46" s="112"/>
    </row>
    <row r="47" spans="1:9" ht="19" customHeight="1" x14ac:dyDescent="0.25">
      <c r="A47" s="13">
        <v>40</v>
      </c>
      <c r="B47" s="97" t="s">
        <v>232</v>
      </c>
      <c r="C47" s="97" t="s">
        <v>232</v>
      </c>
      <c r="D47" s="60">
        <v>1270566.68</v>
      </c>
      <c r="E47" s="15">
        <f t="shared" si="1"/>
        <v>3</v>
      </c>
      <c r="F47" s="16">
        <f t="shared" si="2"/>
        <v>99.44</v>
      </c>
      <c r="G47" s="17">
        <f t="shared" si="0"/>
        <v>178</v>
      </c>
      <c r="H47" s="18"/>
      <c r="I47" s="112"/>
    </row>
    <row r="48" spans="1:9" ht="19" customHeight="1" x14ac:dyDescent="0.25">
      <c r="A48" s="13">
        <v>41</v>
      </c>
      <c r="B48" s="97" t="s">
        <v>233</v>
      </c>
      <c r="C48" s="97" t="s">
        <v>233</v>
      </c>
      <c r="D48" s="60">
        <v>1260466.98</v>
      </c>
      <c r="E48" s="15">
        <f t="shared" si="1"/>
        <v>1</v>
      </c>
      <c r="F48" s="16">
        <f t="shared" si="2"/>
        <v>99.39</v>
      </c>
      <c r="G48" s="17">
        <f t="shared" si="0"/>
        <v>189</v>
      </c>
      <c r="H48" s="18"/>
      <c r="I48" s="112"/>
    </row>
    <row r="49" spans="1:9" ht="19" customHeight="1" x14ac:dyDescent="0.25">
      <c r="A49" s="13">
        <v>42</v>
      </c>
      <c r="B49" s="97" t="s">
        <v>234</v>
      </c>
      <c r="C49" s="97" t="s">
        <v>234</v>
      </c>
      <c r="D49" s="60">
        <v>1241149.46</v>
      </c>
      <c r="E49" s="15">
        <f t="shared" si="1"/>
        <v>1</v>
      </c>
      <c r="F49" s="16">
        <f t="shared" si="2"/>
        <v>97.87</v>
      </c>
      <c r="G49" s="17">
        <f t="shared" si="0"/>
        <v>423</v>
      </c>
      <c r="H49" s="18"/>
      <c r="I49" s="112"/>
    </row>
    <row r="50" spans="1:9" ht="19" customHeight="1" x14ac:dyDescent="0.25">
      <c r="A50" s="13">
        <v>43</v>
      </c>
      <c r="B50" s="97" t="s">
        <v>177</v>
      </c>
      <c r="C50" s="97" t="s">
        <v>177</v>
      </c>
      <c r="D50" s="60">
        <v>1241845.6399999999</v>
      </c>
      <c r="E50" s="15">
        <f t="shared" si="1"/>
        <v>1</v>
      </c>
      <c r="F50" s="16">
        <f t="shared" si="2"/>
        <v>97.92</v>
      </c>
      <c r="G50" s="17">
        <f t="shared" si="0"/>
        <v>422</v>
      </c>
      <c r="H50" s="18"/>
      <c r="I50" s="112"/>
    </row>
    <row r="51" spans="1:9" ht="19" customHeight="1" x14ac:dyDescent="0.25">
      <c r="A51" s="13">
        <v>44</v>
      </c>
      <c r="B51" s="97" t="s">
        <v>239</v>
      </c>
      <c r="C51" s="97" t="s">
        <v>239</v>
      </c>
      <c r="D51" s="60">
        <v>1257889.1100000001</v>
      </c>
      <c r="E51" s="15">
        <f t="shared" si="1"/>
        <v>1</v>
      </c>
      <c r="F51" s="16">
        <f t="shared" si="2"/>
        <v>99.19</v>
      </c>
      <c r="G51" s="17">
        <f t="shared" si="0"/>
        <v>251</v>
      </c>
      <c r="H51" s="18"/>
      <c r="I51" s="112"/>
    </row>
    <row r="52" spans="1:9" ht="19" customHeight="1" x14ac:dyDescent="0.25">
      <c r="A52" s="13">
        <v>45</v>
      </c>
      <c r="B52" s="97" t="s">
        <v>240</v>
      </c>
      <c r="C52" s="97" t="s">
        <v>240</v>
      </c>
      <c r="D52" s="60">
        <v>1250156.49</v>
      </c>
      <c r="E52" s="15">
        <f t="shared" si="1"/>
        <v>1</v>
      </c>
      <c r="F52" s="16">
        <f t="shared" si="2"/>
        <v>98.58</v>
      </c>
      <c r="G52" s="17">
        <f t="shared" si="0"/>
        <v>390</v>
      </c>
      <c r="H52" s="18"/>
      <c r="I52" s="112"/>
    </row>
    <row r="53" spans="1:9" ht="19" customHeight="1" x14ac:dyDescent="0.25">
      <c r="A53" s="13">
        <v>46</v>
      </c>
      <c r="B53" s="97" t="s">
        <v>241</v>
      </c>
      <c r="C53" s="97" t="s">
        <v>241</v>
      </c>
      <c r="D53" s="60">
        <v>1271850.2</v>
      </c>
      <c r="E53" s="15">
        <f t="shared" si="1"/>
        <v>3</v>
      </c>
      <c r="F53" s="16">
        <f t="shared" si="2"/>
        <v>99.14</v>
      </c>
      <c r="G53" s="17">
        <f t="shared" si="0"/>
        <v>270</v>
      </c>
      <c r="H53" s="18"/>
      <c r="I53" s="112"/>
    </row>
    <row r="54" spans="1:9" ht="19" customHeight="1" x14ac:dyDescent="0.25">
      <c r="A54" s="13">
        <v>47</v>
      </c>
      <c r="B54" s="97" t="s">
        <v>242</v>
      </c>
      <c r="C54" s="97" t="s">
        <v>242</v>
      </c>
      <c r="D54" s="60">
        <v>1262127.8799999999</v>
      </c>
      <c r="E54" s="15">
        <f t="shared" ref="E54:E59" si="3">IF(D54&gt;$G$5,$G$6*3,$G$6)</f>
        <v>1</v>
      </c>
      <c r="F54" s="16">
        <f t="shared" ref="F54:F59" si="4">ROUND(100-ABS(D54-$G$5)*100/$G$5*E54,2)</f>
        <v>99.52</v>
      </c>
      <c r="G54" s="17">
        <f t="shared" ref="G54:G117" si="5">RANK(F54,$F$8:$F$447,0)</f>
        <v>150</v>
      </c>
      <c r="H54" s="18"/>
      <c r="I54" s="112"/>
    </row>
    <row r="55" spans="1:9" ht="19" customHeight="1" x14ac:dyDescent="0.25">
      <c r="A55" s="13">
        <v>48</v>
      </c>
      <c r="B55" s="97" t="s">
        <v>243</v>
      </c>
      <c r="C55" s="97" t="s">
        <v>243</v>
      </c>
      <c r="D55" s="60">
        <v>1261755.9099999999</v>
      </c>
      <c r="E55" s="15">
        <f t="shared" si="3"/>
        <v>1</v>
      </c>
      <c r="F55" s="16">
        <f t="shared" si="4"/>
        <v>99.49</v>
      </c>
      <c r="G55" s="17">
        <f t="shared" si="5"/>
        <v>161</v>
      </c>
      <c r="H55" s="18"/>
      <c r="I55" s="112"/>
    </row>
    <row r="56" spans="1:9" ht="19" customHeight="1" x14ac:dyDescent="0.25">
      <c r="A56" s="13">
        <v>49</v>
      </c>
      <c r="B56" s="97" t="s">
        <v>246</v>
      </c>
      <c r="C56" s="97" t="s">
        <v>246</v>
      </c>
      <c r="D56" s="60">
        <v>1256600.17</v>
      </c>
      <c r="E56" s="15">
        <f t="shared" si="3"/>
        <v>1</v>
      </c>
      <c r="F56" s="16">
        <f t="shared" si="4"/>
        <v>99.09</v>
      </c>
      <c r="G56" s="17">
        <f t="shared" si="5"/>
        <v>281</v>
      </c>
      <c r="H56" s="18"/>
      <c r="I56" s="112"/>
    </row>
    <row r="57" spans="1:9" ht="19" customHeight="1" x14ac:dyDescent="0.25">
      <c r="A57" s="13">
        <v>50</v>
      </c>
      <c r="B57" s="97" t="s">
        <v>247</v>
      </c>
      <c r="C57" s="97" t="s">
        <v>247</v>
      </c>
      <c r="D57" s="60">
        <v>1273348.8600000001</v>
      </c>
      <c r="E57" s="15">
        <f t="shared" si="3"/>
        <v>3</v>
      </c>
      <c r="F57" s="16">
        <f t="shared" si="4"/>
        <v>98.78</v>
      </c>
      <c r="G57" s="17">
        <f t="shared" si="5"/>
        <v>351</v>
      </c>
      <c r="H57" s="18"/>
      <c r="I57" s="112"/>
    </row>
    <row r="58" spans="1:9" ht="19" customHeight="1" x14ac:dyDescent="0.25">
      <c r="A58" s="13">
        <v>51</v>
      </c>
      <c r="B58" s="97" t="s">
        <v>94</v>
      </c>
      <c r="C58" s="97" t="s">
        <v>94</v>
      </c>
      <c r="D58" s="60">
        <v>1249842.3799999999</v>
      </c>
      <c r="E58" s="15">
        <f t="shared" si="3"/>
        <v>1</v>
      </c>
      <c r="F58" s="16">
        <f t="shared" si="4"/>
        <v>98.55</v>
      </c>
      <c r="G58" s="17">
        <f t="shared" si="5"/>
        <v>399</v>
      </c>
      <c r="H58" s="18"/>
      <c r="I58" s="112"/>
    </row>
    <row r="59" spans="1:9" ht="19" customHeight="1" x14ac:dyDescent="0.25">
      <c r="A59" s="13">
        <v>52</v>
      </c>
      <c r="B59" s="97" t="s">
        <v>249</v>
      </c>
      <c r="C59" s="97" t="s">
        <v>249</v>
      </c>
      <c r="D59" s="60">
        <v>1265621.72</v>
      </c>
      <c r="E59" s="15">
        <f t="shared" si="3"/>
        <v>1</v>
      </c>
      <c r="F59" s="16">
        <f t="shared" si="4"/>
        <v>99.8</v>
      </c>
      <c r="G59" s="17">
        <f t="shared" si="5"/>
        <v>56</v>
      </c>
      <c r="H59" s="18"/>
      <c r="I59" s="112"/>
    </row>
    <row r="60" spans="1:9" ht="19" customHeight="1" x14ac:dyDescent="0.25">
      <c r="A60" s="13">
        <v>53</v>
      </c>
      <c r="B60" s="97" t="s">
        <v>251</v>
      </c>
      <c r="C60" s="97" t="s">
        <v>251</v>
      </c>
      <c r="D60" s="60">
        <v>1263040.3500000001</v>
      </c>
      <c r="E60" s="15">
        <f t="shared" ref="E60:E66" si="6">IF(D60&gt;$G$5,$G$6*3,$G$6)</f>
        <v>1</v>
      </c>
      <c r="F60" s="16">
        <f t="shared" ref="F60:F66" si="7">ROUND(100-ABS(D60-$G$5)*100/$G$5*E60,2)</f>
        <v>99.59</v>
      </c>
      <c r="G60" s="17">
        <f t="shared" si="5"/>
        <v>126</v>
      </c>
      <c r="H60" s="18"/>
      <c r="I60" s="112"/>
    </row>
    <row r="61" spans="1:9" ht="19" customHeight="1" x14ac:dyDescent="0.25">
      <c r="A61" s="13">
        <v>54</v>
      </c>
      <c r="B61" s="97" t="s">
        <v>252</v>
      </c>
      <c r="C61" s="97" t="s">
        <v>252</v>
      </c>
      <c r="D61" s="60">
        <v>1258940.1299999999</v>
      </c>
      <c r="E61" s="15">
        <f t="shared" si="6"/>
        <v>1</v>
      </c>
      <c r="F61" s="16">
        <f t="shared" si="7"/>
        <v>99.27</v>
      </c>
      <c r="G61" s="17">
        <f t="shared" si="5"/>
        <v>240</v>
      </c>
      <c r="H61" s="18"/>
      <c r="I61" s="112"/>
    </row>
    <row r="62" spans="1:9" ht="19" customHeight="1" x14ac:dyDescent="0.25">
      <c r="A62" s="13">
        <v>55</v>
      </c>
      <c r="B62" s="97" t="s">
        <v>253</v>
      </c>
      <c r="C62" s="97" t="s">
        <v>253</v>
      </c>
      <c r="D62" s="60">
        <v>1273355.33</v>
      </c>
      <c r="E62" s="15">
        <f t="shared" si="6"/>
        <v>3</v>
      </c>
      <c r="F62" s="16">
        <f t="shared" si="7"/>
        <v>98.78</v>
      </c>
      <c r="G62" s="17">
        <f t="shared" si="5"/>
        <v>351</v>
      </c>
      <c r="H62" s="18"/>
      <c r="I62" s="112"/>
    </row>
    <row r="63" spans="1:9" ht="19" customHeight="1" x14ac:dyDescent="0.25">
      <c r="A63" s="13">
        <v>56</v>
      </c>
      <c r="B63" s="97" t="s">
        <v>254</v>
      </c>
      <c r="C63" s="97" t="s">
        <v>254</v>
      </c>
      <c r="D63" s="60">
        <v>1261755.9099999999</v>
      </c>
      <c r="E63" s="15">
        <f t="shared" si="6"/>
        <v>1</v>
      </c>
      <c r="F63" s="16">
        <f t="shared" si="7"/>
        <v>99.49</v>
      </c>
      <c r="G63" s="17">
        <f t="shared" si="5"/>
        <v>161</v>
      </c>
      <c r="H63" s="18"/>
      <c r="I63" s="112"/>
    </row>
    <row r="64" spans="1:9" ht="19" customHeight="1" x14ac:dyDescent="0.25">
      <c r="A64" s="13">
        <v>57</v>
      </c>
      <c r="B64" s="97" t="s">
        <v>255</v>
      </c>
      <c r="C64" s="97" t="s">
        <v>255</v>
      </c>
      <c r="D64" s="60">
        <v>1259505.6499999999</v>
      </c>
      <c r="E64" s="15">
        <f t="shared" si="6"/>
        <v>1</v>
      </c>
      <c r="F64" s="16">
        <f t="shared" si="7"/>
        <v>99.31</v>
      </c>
      <c r="G64" s="17">
        <f t="shared" si="5"/>
        <v>225</v>
      </c>
      <c r="H64" s="18"/>
      <c r="I64" s="112"/>
    </row>
    <row r="65" spans="1:9" ht="19" customHeight="1" x14ac:dyDescent="0.25">
      <c r="A65" s="13">
        <v>58</v>
      </c>
      <c r="B65" s="97" t="s">
        <v>165</v>
      </c>
      <c r="C65" s="97" t="s">
        <v>165</v>
      </c>
      <c r="D65" s="60">
        <v>1250003.6499999999</v>
      </c>
      <c r="E65" s="15">
        <f t="shared" si="6"/>
        <v>1</v>
      </c>
      <c r="F65" s="16">
        <f t="shared" si="7"/>
        <v>98.57</v>
      </c>
      <c r="G65" s="17">
        <f t="shared" si="5"/>
        <v>398</v>
      </c>
      <c r="H65" s="18"/>
      <c r="I65" s="112"/>
    </row>
    <row r="66" spans="1:9" ht="19" customHeight="1" x14ac:dyDescent="0.25">
      <c r="A66" s="13">
        <v>59</v>
      </c>
      <c r="B66" s="97" t="s">
        <v>256</v>
      </c>
      <c r="C66" s="97" t="s">
        <v>256</v>
      </c>
      <c r="D66" s="60">
        <v>1264538.8999999999</v>
      </c>
      <c r="E66" s="15">
        <f t="shared" si="6"/>
        <v>1</v>
      </c>
      <c r="F66" s="16">
        <f t="shared" si="7"/>
        <v>99.71</v>
      </c>
      <c r="G66" s="17">
        <f t="shared" si="5"/>
        <v>84</v>
      </c>
      <c r="H66" s="18"/>
      <c r="I66" s="112"/>
    </row>
    <row r="67" spans="1:9" ht="19" customHeight="1" x14ac:dyDescent="0.25">
      <c r="A67" s="13">
        <v>60</v>
      </c>
      <c r="B67" s="97" t="s">
        <v>257</v>
      </c>
      <c r="C67" s="97" t="s">
        <v>257</v>
      </c>
      <c r="D67" s="60">
        <v>1243371.07</v>
      </c>
      <c r="E67" s="15">
        <f t="shared" ref="E67:E130" si="8">IF(D67&gt;$G$5,$G$6*3,$G$6)</f>
        <v>1</v>
      </c>
      <c r="F67" s="16">
        <f t="shared" ref="F67:F130" si="9">ROUND(100-ABS(D67-$G$5)*100/$G$5*E67,2)</f>
        <v>98.04</v>
      </c>
      <c r="G67" s="17">
        <f t="shared" si="5"/>
        <v>418</v>
      </c>
      <c r="H67" s="18"/>
      <c r="I67" s="112"/>
    </row>
    <row r="68" spans="1:9" ht="19" customHeight="1" x14ac:dyDescent="0.25">
      <c r="A68" s="13">
        <v>61</v>
      </c>
      <c r="B68" s="97" t="s">
        <v>259</v>
      </c>
      <c r="C68" s="97" t="s">
        <v>259</v>
      </c>
      <c r="D68" s="60">
        <v>1272129.74</v>
      </c>
      <c r="E68" s="15">
        <f t="shared" si="8"/>
        <v>3</v>
      </c>
      <c r="F68" s="16">
        <f t="shared" si="9"/>
        <v>99.07</v>
      </c>
      <c r="G68" s="17">
        <f t="shared" si="5"/>
        <v>303</v>
      </c>
      <c r="H68" s="18"/>
      <c r="I68" s="112"/>
    </row>
    <row r="69" spans="1:9" ht="19" customHeight="1" x14ac:dyDescent="0.25">
      <c r="A69" s="13">
        <v>62</v>
      </c>
      <c r="B69" s="97" t="s">
        <v>260</v>
      </c>
      <c r="C69" s="97" t="s">
        <v>260</v>
      </c>
      <c r="D69" s="60">
        <v>1266279.3600000001</v>
      </c>
      <c r="E69" s="15">
        <f t="shared" si="8"/>
        <v>1</v>
      </c>
      <c r="F69" s="16">
        <f t="shared" si="9"/>
        <v>99.85</v>
      </c>
      <c r="G69" s="17">
        <f t="shared" si="5"/>
        <v>46</v>
      </c>
      <c r="H69" s="18"/>
      <c r="I69" s="112"/>
    </row>
    <row r="70" spans="1:9" ht="19" customHeight="1" x14ac:dyDescent="0.25">
      <c r="A70" s="13">
        <v>63</v>
      </c>
      <c r="B70" s="97" t="s">
        <v>93</v>
      </c>
      <c r="C70" s="97" t="s">
        <v>93</v>
      </c>
      <c r="D70" s="60">
        <v>1270777.46</v>
      </c>
      <c r="E70" s="15">
        <f t="shared" si="8"/>
        <v>3</v>
      </c>
      <c r="F70" s="16">
        <f t="shared" si="9"/>
        <v>99.39</v>
      </c>
      <c r="G70" s="17">
        <f t="shared" si="5"/>
        <v>189</v>
      </c>
      <c r="H70" s="18"/>
      <c r="I70" s="112"/>
    </row>
    <row r="71" spans="1:9" ht="19" customHeight="1" x14ac:dyDescent="0.25">
      <c r="A71" s="13">
        <v>64</v>
      </c>
      <c r="B71" s="97" t="s">
        <v>261</v>
      </c>
      <c r="C71" s="97" t="s">
        <v>261</v>
      </c>
      <c r="D71" s="60">
        <v>1264533.07</v>
      </c>
      <c r="E71" s="15">
        <f t="shared" si="8"/>
        <v>1</v>
      </c>
      <c r="F71" s="16">
        <f t="shared" si="9"/>
        <v>99.71</v>
      </c>
      <c r="G71" s="17">
        <f t="shared" si="5"/>
        <v>84</v>
      </c>
      <c r="H71" s="18"/>
      <c r="I71" s="112"/>
    </row>
    <row r="72" spans="1:9" ht="19" customHeight="1" x14ac:dyDescent="0.25">
      <c r="A72" s="13">
        <v>65</v>
      </c>
      <c r="B72" s="97" t="s">
        <v>262</v>
      </c>
      <c r="C72" s="97" t="s">
        <v>262</v>
      </c>
      <c r="D72" s="60">
        <v>1214122.23</v>
      </c>
      <c r="E72" s="15">
        <f t="shared" si="8"/>
        <v>1</v>
      </c>
      <c r="F72" s="16">
        <f t="shared" si="9"/>
        <v>95.74</v>
      </c>
      <c r="G72" s="17">
        <f t="shared" si="5"/>
        <v>439</v>
      </c>
      <c r="H72" s="18"/>
      <c r="I72" s="112"/>
    </row>
    <row r="73" spans="1:9" ht="19" customHeight="1" x14ac:dyDescent="0.25">
      <c r="A73" s="13">
        <v>66</v>
      </c>
      <c r="B73" s="97" t="s">
        <v>263</v>
      </c>
      <c r="C73" s="97" t="s">
        <v>263</v>
      </c>
      <c r="D73" s="60">
        <v>1264377.6200000001</v>
      </c>
      <c r="E73" s="15">
        <f t="shared" si="8"/>
        <v>1</v>
      </c>
      <c r="F73" s="16">
        <f t="shared" si="9"/>
        <v>99.7</v>
      </c>
      <c r="G73" s="17">
        <f t="shared" si="5"/>
        <v>87</v>
      </c>
      <c r="H73" s="18"/>
      <c r="I73" s="112"/>
    </row>
    <row r="74" spans="1:9" ht="19" customHeight="1" x14ac:dyDescent="0.25">
      <c r="A74" s="13">
        <v>67</v>
      </c>
      <c r="B74" s="97" t="s">
        <v>264</v>
      </c>
      <c r="C74" s="97" t="s">
        <v>264</v>
      </c>
      <c r="D74" s="60">
        <v>1252093.56</v>
      </c>
      <c r="E74" s="15">
        <f t="shared" si="8"/>
        <v>1</v>
      </c>
      <c r="F74" s="16">
        <f t="shared" si="9"/>
        <v>98.73</v>
      </c>
      <c r="G74" s="17">
        <f t="shared" si="5"/>
        <v>374</v>
      </c>
      <c r="H74" s="18"/>
      <c r="I74" s="112"/>
    </row>
    <row r="75" spans="1:9" ht="19" customHeight="1" x14ac:dyDescent="0.25">
      <c r="A75" s="13">
        <v>68</v>
      </c>
      <c r="B75" s="97" t="s">
        <v>265</v>
      </c>
      <c r="C75" s="97" t="s">
        <v>265</v>
      </c>
      <c r="D75" s="60">
        <v>1247114.08</v>
      </c>
      <c r="E75" s="15">
        <f t="shared" si="8"/>
        <v>1</v>
      </c>
      <c r="F75" s="16">
        <f t="shared" si="9"/>
        <v>98.34</v>
      </c>
      <c r="G75" s="17">
        <f t="shared" si="5"/>
        <v>406</v>
      </c>
      <c r="H75" s="18"/>
      <c r="I75" s="112"/>
    </row>
    <row r="76" spans="1:9" ht="19" customHeight="1" x14ac:dyDescent="0.25">
      <c r="A76" s="13">
        <v>69</v>
      </c>
      <c r="B76" s="97" t="s">
        <v>122</v>
      </c>
      <c r="C76" s="97" t="s">
        <v>122</v>
      </c>
      <c r="D76" s="60">
        <v>1264924.82</v>
      </c>
      <c r="E76" s="15">
        <f t="shared" si="8"/>
        <v>1</v>
      </c>
      <c r="F76" s="16">
        <f t="shared" si="9"/>
        <v>99.74</v>
      </c>
      <c r="G76" s="17">
        <f t="shared" si="5"/>
        <v>77</v>
      </c>
      <c r="H76" s="18"/>
      <c r="I76" s="112"/>
    </row>
    <row r="77" spans="1:9" ht="19" customHeight="1" x14ac:dyDescent="0.25">
      <c r="A77" s="13">
        <v>70</v>
      </c>
      <c r="B77" s="97" t="s">
        <v>267</v>
      </c>
      <c r="C77" s="97" t="s">
        <v>267</v>
      </c>
      <c r="D77" s="60">
        <v>1267979.51</v>
      </c>
      <c r="E77" s="15">
        <f t="shared" si="8"/>
        <v>1</v>
      </c>
      <c r="F77" s="16">
        <f t="shared" si="9"/>
        <v>99.98</v>
      </c>
      <c r="G77" s="17">
        <f t="shared" si="5"/>
        <v>18</v>
      </c>
      <c r="H77" s="18"/>
      <c r="I77" s="112"/>
    </row>
    <row r="78" spans="1:9" ht="19" customHeight="1" x14ac:dyDescent="0.25">
      <c r="A78" s="13">
        <v>71</v>
      </c>
      <c r="B78" s="97" t="s">
        <v>268</v>
      </c>
      <c r="C78" s="97" t="s">
        <v>268</v>
      </c>
      <c r="D78" s="60">
        <v>1263253.05</v>
      </c>
      <c r="E78" s="15">
        <f t="shared" si="8"/>
        <v>1</v>
      </c>
      <c r="F78" s="16">
        <f t="shared" si="9"/>
        <v>99.61</v>
      </c>
      <c r="G78" s="17">
        <f t="shared" si="5"/>
        <v>119</v>
      </c>
      <c r="H78" s="18"/>
      <c r="I78" s="112"/>
    </row>
    <row r="79" spans="1:9" ht="19" customHeight="1" x14ac:dyDescent="0.25">
      <c r="A79" s="13">
        <v>72</v>
      </c>
      <c r="B79" s="97" t="s">
        <v>269</v>
      </c>
      <c r="C79" s="97" t="s">
        <v>269</v>
      </c>
      <c r="D79" s="60">
        <v>1269743.06</v>
      </c>
      <c r="E79" s="15">
        <f t="shared" si="8"/>
        <v>3</v>
      </c>
      <c r="F79" s="16">
        <f t="shared" si="9"/>
        <v>99.63</v>
      </c>
      <c r="G79" s="17">
        <f t="shared" si="5"/>
        <v>115</v>
      </c>
      <c r="H79" s="18"/>
      <c r="I79" s="112"/>
    </row>
    <row r="80" spans="1:9" ht="19" customHeight="1" x14ac:dyDescent="0.25">
      <c r="A80" s="13">
        <v>73</v>
      </c>
      <c r="B80" s="97" t="s">
        <v>270</v>
      </c>
      <c r="C80" s="97" t="s">
        <v>270</v>
      </c>
      <c r="D80" s="60">
        <v>1264332.79</v>
      </c>
      <c r="E80" s="15">
        <f t="shared" si="8"/>
        <v>1</v>
      </c>
      <c r="F80" s="16">
        <f t="shared" si="9"/>
        <v>99.7</v>
      </c>
      <c r="G80" s="17">
        <f t="shared" si="5"/>
        <v>87</v>
      </c>
      <c r="H80" s="18"/>
      <c r="I80" s="112"/>
    </row>
    <row r="81" spans="1:9" ht="19" customHeight="1" x14ac:dyDescent="0.25">
      <c r="A81" s="13">
        <v>74</v>
      </c>
      <c r="B81" s="97" t="s">
        <v>272</v>
      </c>
      <c r="C81" s="97" t="s">
        <v>272</v>
      </c>
      <c r="D81" s="60">
        <v>1268435.58</v>
      </c>
      <c r="E81" s="15">
        <f t="shared" si="8"/>
        <v>3</v>
      </c>
      <c r="F81" s="16">
        <f t="shared" si="9"/>
        <v>99.94</v>
      </c>
      <c r="G81" s="17">
        <f t="shared" si="5"/>
        <v>25</v>
      </c>
      <c r="H81" s="18"/>
      <c r="I81" s="112"/>
    </row>
    <row r="82" spans="1:9" ht="19" customHeight="1" x14ac:dyDescent="0.25">
      <c r="A82" s="13">
        <v>75</v>
      </c>
      <c r="B82" s="97" t="s">
        <v>274</v>
      </c>
      <c r="C82" s="97" t="s">
        <v>274</v>
      </c>
      <c r="D82" s="60">
        <v>1242840.71</v>
      </c>
      <c r="E82" s="15">
        <f t="shared" si="8"/>
        <v>1</v>
      </c>
      <c r="F82" s="16">
        <f t="shared" si="9"/>
        <v>98</v>
      </c>
      <c r="G82" s="17">
        <f t="shared" si="5"/>
        <v>420</v>
      </c>
      <c r="H82" s="18"/>
      <c r="I82" s="112"/>
    </row>
    <row r="83" spans="1:9" ht="19" customHeight="1" x14ac:dyDescent="0.25">
      <c r="A83" s="13">
        <v>76</v>
      </c>
      <c r="B83" s="97" t="s">
        <v>275</v>
      </c>
      <c r="C83" s="97" t="s">
        <v>275</v>
      </c>
      <c r="D83" s="60">
        <v>1264332.79</v>
      </c>
      <c r="E83" s="15">
        <f t="shared" si="8"/>
        <v>1</v>
      </c>
      <c r="F83" s="16">
        <f t="shared" si="9"/>
        <v>99.7</v>
      </c>
      <c r="G83" s="17">
        <f t="shared" si="5"/>
        <v>87</v>
      </c>
      <c r="H83" s="18"/>
      <c r="I83" s="112"/>
    </row>
    <row r="84" spans="1:9" ht="19" customHeight="1" x14ac:dyDescent="0.25">
      <c r="A84" s="13">
        <v>77</v>
      </c>
      <c r="B84" s="97" t="s">
        <v>276</v>
      </c>
      <c r="C84" s="97" t="s">
        <v>276</v>
      </c>
      <c r="D84" s="60">
        <v>1270345.06</v>
      </c>
      <c r="E84" s="15">
        <f t="shared" si="8"/>
        <v>3</v>
      </c>
      <c r="F84" s="16">
        <f t="shared" si="9"/>
        <v>99.49</v>
      </c>
      <c r="G84" s="17">
        <f t="shared" si="5"/>
        <v>161</v>
      </c>
      <c r="H84" s="18"/>
      <c r="I84" s="112"/>
    </row>
    <row r="85" spans="1:9" ht="19" customHeight="1" x14ac:dyDescent="0.25">
      <c r="A85" s="13">
        <v>78</v>
      </c>
      <c r="B85" s="97" t="s">
        <v>278</v>
      </c>
      <c r="C85" s="97" t="s">
        <v>278</v>
      </c>
      <c r="D85" s="60">
        <v>1252733.3600000001</v>
      </c>
      <c r="E85" s="15">
        <f t="shared" si="8"/>
        <v>1</v>
      </c>
      <c r="F85" s="16">
        <f t="shared" si="9"/>
        <v>98.78</v>
      </c>
      <c r="G85" s="17">
        <f t="shared" si="5"/>
        <v>351</v>
      </c>
      <c r="H85" s="18"/>
      <c r="I85" s="112"/>
    </row>
    <row r="86" spans="1:9" ht="19" customHeight="1" x14ac:dyDescent="0.25">
      <c r="A86" s="13">
        <v>79</v>
      </c>
      <c r="B86" s="97" t="s">
        <v>154</v>
      </c>
      <c r="C86" s="97" t="s">
        <v>154</v>
      </c>
      <c r="D86" s="60">
        <v>1247235.04</v>
      </c>
      <c r="E86" s="15">
        <f t="shared" si="8"/>
        <v>1</v>
      </c>
      <c r="F86" s="16">
        <f t="shared" si="9"/>
        <v>98.35</v>
      </c>
      <c r="G86" s="17">
        <f t="shared" si="5"/>
        <v>404</v>
      </c>
      <c r="H86" s="18"/>
      <c r="I86" s="112"/>
    </row>
    <row r="87" spans="1:9" ht="19" customHeight="1" x14ac:dyDescent="0.25">
      <c r="A87" s="13">
        <v>80</v>
      </c>
      <c r="B87" s="97" t="s">
        <v>131</v>
      </c>
      <c r="C87" s="97" t="s">
        <v>131</v>
      </c>
      <c r="D87" s="60">
        <v>1266090.21</v>
      </c>
      <c r="E87" s="15">
        <f t="shared" si="8"/>
        <v>1</v>
      </c>
      <c r="F87" s="16">
        <f t="shared" si="9"/>
        <v>99.83</v>
      </c>
      <c r="G87" s="17">
        <f t="shared" si="5"/>
        <v>51</v>
      </c>
      <c r="H87" s="18"/>
      <c r="I87" s="112"/>
    </row>
    <row r="88" spans="1:9" ht="19" customHeight="1" x14ac:dyDescent="0.25">
      <c r="A88" s="13">
        <v>81</v>
      </c>
      <c r="B88" s="97" t="s">
        <v>279</v>
      </c>
      <c r="C88" s="97" t="s">
        <v>279</v>
      </c>
      <c r="D88" s="60">
        <v>1219244.2</v>
      </c>
      <c r="E88" s="15">
        <f t="shared" si="8"/>
        <v>1</v>
      </c>
      <c r="F88" s="16">
        <f t="shared" si="9"/>
        <v>96.14</v>
      </c>
      <c r="G88" s="17">
        <f t="shared" si="5"/>
        <v>435</v>
      </c>
      <c r="H88" s="18"/>
      <c r="I88" s="112"/>
    </row>
    <row r="89" spans="1:9" ht="19" customHeight="1" x14ac:dyDescent="0.25">
      <c r="A89" s="13">
        <v>82</v>
      </c>
      <c r="B89" s="97" t="s">
        <v>158</v>
      </c>
      <c r="C89" s="97" t="s">
        <v>158</v>
      </c>
      <c r="D89" s="60">
        <v>1246563.04</v>
      </c>
      <c r="E89" s="15">
        <f t="shared" si="8"/>
        <v>1</v>
      </c>
      <c r="F89" s="16">
        <f t="shared" si="9"/>
        <v>98.29</v>
      </c>
      <c r="G89" s="17">
        <f t="shared" si="5"/>
        <v>407</v>
      </c>
      <c r="H89" s="18"/>
      <c r="I89" s="112"/>
    </row>
    <row r="90" spans="1:9" ht="19" customHeight="1" x14ac:dyDescent="0.25">
      <c r="A90" s="13">
        <v>83</v>
      </c>
      <c r="B90" s="97" t="s">
        <v>280</v>
      </c>
      <c r="C90" s="97" t="s">
        <v>280</v>
      </c>
      <c r="D90" s="60">
        <v>1260466.98</v>
      </c>
      <c r="E90" s="15">
        <f t="shared" si="8"/>
        <v>1</v>
      </c>
      <c r="F90" s="16">
        <f t="shared" si="9"/>
        <v>99.39</v>
      </c>
      <c r="G90" s="17">
        <f t="shared" si="5"/>
        <v>189</v>
      </c>
      <c r="H90" s="18"/>
      <c r="I90" s="112"/>
    </row>
    <row r="91" spans="1:9" ht="19" customHeight="1" x14ac:dyDescent="0.25">
      <c r="A91" s="13">
        <v>84</v>
      </c>
      <c r="B91" s="97" t="s">
        <v>281</v>
      </c>
      <c r="C91" s="97" t="s">
        <v>281</v>
      </c>
      <c r="D91" s="60">
        <v>1255311.24</v>
      </c>
      <c r="E91" s="15">
        <f t="shared" si="8"/>
        <v>1</v>
      </c>
      <c r="F91" s="16">
        <f t="shared" si="9"/>
        <v>98.98</v>
      </c>
      <c r="G91" s="17">
        <f t="shared" si="5"/>
        <v>315</v>
      </c>
      <c r="H91" s="18"/>
      <c r="I91" s="112"/>
    </row>
    <row r="92" spans="1:9" ht="19" customHeight="1" x14ac:dyDescent="0.25">
      <c r="A92" s="13">
        <v>85</v>
      </c>
      <c r="B92" s="97" t="s">
        <v>282</v>
      </c>
      <c r="C92" s="97" t="s">
        <v>282</v>
      </c>
      <c r="D92" s="60">
        <v>1265412.49</v>
      </c>
      <c r="E92" s="15">
        <f t="shared" si="8"/>
        <v>1</v>
      </c>
      <c r="F92" s="16">
        <f t="shared" si="9"/>
        <v>99.78</v>
      </c>
      <c r="G92" s="17">
        <f t="shared" si="5"/>
        <v>68</v>
      </c>
      <c r="H92" s="18"/>
      <c r="I92" s="112"/>
    </row>
    <row r="93" spans="1:9" ht="19" customHeight="1" x14ac:dyDescent="0.25">
      <c r="A93" s="13">
        <v>86</v>
      </c>
      <c r="B93" s="97" t="s">
        <v>283</v>
      </c>
      <c r="C93" s="97" t="s">
        <v>283</v>
      </c>
      <c r="D93" s="60">
        <v>1246321.1200000001</v>
      </c>
      <c r="E93" s="15">
        <f t="shared" si="8"/>
        <v>1</v>
      </c>
      <c r="F93" s="16">
        <f t="shared" si="9"/>
        <v>98.28</v>
      </c>
      <c r="G93" s="17">
        <f t="shared" si="5"/>
        <v>408</v>
      </c>
      <c r="H93" s="18"/>
      <c r="I93" s="112"/>
    </row>
    <row r="94" spans="1:9" ht="19" customHeight="1" x14ac:dyDescent="0.25">
      <c r="A94" s="13">
        <v>87</v>
      </c>
      <c r="B94" s="97" t="s">
        <v>284</v>
      </c>
      <c r="C94" s="97" t="s">
        <v>284</v>
      </c>
      <c r="D94" s="60">
        <v>1269699.81</v>
      </c>
      <c r="E94" s="15">
        <f t="shared" si="8"/>
        <v>3</v>
      </c>
      <c r="F94" s="16">
        <f t="shared" si="9"/>
        <v>99.64</v>
      </c>
      <c r="G94" s="17">
        <f t="shared" si="5"/>
        <v>113</v>
      </c>
      <c r="H94" s="18"/>
      <c r="I94" s="112"/>
    </row>
    <row r="95" spans="1:9" ht="19" customHeight="1" x14ac:dyDescent="0.25">
      <c r="A95" s="13">
        <v>88</v>
      </c>
      <c r="B95" s="97" t="s">
        <v>285</v>
      </c>
      <c r="C95" s="97" t="s">
        <v>285</v>
      </c>
      <c r="D95" s="60">
        <v>1255311.24</v>
      </c>
      <c r="E95" s="15">
        <f t="shared" si="8"/>
        <v>1</v>
      </c>
      <c r="F95" s="16">
        <f t="shared" si="9"/>
        <v>98.98</v>
      </c>
      <c r="G95" s="17">
        <f t="shared" si="5"/>
        <v>315</v>
      </c>
      <c r="H95" s="18"/>
      <c r="I95" s="112"/>
    </row>
    <row r="96" spans="1:9" ht="19" customHeight="1" x14ac:dyDescent="0.25">
      <c r="A96" s="13">
        <v>89</v>
      </c>
      <c r="B96" s="97" t="s">
        <v>286</v>
      </c>
      <c r="C96" s="97" t="s">
        <v>286</v>
      </c>
      <c r="D96" s="60">
        <v>1265621.72</v>
      </c>
      <c r="E96" s="15">
        <f t="shared" si="8"/>
        <v>1</v>
      </c>
      <c r="F96" s="16">
        <f t="shared" si="9"/>
        <v>99.8</v>
      </c>
      <c r="G96" s="17">
        <f t="shared" si="5"/>
        <v>56</v>
      </c>
      <c r="H96" s="18"/>
      <c r="I96" s="112"/>
    </row>
    <row r="97" spans="1:9" ht="19" customHeight="1" x14ac:dyDescent="0.25">
      <c r="A97" s="13">
        <v>90</v>
      </c>
      <c r="B97" s="97" t="s">
        <v>287</v>
      </c>
      <c r="C97" s="97" t="s">
        <v>287</v>
      </c>
      <c r="D97" s="60">
        <v>1264332.79</v>
      </c>
      <c r="E97" s="15">
        <f t="shared" si="8"/>
        <v>1</v>
      </c>
      <c r="F97" s="16">
        <f t="shared" si="9"/>
        <v>99.7</v>
      </c>
      <c r="G97" s="17">
        <f t="shared" si="5"/>
        <v>87</v>
      </c>
      <c r="H97" s="18"/>
      <c r="I97" s="112"/>
    </row>
    <row r="98" spans="1:9" ht="19" customHeight="1" x14ac:dyDescent="0.25">
      <c r="A98" s="13">
        <v>91</v>
      </c>
      <c r="B98" s="97" t="s">
        <v>288</v>
      </c>
      <c r="C98" s="97" t="s">
        <v>288</v>
      </c>
      <c r="D98" s="60">
        <v>1228835.83</v>
      </c>
      <c r="E98" s="15">
        <f t="shared" si="8"/>
        <v>1</v>
      </c>
      <c r="F98" s="16">
        <f t="shared" si="9"/>
        <v>96.9</v>
      </c>
      <c r="G98" s="17">
        <f t="shared" si="5"/>
        <v>432</v>
      </c>
      <c r="H98" s="18"/>
      <c r="I98" s="112"/>
    </row>
    <row r="99" spans="1:9" ht="19" customHeight="1" x14ac:dyDescent="0.25">
      <c r="A99" s="13">
        <v>92</v>
      </c>
      <c r="B99" s="97" t="s">
        <v>289</v>
      </c>
      <c r="C99" s="97" t="s">
        <v>289</v>
      </c>
      <c r="D99" s="60">
        <v>1261755.9099999999</v>
      </c>
      <c r="E99" s="15">
        <f t="shared" si="8"/>
        <v>1</v>
      </c>
      <c r="F99" s="16">
        <f t="shared" si="9"/>
        <v>99.49</v>
      </c>
      <c r="G99" s="17">
        <f t="shared" si="5"/>
        <v>161</v>
      </c>
      <c r="H99" s="18"/>
      <c r="I99" s="112"/>
    </row>
    <row r="100" spans="1:9" ht="19" customHeight="1" x14ac:dyDescent="0.25">
      <c r="A100" s="13">
        <v>93</v>
      </c>
      <c r="B100" s="97" t="s">
        <v>292</v>
      </c>
      <c r="C100" s="97" t="s">
        <v>292</v>
      </c>
      <c r="D100" s="60">
        <v>1253023.8799999999</v>
      </c>
      <c r="E100" s="15">
        <f t="shared" si="8"/>
        <v>1</v>
      </c>
      <c r="F100" s="16">
        <f t="shared" si="9"/>
        <v>98.8</v>
      </c>
      <c r="G100" s="17">
        <f t="shared" si="5"/>
        <v>348</v>
      </c>
      <c r="H100" s="18"/>
      <c r="I100" s="112"/>
    </row>
    <row r="101" spans="1:9" ht="19" customHeight="1" x14ac:dyDescent="0.25">
      <c r="A101" s="13">
        <v>94</v>
      </c>
      <c r="B101" s="97" t="s">
        <v>293</v>
      </c>
      <c r="C101" s="97" t="s">
        <v>293</v>
      </c>
      <c r="D101" s="60">
        <v>1260695.01</v>
      </c>
      <c r="E101" s="15">
        <f t="shared" si="8"/>
        <v>1</v>
      </c>
      <c r="F101" s="16">
        <f t="shared" si="9"/>
        <v>99.41</v>
      </c>
      <c r="G101" s="17">
        <f t="shared" si="5"/>
        <v>184</v>
      </c>
      <c r="H101" s="18"/>
      <c r="I101" s="112"/>
    </row>
    <row r="102" spans="1:9" ht="19" customHeight="1" x14ac:dyDescent="0.25">
      <c r="A102" s="13">
        <v>95</v>
      </c>
      <c r="B102" s="97" t="s">
        <v>294</v>
      </c>
      <c r="C102" s="97" t="s">
        <v>294</v>
      </c>
      <c r="D102" s="60">
        <v>1245997.92</v>
      </c>
      <c r="E102" s="15">
        <f t="shared" si="8"/>
        <v>1</v>
      </c>
      <c r="F102" s="16">
        <f t="shared" si="9"/>
        <v>98.25</v>
      </c>
      <c r="G102" s="17">
        <f t="shared" si="5"/>
        <v>410</v>
      </c>
      <c r="H102" s="18"/>
      <c r="I102" s="112"/>
    </row>
    <row r="103" spans="1:9" ht="19" customHeight="1" x14ac:dyDescent="0.25">
      <c r="A103" s="13">
        <v>96</v>
      </c>
      <c r="B103" s="97" t="s">
        <v>295</v>
      </c>
      <c r="C103" s="97" t="s">
        <v>295</v>
      </c>
      <c r="D103" s="60">
        <v>1250466.8400000001</v>
      </c>
      <c r="E103" s="15">
        <f t="shared" si="8"/>
        <v>1</v>
      </c>
      <c r="F103" s="16">
        <f t="shared" si="9"/>
        <v>98.6</v>
      </c>
      <c r="G103" s="17">
        <f t="shared" si="5"/>
        <v>387</v>
      </c>
      <c r="H103" s="18"/>
      <c r="I103" s="112"/>
    </row>
    <row r="104" spans="1:9" ht="19" customHeight="1" x14ac:dyDescent="0.25">
      <c r="A104" s="13">
        <v>97</v>
      </c>
      <c r="B104" s="97" t="s">
        <v>297</v>
      </c>
      <c r="C104" s="97" t="s">
        <v>297</v>
      </c>
      <c r="D104" s="60">
        <v>1256750.48</v>
      </c>
      <c r="E104" s="15">
        <f t="shared" si="8"/>
        <v>1</v>
      </c>
      <c r="F104" s="16">
        <f t="shared" si="9"/>
        <v>99.1</v>
      </c>
      <c r="G104" s="17">
        <f t="shared" si="5"/>
        <v>278</v>
      </c>
      <c r="H104" s="18"/>
      <c r="I104" s="112"/>
    </row>
    <row r="105" spans="1:9" ht="19" customHeight="1" x14ac:dyDescent="0.25">
      <c r="A105" s="13">
        <v>98</v>
      </c>
      <c r="B105" s="97" t="s">
        <v>134</v>
      </c>
      <c r="C105" s="97" t="s">
        <v>134</v>
      </c>
      <c r="D105" s="60">
        <v>1260466.98</v>
      </c>
      <c r="E105" s="15">
        <f t="shared" si="8"/>
        <v>1</v>
      </c>
      <c r="F105" s="16">
        <f t="shared" si="9"/>
        <v>99.39</v>
      </c>
      <c r="G105" s="17">
        <f t="shared" si="5"/>
        <v>189</v>
      </c>
      <c r="H105" s="18"/>
      <c r="I105" s="112"/>
    </row>
    <row r="106" spans="1:9" ht="19" customHeight="1" x14ac:dyDescent="0.25">
      <c r="A106" s="13">
        <v>99</v>
      </c>
      <c r="B106" s="97" t="s">
        <v>300</v>
      </c>
      <c r="C106" s="97" t="s">
        <v>300</v>
      </c>
      <c r="D106" s="60">
        <v>1262401.96</v>
      </c>
      <c r="E106" s="15">
        <f t="shared" si="8"/>
        <v>1</v>
      </c>
      <c r="F106" s="16">
        <f t="shared" si="9"/>
        <v>99.54</v>
      </c>
      <c r="G106" s="17">
        <f t="shared" si="5"/>
        <v>146</v>
      </c>
      <c r="H106" s="18"/>
      <c r="I106" s="112"/>
    </row>
    <row r="107" spans="1:9" ht="19" customHeight="1" x14ac:dyDescent="0.25">
      <c r="A107" s="13">
        <v>100</v>
      </c>
      <c r="B107" s="97" t="s">
        <v>301</v>
      </c>
      <c r="C107" s="97" t="s">
        <v>301</v>
      </c>
      <c r="D107" s="60">
        <v>1273355.33</v>
      </c>
      <c r="E107" s="15">
        <f t="shared" si="8"/>
        <v>3</v>
      </c>
      <c r="F107" s="16">
        <f t="shared" si="9"/>
        <v>98.78</v>
      </c>
      <c r="G107" s="17">
        <f t="shared" si="5"/>
        <v>351</v>
      </c>
      <c r="H107" s="18"/>
      <c r="I107" s="112"/>
    </row>
    <row r="108" spans="1:9" ht="19" customHeight="1" x14ac:dyDescent="0.25">
      <c r="A108" s="13">
        <v>101</v>
      </c>
      <c r="B108" s="99" t="s">
        <v>702</v>
      </c>
      <c r="C108" s="100" t="s">
        <v>302</v>
      </c>
      <c r="D108" s="61">
        <v>1268199.5900000001</v>
      </c>
      <c r="E108" s="62">
        <f t="shared" si="8"/>
        <v>3</v>
      </c>
      <c r="F108" s="63">
        <f t="shared" si="9"/>
        <v>100</v>
      </c>
      <c r="G108" s="64">
        <f t="shared" si="5"/>
        <v>1</v>
      </c>
      <c r="H108" s="65" t="s">
        <v>689</v>
      </c>
      <c r="I108" s="112"/>
    </row>
    <row r="109" spans="1:9" ht="19" customHeight="1" x14ac:dyDescent="0.25">
      <c r="A109" s="13">
        <v>102</v>
      </c>
      <c r="B109" s="97" t="s">
        <v>303</v>
      </c>
      <c r="C109" s="97" t="s">
        <v>303</v>
      </c>
      <c r="D109" s="60">
        <v>1271342.07</v>
      </c>
      <c r="E109" s="15">
        <f t="shared" si="8"/>
        <v>3</v>
      </c>
      <c r="F109" s="16">
        <f t="shared" si="9"/>
        <v>99.26</v>
      </c>
      <c r="G109" s="17">
        <f t="shared" si="5"/>
        <v>242</v>
      </c>
      <c r="H109" s="18"/>
      <c r="I109" s="112"/>
    </row>
    <row r="110" spans="1:9" ht="19" customHeight="1" x14ac:dyDescent="0.25">
      <c r="A110" s="13">
        <v>103</v>
      </c>
      <c r="B110" s="97" t="s">
        <v>304</v>
      </c>
      <c r="C110" s="97" t="s">
        <v>304</v>
      </c>
      <c r="D110" s="60">
        <v>1261777.6599999999</v>
      </c>
      <c r="E110" s="15">
        <f t="shared" si="8"/>
        <v>1</v>
      </c>
      <c r="F110" s="16">
        <f t="shared" si="9"/>
        <v>99.49</v>
      </c>
      <c r="G110" s="17">
        <f t="shared" si="5"/>
        <v>161</v>
      </c>
      <c r="H110" s="18"/>
      <c r="I110" s="112"/>
    </row>
    <row r="111" spans="1:9" ht="19" customHeight="1" x14ac:dyDescent="0.25">
      <c r="A111" s="13">
        <v>104</v>
      </c>
      <c r="B111" s="97" t="s">
        <v>305</v>
      </c>
      <c r="C111" s="97" t="s">
        <v>305</v>
      </c>
      <c r="D111" s="60">
        <v>1248760.47</v>
      </c>
      <c r="E111" s="15">
        <f t="shared" si="8"/>
        <v>1</v>
      </c>
      <c r="F111" s="16">
        <f t="shared" si="9"/>
        <v>98.47</v>
      </c>
      <c r="G111" s="17">
        <f t="shared" si="5"/>
        <v>402</v>
      </c>
      <c r="H111" s="18"/>
      <c r="I111" s="112"/>
    </row>
    <row r="112" spans="1:9" ht="19" customHeight="1" x14ac:dyDescent="0.25">
      <c r="A112" s="13">
        <v>105</v>
      </c>
      <c r="B112" s="97" t="s">
        <v>100</v>
      </c>
      <c r="C112" s="97" t="s">
        <v>100</v>
      </c>
      <c r="D112" s="60">
        <v>1245645.0900000001</v>
      </c>
      <c r="E112" s="15">
        <f t="shared" si="8"/>
        <v>1</v>
      </c>
      <c r="F112" s="16">
        <f t="shared" si="9"/>
        <v>98.22</v>
      </c>
      <c r="G112" s="17">
        <f t="shared" si="5"/>
        <v>411</v>
      </c>
      <c r="H112" s="18"/>
      <c r="I112" s="112"/>
    </row>
    <row r="113" spans="1:9" ht="19" customHeight="1" x14ac:dyDescent="0.25">
      <c r="A113" s="13">
        <v>106</v>
      </c>
      <c r="B113" s="97" t="s">
        <v>307</v>
      </c>
      <c r="C113" s="97" t="s">
        <v>307</v>
      </c>
      <c r="D113" s="60">
        <v>1249572.23</v>
      </c>
      <c r="E113" s="15">
        <f t="shared" si="8"/>
        <v>1</v>
      </c>
      <c r="F113" s="16">
        <f t="shared" si="9"/>
        <v>98.53</v>
      </c>
      <c r="G113" s="17">
        <f t="shared" si="5"/>
        <v>400</v>
      </c>
      <c r="H113" s="18"/>
      <c r="I113" s="112"/>
    </row>
    <row r="114" spans="1:9" ht="19" customHeight="1" x14ac:dyDescent="0.25">
      <c r="A114" s="13">
        <v>107</v>
      </c>
      <c r="B114" s="97" t="s">
        <v>309</v>
      </c>
      <c r="C114" s="97" t="s">
        <v>309</v>
      </c>
      <c r="D114" s="60">
        <v>1261755.9099999999</v>
      </c>
      <c r="E114" s="15">
        <f t="shared" si="8"/>
        <v>1</v>
      </c>
      <c r="F114" s="16">
        <f t="shared" si="9"/>
        <v>99.49</v>
      </c>
      <c r="G114" s="17">
        <f t="shared" si="5"/>
        <v>161</v>
      </c>
      <c r="H114" s="18"/>
      <c r="I114" s="112"/>
    </row>
    <row r="115" spans="1:9" ht="19" customHeight="1" x14ac:dyDescent="0.25">
      <c r="A115" s="13">
        <v>108</v>
      </c>
      <c r="B115" s="97" t="s">
        <v>310</v>
      </c>
      <c r="C115" s="97" t="s">
        <v>310</v>
      </c>
      <c r="D115" s="60">
        <v>1265829.1299999999</v>
      </c>
      <c r="E115" s="15">
        <f t="shared" si="8"/>
        <v>1</v>
      </c>
      <c r="F115" s="16">
        <f t="shared" si="9"/>
        <v>99.81</v>
      </c>
      <c r="G115" s="17">
        <f t="shared" si="5"/>
        <v>55</v>
      </c>
      <c r="H115" s="18"/>
      <c r="I115" s="112"/>
    </row>
    <row r="116" spans="1:9" ht="19" customHeight="1" x14ac:dyDescent="0.25">
      <c r="A116" s="13">
        <v>109</v>
      </c>
      <c r="B116" s="97" t="s">
        <v>311</v>
      </c>
      <c r="C116" s="97" t="s">
        <v>311</v>
      </c>
      <c r="D116" s="60">
        <v>1269310.81</v>
      </c>
      <c r="E116" s="15">
        <f t="shared" si="8"/>
        <v>3</v>
      </c>
      <c r="F116" s="16">
        <f t="shared" si="9"/>
        <v>99.74</v>
      </c>
      <c r="G116" s="17">
        <f t="shared" si="5"/>
        <v>77</v>
      </c>
      <c r="H116" s="18"/>
      <c r="I116" s="112"/>
    </row>
    <row r="117" spans="1:9" ht="19" customHeight="1" x14ac:dyDescent="0.25">
      <c r="A117" s="13">
        <v>110</v>
      </c>
      <c r="B117" s="97" t="s">
        <v>312</v>
      </c>
      <c r="C117" s="97" t="s">
        <v>312</v>
      </c>
      <c r="D117" s="60">
        <v>1265129.18</v>
      </c>
      <c r="E117" s="15">
        <f t="shared" si="8"/>
        <v>1</v>
      </c>
      <c r="F117" s="16">
        <f t="shared" si="9"/>
        <v>99.76</v>
      </c>
      <c r="G117" s="17">
        <f t="shared" si="5"/>
        <v>71</v>
      </c>
      <c r="H117" s="18"/>
      <c r="I117" s="112"/>
    </row>
    <row r="118" spans="1:9" ht="19" customHeight="1" x14ac:dyDescent="0.25">
      <c r="A118" s="13">
        <v>111</v>
      </c>
      <c r="B118" s="97" t="s">
        <v>313</v>
      </c>
      <c r="C118" s="97" t="s">
        <v>313</v>
      </c>
      <c r="D118" s="60">
        <v>1259834.94</v>
      </c>
      <c r="E118" s="15">
        <f t="shared" si="8"/>
        <v>1</v>
      </c>
      <c r="F118" s="16">
        <f t="shared" si="9"/>
        <v>99.34</v>
      </c>
      <c r="G118" s="17">
        <f t="shared" ref="G118:G181" si="10">RANK(F118,$F$8:$F$447,0)</f>
        <v>219</v>
      </c>
      <c r="H118" s="18"/>
      <c r="I118" s="112"/>
    </row>
    <row r="119" spans="1:9" ht="19" customHeight="1" x14ac:dyDescent="0.25">
      <c r="A119" s="13">
        <v>112</v>
      </c>
      <c r="B119" s="97" t="s">
        <v>315</v>
      </c>
      <c r="C119" s="97" t="s">
        <v>315</v>
      </c>
      <c r="D119" s="60">
        <v>1265621.72</v>
      </c>
      <c r="E119" s="15">
        <f t="shared" si="8"/>
        <v>1</v>
      </c>
      <c r="F119" s="16">
        <f t="shared" si="9"/>
        <v>99.8</v>
      </c>
      <c r="G119" s="17">
        <f t="shared" si="10"/>
        <v>56</v>
      </c>
      <c r="H119" s="18"/>
      <c r="I119" s="112"/>
    </row>
    <row r="120" spans="1:9" ht="19" customHeight="1" x14ac:dyDescent="0.25">
      <c r="A120" s="13">
        <v>113</v>
      </c>
      <c r="B120" s="97" t="s">
        <v>111</v>
      </c>
      <c r="C120" s="97" t="s">
        <v>111</v>
      </c>
      <c r="D120" s="60">
        <v>1266968.6299999999</v>
      </c>
      <c r="E120" s="15">
        <f t="shared" si="8"/>
        <v>1</v>
      </c>
      <c r="F120" s="16">
        <f t="shared" si="9"/>
        <v>99.9</v>
      </c>
      <c r="G120" s="17">
        <f t="shared" si="10"/>
        <v>30</v>
      </c>
      <c r="H120" s="18"/>
      <c r="I120" s="112"/>
    </row>
    <row r="121" spans="1:9" ht="19" customHeight="1" x14ac:dyDescent="0.25">
      <c r="A121" s="13">
        <v>114</v>
      </c>
      <c r="B121" s="97" t="s">
        <v>316</v>
      </c>
      <c r="C121" s="97" t="s">
        <v>316</v>
      </c>
      <c r="D121" s="60">
        <v>1238808.23</v>
      </c>
      <c r="E121" s="15">
        <f t="shared" si="8"/>
        <v>1</v>
      </c>
      <c r="F121" s="16">
        <f t="shared" si="9"/>
        <v>97.68</v>
      </c>
      <c r="G121" s="17">
        <f t="shared" si="10"/>
        <v>427</v>
      </c>
      <c r="H121" s="18"/>
      <c r="I121" s="112"/>
    </row>
    <row r="122" spans="1:9" ht="19" customHeight="1" x14ac:dyDescent="0.25">
      <c r="A122" s="13">
        <v>115</v>
      </c>
      <c r="B122" s="97" t="s">
        <v>174</v>
      </c>
      <c r="C122" s="97" t="s">
        <v>174</v>
      </c>
      <c r="D122" s="60">
        <v>1266440.6399999999</v>
      </c>
      <c r="E122" s="15">
        <f t="shared" si="8"/>
        <v>1</v>
      </c>
      <c r="F122" s="16">
        <f t="shared" si="9"/>
        <v>99.86</v>
      </c>
      <c r="G122" s="17">
        <f t="shared" si="10"/>
        <v>42</v>
      </c>
      <c r="H122" s="18"/>
      <c r="I122" s="112"/>
    </row>
    <row r="123" spans="1:9" ht="19" customHeight="1" x14ac:dyDescent="0.25">
      <c r="A123" s="13">
        <v>116</v>
      </c>
      <c r="B123" s="97" t="s">
        <v>317</v>
      </c>
      <c r="C123" s="97" t="s">
        <v>317</v>
      </c>
      <c r="D123" s="60">
        <v>1251445.43</v>
      </c>
      <c r="E123" s="15">
        <f t="shared" si="8"/>
        <v>1</v>
      </c>
      <c r="F123" s="16">
        <f t="shared" si="9"/>
        <v>98.68</v>
      </c>
      <c r="G123" s="17">
        <f t="shared" si="10"/>
        <v>378</v>
      </c>
      <c r="H123" s="18"/>
      <c r="I123" s="112"/>
    </row>
    <row r="124" spans="1:9" ht="19" customHeight="1" x14ac:dyDescent="0.25">
      <c r="A124" s="13">
        <v>117</v>
      </c>
      <c r="B124" s="97" t="s">
        <v>318</v>
      </c>
      <c r="C124" s="97" t="s">
        <v>318</v>
      </c>
      <c r="D124" s="60">
        <v>1255397.08</v>
      </c>
      <c r="E124" s="15">
        <f t="shared" si="8"/>
        <v>1</v>
      </c>
      <c r="F124" s="16">
        <f t="shared" si="9"/>
        <v>98.99</v>
      </c>
      <c r="G124" s="17">
        <f t="shared" si="10"/>
        <v>314</v>
      </c>
      <c r="H124" s="18"/>
      <c r="I124" s="112"/>
    </row>
    <row r="125" spans="1:9" ht="19" customHeight="1" x14ac:dyDescent="0.25">
      <c r="A125" s="13">
        <v>118</v>
      </c>
      <c r="B125" s="97" t="s">
        <v>319</v>
      </c>
      <c r="C125" s="97" t="s">
        <v>319</v>
      </c>
      <c r="D125" s="60">
        <v>1269840.93</v>
      </c>
      <c r="E125" s="15">
        <f t="shared" si="8"/>
        <v>3</v>
      </c>
      <c r="F125" s="16">
        <f t="shared" si="9"/>
        <v>99.61</v>
      </c>
      <c r="G125" s="17">
        <f t="shared" si="10"/>
        <v>119</v>
      </c>
      <c r="H125" s="18"/>
      <c r="I125" s="112"/>
    </row>
    <row r="126" spans="1:9" ht="19" customHeight="1" x14ac:dyDescent="0.25">
      <c r="A126" s="13">
        <v>119</v>
      </c>
      <c r="B126" s="97" t="s">
        <v>320</v>
      </c>
      <c r="C126" s="97" t="s">
        <v>320</v>
      </c>
      <c r="D126" s="60">
        <v>1269638.1599999999</v>
      </c>
      <c r="E126" s="15">
        <f t="shared" si="8"/>
        <v>3</v>
      </c>
      <c r="F126" s="16">
        <f t="shared" si="9"/>
        <v>99.66</v>
      </c>
      <c r="G126" s="17">
        <f t="shared" si="10"/>
        <v>109</v>
      </c>
      <c r="H126" s="18"/>
      <c r="I126" s="112"/>
    </row>
    <row r="127" spans="1:9" ht="19" customHeight="1" x14ac:dyDescent="0.25">
      <c r="A127" s="13">
        <v>120</v>
      </c>
      <c r="B127" s="97" t="s">
        <v>321</v>
      </c>
      <c r="C127" s="97" t="s">
        <v>321</v>
      </c>
      <c r="D127" s="60">
        <v>1254338.03</v>
      </c>
      <c r="E127" s="15">
        <f t="shared" si="8"/>
        <v>1</v>
      </c>
      <c r="F127" s="16">
        <f t="shared" si="9"/>
        <v>98.91</v>
      </c>
      <c r="G127" s="17">
        <f t="shared" si="10"/>
        <v>329</v>
      </c>
      <c r="H127" s="18"/>
      <c r="I127" s="112"/>
    </row>
    <row r="128" spans="1:9" ht="19" customHeight="1" x14ac:dyDescent="0.25">
      <c r="A128" s="13">
        <v>121</v>
      </c>
      <c r="B128" s="97" t="s">
        <v>322</v>
      </c>
      <c r="C128" s="97" t="s">
        <v>322</v>
      </c>
      <c r="D128" s="60">
        <v>1270707.73</v>
      </c>
      <c r="E128" s="15">
        <f t="shared" si="8"/>
        <v>3</v>
      </c>
      <c r="F128" s="16">
        <f t="shared" si="9"/>
        <v>99.41</v>
      </c>
      <c r="G128" s="17">
        <f t="shared" si="10"/>
        <v>184</v>
      </c>
      <c r="H128" s="18"/>
      <c r="I128" s="112"/>
    </row>
    <row r="129" spans="1:9" ht="19" customHeight="1" x14ac:dyDescent="0.25">
      <c r="A129" s="13">
        <v>122</v>
      </c>
      <c r="B129" s="97" t="s">
        <v>162</v>
      </c>
      <c r="C129" s="97" t="s">
        <v>162</v>
      </c>
      <c r="D129" s="60">
        <v>1266662.25</v>
      </c>
      <c r="E129" s="15">
        <f t="shared" si="8"/>
        <v>1</v>
      </c>
      <c r="F129" s="16">
        <f t="shared" si="9"/>
        <v>99.88</v>
      </c>
      <c r="G129" s="17">
        <f t="shared" si="10"/>
        <v>39</v>
      </c>
      <c r="H129" s="18"/>
      <c r="I129" s="112"/>
    </row>
    <row r="130" spans="1:9" ht="19" customHeight="1" x14ac:dyDescent="0.25">
      <c r="A130" s="13">
        <v>123</v>
      </c>
      <c r="B130" s="97" t="s">
        <v>325</v>
      </c>
      <c r="C130" s="97" t="s">
        <v>325</v>
      </c>
      <c r="D130" s="60">
        <v>1263044.8500000001</v>
      </c>
      <c r="E130" s="15">
        <f t="shared" si="8"/>
        <v>1</v>
      </c>
      <c r="F130" s="16">
        <f t="shared" si="9"/>
        <v>99.59</v>
      </c>
      <c r="G130" s="17">
        <f t="shared" si="10"/>
        <v>126</v>
      </c>
      <c r="H130" s="18"/>
      <c r="I130" s="112"/>
    </row>
    <row r="131" spans="1:9" ht="19" customHeight="1" x14ac:dyDescent="0.25">
      <c r="A131" s="13">
        <v>124</v>
      </c>
      <c r="B131" s="97" t="s">
        <v>326</v>
      </c>
      <c r="C131" s="97" t="s">
        <v>326</v>
      </c>
      <c r="D131" s="60">
        <v>1252733.3700000001</v>
      </c>
      <c r="E131" s="15">
        <f t="shared" ref="E131:E194" si="11">IF(D131&gt;$G$5,$G$6*3,$G$6)</f>
        <v>1</v>
      </c>
      <c r="F131" s="16">
        <f t="shared" ref="F131:F194" si="12">ROUND(100-ABS(D131-$G$5)*100/$G$5*E131,2)</f>
        <v>98.78</v>
      </c>
      <c r="G131" s="17">
        <f t="shared" si="10"/>
        <v>351</v>
      </c>
      <c r="H131" s="18"/>
      <c r="I131" s="112"/>
    </row>
    <row r="132" spans="1:9" ht="19" customHeight="1" x14ac:dyDescent="0.25">
      <c r="A132" s="13">
        <v>125</v>
      </c>
      <c r="B132" s="97" t="s">
        <v>328</v>
      </c>
      <c r="C132" s="97" t="s">
        <v>328</v>
      </c>
      <c r="D132" s="60">
        <v>1250156.49</v>
      </c>
      <c r="E132" s="15">
        <f t="shared" si="11"/>
        <v>1</v>
      </c>
      <c r="F132" s="16">
        <f t="shared" si="12"/>
        <v>98.58</v>
      </c>
      <c r="G132" s="17">
        <f t="shared" si="10"/>
        <v>390</v>
      </c>
      <c r="H132" s="18"/>
      <c r="I132" s="112"/>
    </row>
    <row r="133" spans="1:9" ht="19" customHeight="1" x14ac:dyDescent="0.25">
      <c r="A133" s="13">
        <v>126</v>
      </c>
      <c r="B133" s="97" t="s">
        <v>86</v>
      </c>
      <c r="C133" s="97" t="s">
        <v>86</v>
      </c>
      <c r="D133" s="60">
        <v>1252823.67</v>
      </c>
      <c r="E133" s="15">
        <f t="shared" si="11"/>
        <v>1</v>
      </c>
      <c r="F133" s="16">
        <f t="shared" si="12"/>
        <v>98.79</v>
      </c>
      <c r="G133" s="17">
        <f t="shared" si="10"/>
        <v>350</v>
      </c>
      <c r="H133" s="18"/>
      <c r="I133" s="112"/>
    </row>
    <row r="134" spans="1:9" ht="19" customHeight="1" x14ac:dyDescent="0.25">
      <c r="A134" s="13">
        <v>127</v>
      </c>
      <c r="B134" s="97" t="s">
        <v>329</v>
      </c>
      <c r="C134" s="97" t="s">
        <v>329</v>
      </c>
      <c r="D134" s="60">
        <v>1272286.99</v>
      </c>
      <c r="E134" s="15">
        <f t="shared" si="11"/>
        <v>3</v>
      </c>
      <c r="F134" s="16">
        <f t="shared" si="12"/>
        <v>99.03</v>
      </c>
      <c r="G134" s="17">
        <f t="shared" si="10"/>
        <v>309</v>
      </c>
      <c r="H134" s="18"/>
      <c r="I134" s="112"/>
    </row>
    <row r="135" spans="1:9" ht="19" customHeight="1" x14ac:dyDescent="0.25">
      <c r="A135" s="13">
        <v>128</v>
      </c>
      <c r="B135" s="97" t="s">
        <v>332</v>
      </c>
      <c r="C135" s="97" t="s">
        <v>332</v>
      </c>
      <c r="D135" s="60">
        <v>1257436.17</v>
      </c>
      <c r="E135" s="15">
        <f t="shared" si="11"/>
        <v>1</v>
      </c>
      <c r="F135" s="16">
        <f t="shared" si="12"/>
        <v>99.15</v>
      </c>
      <c r="G135" s="17">
        <f t="shared" si="10"/>
        <v>266</v>
      </c>
      <c r="H135" s="18"/>
      <c r="I135" s="112"/>
    </row>
    <row r="136" spans="1:9" ht="19" customHeight="1" x14ac:dyDescent="0.25">
      <c r="A136" s="13">
        <v>129</v>
      </c>
      <c r="B136" s="97" t="s">
        <v>333</v>
      </c>
      <c r="C136" s="97" t="s">
        <v>333</v>
      </c>
      <c r="D136" s="60">
        <v>1240288.67</v>
      </c>
      <c r="E136" s="15">
        <f t="shared" si="11"/>
        <v>1</v>
      </c>
      <c r="F136" s="16">
        <f t="shared" si="12"/>
        <v>97.8</v>
      </c>
      <c r="G136" s="17">
        <f t="shared" si="10"/>
        <v>426</v>
      </c>
      <c r="H136" s="18"/>
      <c r="I136" s="112"/>
    </row>
    <row r="137" spans="1:9" ht="19" customHeight="1" x14ac:dyDescent="0.25">
      <c r="A137" s="13">
        <v>130</v>
      </c>
      <c r="B137" s="97" t="s">
        <v>335</v>
      </c>
      <c r="C137" s="97" t="s">
        <v>335</v>
      </c>
      <c r="D137" s="60">
        <v>1266998.3999999999</v>
      </c>
      <c r="E137" s="15">
        <f t="shared" si="11"/>
        <v>1</v>
      </c>
      <c r="F137" s="16">
        <f t="shared" si="12"/>
        <v>99.91</v>
      </c>
      <c r="G137" s="17">
        <f t="shared" si="10"/>
        <v>28</v>
      </c>
      <c r="H137" s="18"/>
      <c r="I137" s="112"/>
    </row>
    <row r="138" spans="1:9" ht="19" customHeight="1" x14ac:dyDescent="0.25">
      <c r="A138" s="13">
        <v>131</v>
      </c>
      <c r="B138" s="97" t="s">
        <v>336</v>
      </c>
      <c r="C138" s="97" t="s">
        <v>336</v>
      </c>
      <c r="D138" s="60">
        <v>1247261.92</v>
      </c>
      <c r="E138" s="15">
        <f t="shared" si="11"/>
        <v>1</v>
      </c>
      <c r="F138" s="16">
        <f t="shared" si="12"/>
        <v>98.35</v>
      </c>
      <c r="G138" s="17">
        <f t="shared" si="10"/>
        <v>404</v>
      </c>
      <c r="H138" s="18"/>
      <c r="I138" s="112"/>
    </row>
    <row r="139" spans="1:9" ht="19" customHeight="1" x14ac:dyDescent="0.25">
      <c r="A139" s="13">
        <v>132</v>
      </c>
      <c r="B139" s="97" t="s">
        <v>338</v>
      </c>
      <c r="C139" s="97" t="s">
        <v>338</v>
      </c>
      <c r="D139" s="60">
        <v>1255090.6599999999</v>
      </c>
      <c r="E139" s="15">
        <f t="shared" si="11"/>
        <v>1</v>
      </c>
      <c r="F139" s="16">
        <f t="shared" si="12"/>
        <v>98.97</v>
      </c>
      <c r="G139" s="17">
        <f t="shared" si="10"/>
        <v>324</v>
      </c>
      <c r="H139" s="18"/>
      <c r="I139" s="112"/>
    </row>
    <row r="140" spans="1:9" ht="19" customHeight="1" x14ac:dyDescent="0.25">
      <c r="A140" s="13">
        <v>133</v>
      </c>
      <c r="B140" s="97" t="s">
        <v>339</v>
      </c>
      <c r="C140" s="97" t="s">
        <v>339</v>
      </c>
      <c r="D140" s="60">
        <v>1265621.72</v>
      </c>
      <c r="E140" s="15">
        <f t="shared" si="11"/>
        <v>1</v>
      </c>
      <c r="F140" s="16">
        <f t="shared" si="12"/>
        <v>99.8</v>
      </c>
      <c r="G140" s="17">
        <f t="shared" si="10"/>
        <v>56</v>
      </c>
      <c r="H140" s="18"/>
      <c r="I140" s="112"/>
    </row>
    <row r="141" spans="1:9" ht="19" customHeight="1" x14ac:dyDescent="0.25">
      <c r="A141" s="13">
        <v>134</v>
      </c>
      <c r="B141" s="97" t="s">
        <v>342</v>
      </c>
      <c r="C141" s="97" t="s">
        <v>342</v>
      </c>
      <c r="D141" s="60">
        <v>1273355.33</v>
      </c>
      <c r="E141" s="15">
        <f t="shared" si="11"/>
        <v>3</v>
      </c>
      <c r="F141" s="16">
        <f t="shared" si="12"/>
        <v>98.78</v>
      </c>
      <c r="G141" s="17">
        <f t="shared" si="10"/>
        <v>351</v>
      </c>
      <c r="H141" s="18"/>
      <c r="I141" s="112"/>
    </row>
    <row r="142" spans="1:9" ht="19" customHeight="1" x14ac:dyDescent="0.25">
      <c r="A142" s="13">
        <v>135</v>
      </c>
      <c r="B142" s="97" t="s">
        <v>149</v>
      </c>
      <c r="C142" s="97" t="s">
        <v>149</v>
      </c>
      <c r="D142" s="60">
        <v>1256600.17</v>
      </c>
      <c r="E142" s="15">
        <f t="shared" si="11"/>
        <v>1</v>
      </c>
      <c r="F142" s="16">
        <f t="shared" si="12"/>
        <v>99.09</v>
      </c>
      <c r="G142" s="17">
        <f t="shared" si="10"/>
        <v>281</v>
      </c>
      <c r="H142" s="18"/>
      <c r="I142" s="112"/>
    </row>
    <row r="143" spans="1:9" ht="19" customHeight="1" x14ac:dyDescent="0.25">
      <c r="A143" s="13">
        <v>136</v>
      </c>
      <c r="B143" s="97" t="s">
        <v>343</v>
      </c>
      <c r="C143" s="97" t="s">
        <v>343</v>
      </c>
      <c r="D143" s="60">
        <v>1255311.23</v>
      </c>
      <c r="E143" s="15">
        <f t="shared" si="11"/>
        <v>1</v>
      </c>
      <c r="F143" s="16">
        <f t="shared" si="12"/>
        <v>98.98</v>
      </c>
      <c r="G143" s="17">
        <f t="shared" si="10"/>
        <v>315</v>
      </c>
      <c r="H143" s="18"/>
      <c r="I143" s="112"/>
    </row>
    <row r="144" spans="1:9" ht="19" customHeight="1" x14ac:dyDescent="0.25">
      <c r="A144" s="13">
        <v>137</v>
      </c>
      <c r="B144" s="97" t="s">
        <v>140</v>
      </c>
      <c r="C144" s="97" t="s">
        <v>140</v>
      </c>
      <c r="D144" s="60">
        <v>1265517.1399999999</v>
      </c>
      <c r="E144" s="15">
        <f t="shared" si="11"/>
        <v>1</v>
      </c>
      <c r="F144" s="16">
        <f t="shared" si="12"/>
        <v>99.79</v>
      </c>
      <c r="G144" s="17">
        <f t="shared" si="10"/>
        <v>67</v>
      </c>
      <c r="H144" s="18"/>
      <c r="I144" s="112"/>
    </row>
    <row r="145" spans="1:9" ht="19" customHeight="1" x14ac:dyDescent="0.25">
      <c r="A145" s="13">
        <v>138</v>
      </c>
      <c r="B145" s="97" t="s">
        <v>344</v>
      </c>
      <c r="C145" s="97" t="s">
        <v>344</v>
      </c>
      <c r="D145" s="60">
        <v>1273355.33</v>
      </c>
      <c r="E145" s="15">
        <f t="shared" si="11"/>
        <v>3</v>
      </c>
      <c r="F145" s="16">
        <f t="shared" si="12"/>
        <v>98.78</v>
      </c>
      <c r="G145" s="17">
        <f t="shared" si="10"/>
        <v>351</v>
      </c>
      <c r="H145" s="18"/>
      <c r="I145" s="112"/>
    </row>
    <row r="146" spans="1:9" ht="19" customHeight="1" x14ac:dyDescent="0.25">
      <c r="A146" s="13">
        <v>139</v>
      </c>
      <c r="B146" s="99" t="s">
        <v>708</v>
      </c>
      <c r="C146" s="100" t="s">
        <v>345</v>
      </c>
      <c r="D146" s="61">
        <v>1268199.5900000001</v>
      </c>
      <c r="E146" s="62">
        <f t="shared" si="11"/>
        <v>3</v>
      </c>
      <c r="F146" s="63">
        <f t="shared" si="12"/>
        <v>100</v>
      </c>
      <c r="G146" s="64">
        <f t="shared" si="10"/>
        <v>1</v>
      </c>
      <c r="H146" s="65" t="s">
        <v>690</v>
      </c>
      <c r="I146" s="112"/>
    </row>
    <row r="147" spans="1:9" ht="19" customHeight="1" x14ac:dyDescent="0.25">
      <c r="A147" s="13">
        <v>140</v>
      </c>
      <c r="B147" s="97" t="s">
        <v>346</v>
      </c>
      <c r="C147" s="97" t="s">
        <v>346</v>
      </c>
      <c r="D147" s="60">
        <v>1257889.1100000001</v>
      </c>
      <c r="E147" s="15">
        <f t="shared" si="11"/>
        <v>1</v>
      </c>
      <c r="F147" s="16">
        <f t="shared" si="12"/>
        <v>99.19</v>
      </c>
      <c r="G147" s="17">
        <f t="shared" si="10"/>
        <v>251</v>
      </c>
      <c r="H147" s="18"/>
      <c r="I147" s="112"/>
    </row>
    <row r="148" spans="1:9" ht="19" customHeight="1" x14ac:dyDescent="0.25">
      <c r="A148" s="13">
        <v>141</v>
      </c>
      <c r="B148" s="97" t="s">
        <v>348</v>
      </c>
      <c r="C148" s="97" t="s">
        <v>348</v>
      </c>
      <c r="D148" s="60">
        <v>1262378.3</v>
      </c>
      <c r="E148" s="15">
        <f t="shared" si="11"/>
        <v>1</v>
      </c>
      <c r="F148" s="16">
        <f t="shared" si="12"/>
        <v>99.54</v>
      </c>
      <c r="G148" s="17">
        <f t="shared" si="10"/>
        <v>146</v>
      </c>
      <c r="H148" s="18"/>
      <c r="I148" s="112"/>
    </row>
    <row r="149" spans="1:9" ht="19" customHeight="1" x14ac:dyDescent="0.25">
      <c r="A149" s="13">
        <v>142</v>
      </c>
      <c r="B149" s="97" t="s">
        <v>125</v>
      </c>
      <c r="C149" s="97" t="s">
        <v>125</v>
      </c>
      <c r="D149" s="60">
        <v>1266365.69</v>
      </c>
      <c r="E149" s="15">
        <f t="shared" si="11"/>
        <v>1</v>
      </c>
      <c r="F149" s="16">
        <f t="shared" si="12"/>
        <v>99.86</v>
      </c>
      <c r="G149" s="17">
        <f t="shared" si="10"/>
        <v>42</v>
      </c>
      <c r="H149" s="18"/>
      <c r="I149" s="112"/>
    </row>
    <row r="150" spans="1:9" ht="19" customHeight="1" x14ac:dyDescent="0.25">
      <c r="A150" s="13">
        <v>143</v>
      </c>
      <c r="B150" s="97" t="s">
        <v>349</v>
      </c>
      <c r="C150" s="97" t="s">
        <v>349</v>
      </c>
      <c r="D150" s="60">
        <v>1273355.33</v>
      </c>
      <c r="E150" s="15">
        <f t="shared" si="11"/>
        <v>3</v>
      </c>
      <c r="F150" s="16">
        <f t="shared" si="12"/>
        <v>98.78</v>
      </c>
      <c r="G150" s="17">
        <f t="shared" si="10"/>
        <v>351</v>
      </c>
      <c r="H150" s="18"/>
      <c r="I150" s="112"/>
    </row>
    <row r="151" spans="1:9" ht="19" customHeight="1" x14ac:dyDescent="0.25">
      <c r="A151" s="13">
        <v>144</v>
      </c>
      <c r="B151" s="97" t="s">
        <v>118</v>
      </c>
      <c r="C151" s="97" t="s">
        <v>118</v>
      </c>
      <c r="D151" s="60">
        <v>1265621.72</v>
      </c>
      <c r="E151" s="15">
        <f t="shared" si="11"/>
        <v>1</v>
      </c>
      <c r="F151" s="16">
        <f t="shared" si="12"/>
        <v>99.8</v>
      </c>
      <c r="G151" s="17">
        <f t="shared" si="10"/>
        <v>56</v>
      </c>
      <c r="H151" s="18"/>
      <c r="I151" s="112"/>
    </row>
    <row r="152" spans="1:9" ht="19" customHeight="1" x14ac:dyDescent="0.25">
      <c r="A152" s="13">
        <v>145</v>
      </c>
      <c r="B152" s="97" t="s">
        <v>175</v>
      </c>
      <c r="C152" s="97" t="s">
        <v>175</v>
      </c>
      <c r="D152" s="60">
        <v>1264854.6000000001</v>
      </c>
      <c r="E152" s="15">
        <f t="shared" si="11"/>
        <v>1</v>
      </c>
      <c r="F152" s="16">
        <f t="shared" si="12"/>
        <v>99.74</v>
      </c>
      <c r="G152" s="17">
        <f t="shared" si="10"/>
        <v>77</v>
      </c>
      <c r="H152" s="18"/>
      <c r="I152" s="112"/>
    </row>
    <row r="153" spans="1:9" ht="19" customHeight="1" x14ac:dyDescent="0.25">
      <c r="A153" s="13">
        <v>146</v>
      </c>
      <c r="B153" s="97" t="s">
        <v>350</v>
      </c>
      <c r="C153" s="97" t="s">
        <v>350</v>
      </c>
      <c r="D153" s="60">
        <v>1259498.95</v>
      </c>
      <c r="E153" s="15">
        <f t="shared" si="11"/>
        <v>1</v>
      </c>
      <c r="F153" s="16">
        <f t="shared" si="12"/>
        <v>99.31</v>
      </c>
      <c r="G153" s="17">
        <f t="shared" si="10"/>
        <v>225</v>
      </c>
      <c r="H153" s="18"/>
      <c r="I153" s="112"/>
    </row>
    <row r="154" spans="1:9" ht="19" customHeight="1" x14ac:dyDescent="0.25">
      <c r="A154" s="13">
        <v>147</v>
      </c>
      <c r="B154" s="97" t="s">
        <v>153</v>
      </c>
      <c r="C154" s="97" t="s">
        <v>153</v>
      </c>
      <c r="D154" s="60">
        <v>1256977.1499999999</v>
      </c>
      <c r="E154" s="15">
        <f t="shared" si="11"/>
        <v>1</v>
      </c>
      <c r="F154" s="16">
        <f t="shared" si="12"/>
        <v>99.12</v>
      </c>
      <c r="G154" s="17">
        <f t="shared" si="10"/>
        <v>274</v>
      </c>
      <c r="H154" s="18"/>
      <c r="I154" s="112"/>
    </row>
    <row r="155" spans="1:9" ht="19" customHeight="1" x14ac:dyDescent="0.25">
      <c r="A155" s="13">
        <v>148</v>
      </c>
      <c r="B155" s="97" t="s">
        <v>351</v>
      </c>
      <c r="C155" s="97" t="s">
        <v>351</v>
      </c>
      <c r="D155" s="60">
        <v>1259178.04</v>
      </c>
      <c r="E155" s="15">
        <f t="shared" si="11"/>
        <v>1</v>
      </c>
      <c r="F155" s="16">
        <f t="shared" si="12"/>
        <v>99.29</v>
      </c>
      <c r="G155" s="17">
        <f t="shared" si="10"/>
        <v>229</v>
      </c>
      <c r="H155" s="18"/>
      <c r="I155" s="112"/>
    </row>
    <row r="156" spans="1:9" ht="19" customHeight="1" x14ac:dyDescent="0.25">
      <c r="A156" s="13">
        <v>149</v>
      </c>
      <c r="B156" s="97" t="s">
        <v>352</v>
      </c>
      <c r="C156" s="97" t="s">
        <v>352</v>
      </c>
      <c r="D156" s="60">
        <v>1237897.3400000001</v>
      </c>
      <c r="E156" s="15">
        <f t="shared" si="11"/>
        <v>1</v>
      </c>
      <c r="F156" s="16">
        <f t="shared" si="12"/>
        <v>97.61</v>
      </c>
      <c r="G156" s="17">
        <f t="shared" si="10"/>
        <v>428</v>
      </c>
      <c r="H156" s="18"/>
      <c r="I156" s="112"/>
    </row>
    <row r="157" spans="1:9" ht="19" customHeight="1" x14ac:dyDescent="0.25">
      <c r="A157" s="13">
        <v>150</v>
      </c>
      <c r="B157" s="97" t="s">
        <v>353</v>
      </c>
      <c r="C157" s="97" t="s">
        <v>353</v>
      </c>
      <c r="D157" s="60">
        <v>1257889.1100000001</v>
      </c>
      <c r="E157" s="15">
        <f t="shared" si="11"/>
        <v>1</v>
      </c>
      <c r="F157" s="16">
        <f t="shared" si="12"/>
        <v>99.19</v>
      </c>
      <c r="G157" s="17">
        <f t="shared" si="10"/>
        <v>251</v>
      </c>
      <c r="H157" s="18"/>
      <c r="I157" s="112"/>
    </row>
    <row r="158" spans="1:9" ht="19" customHeight="1" x14ac:dyDescent="0.25">
      <c r="A158" s="13">
        <v>151</v>
      </c>
      <c r="B158" s="97" t="s">
        <v>71</v>
      </c>
      <c r="C158" s="97" t="s">
        <v>71</v>
      </c>
      <c r="D158" s="60">
        <v>1267408.31</v>
      </c>
      <c r="E158" s="15">
        <f t="shared" si="11"/>
        <v>1</v>
      </c>
      <c r="F158" s="16">
        <f t="shared" si="12"/>
        <v>99.94</v>
      </c>
      <c r="G158" s="17">
        <f t="shared" si="10"/>
        <v>25</v>
      </c>
      <c r="H158" s="18"/>
      <c r="I158" s="112"/>
    </row>
    <row r="159" spans="1:9" ht="19" customHeight="1" x14ac:dyDescent="0.25">
      <c r="A159" s="13">
        <v>152</v>
      </c>
      <c r="B159" s="97" t="s">
        <v>354</v>
      </c>
      <c r="C159" s="97" t="s">
        <v>354</v>
      </c>
      <c r="D159" s="60">
        <v>1257889.1100000001</v>
      </c>
      <c r="E159" s="15">
        <f t="shared" si="11"/>
        <v>1</v>
      </c>
      <c r="F159" s="16">
        <f t="shared" si="12"/>
        <v>99.19</v>
      </c>
      <c r="G159" s="17">
        <f t="shared" si="10"/>
        <v>251</v>
      </c>
      <c r="H159" s="18"/>
      <c r="I159" s="112"/>
    </row>
    <row r="160" spans="1:9" ht="19" customHeight="1" x14ac:dyDescent="0.25">
      <c r="A160" s="13">
        <v>153</v>
      </c>
      <c r="B160" s="97" t="s">
        <v>355</v>
      </c>
      <c r="C160" s="97" t="s">
        <v>355</v>
      </c>
      <c r="D160" s="60">
        <v>1266910.6599999999</v>
      </c>
      <c r="E160" s="15">
        <f t="shared" si="11"/>
        <v>1</v>
      </c>
      <c r="F160" s="16">
        <f t="shared" si="12"/>
        <v>99.9</v>
      </c>
      <c r="G160" s="17">
        <f t="shared" si="10"/>
        <v>30</v>
      </c>
      <c r="H160" s="18"/>
      <c r="I160" s="112"/>
    </row>
    <row r="161" spans="1:9" ht="19" customHeight="1" x14ac:dyDescent="0.25">
      <c r="A161" s="13">
        <v>154</v>
      </c>
      <c r="B161" s="97" t="s">
        <v>356</v>
      </c>
      <c r="C161" s="97" t="s">
        <v>356</v>
      </c>
      <c r="D161" s="60">
        <v>1270499.48</v>
      </c>
      <c r="E161" s="15">
        <f t="shared" si="11"/>
        <v>3</v>
      </c>
      <c r="F161" s="16">
        <f t="shared" si="12"/>
        <v>99.46</v>
      </c>
      <c r="G161" s="17">
        <f t="shared" si="10"/>
        <v>176</v>
      </c>
      <c r="H161" s="18"/>
      <c r="I161" s="112"/>
    </row>
    <row r="162" spans="1:9" ht="19" customHeight="1" x14ac:dyDescent="0.25">
      <c r="A162" s="13">
        <v>155</v>
      </c>
      <c r="B162" s="97" t="s">
        <v>357</v>
      </c>
      <c r="C162" s="97" t="s">
        <v>357</v>
      </c>
      <c r="D162" s="60">
        <v>1265273.74</v>
      </c>
      <c r="E162" s="15">
        <f t="shared" si="11"/>
        <v>1</v>
      </c>
      <c r="F162" s="16">
        <f t="shared" si="12"/>
        <v>99.77</v>
      </c>
      <c r="G162" s="17">
        <f t="shared" si="10"/>
        <v>69</v>
      </c>
      <c r="H162" s="18"/>
      <c r="I162" s="112"/>
    </row>
    <row r="163" spans="1:9" ht="19" customHeight="1" x14ac:dyDescent="0.25">
      <c r="A163" s="13">
        <v>156</v>
      </c>
      <c r="B163" s="97" t="s">
        <v>358</v>
      </c>
      <c r="C163" s="97" t="s">
        <v>358</v>
      </c>
      <c r="D163" s="60">
        <v>1266474.24</v>
      </c>
      <c r="E163" s="15">
        <f t="shared" si="11"/>
        <v>1</v>
      </c>
      <c r="F163" s="16">
        <f t="shared" si="12"/>
        <v>99.86</v>
      </c>
      <c r="G163" s="17">
        <f t="shared" si="10"/>
        <v>42</v>
      </c>
      <c r="H163" s="18"/>
      <c r="I163" s="112"/>
    </row>
    <row r="164" spans="1:9" ht="19" customHeight="1" x14ac:dyDescent="0.25">
      <c r="A164" s="13">
        <v>157</v>
      </c>
      <c r="B164" s="97" t="s">
        <v>359</v>
      </c>
      <c r="C164" s="97" t="s">
        <v>359</v>
      </c>
      <c r="D164" s="60">
        <v>1257889.1100000001</v>
      </c>
      <c r="E164" s="15">
        <f t="shared" si="11"/>
        <v>1</v>
      </c>
      <c r="F164" s="16">
        <f t="shared" si="12"/>
        <v>99.19</v>
      </c>
      <c r="G164" s="17">
        <f t="shared" si="10"/>
        <v>251</v>
      </c>
      <c r="H164" s="18"/>
      <c r="I164" s="112"/>
    </row>
    <row r="165" spans="1:9" ht="19" customHeight="1" x14ac:dyDescent="0.25">
      <c r="A165" s="13">
        <v>158</v>
      </c>
      <c r="B165" s="97" t="s">
        <v>360</v>
      </c>
      <c r="C165" s="97" t="s">
        <v>360</v>
      </c>
      <c r="D165" s="60">
        <v>1268276.58</v>
      </c>
      <c r="E165" s="15">
        <f t="shared" si="11"/>
        <v>3</v>
      </c>
      <c r="F165" s="16">
        <f t="shared" si="12"/>
        <v>99.98</v>
      </c>
      <c r="G165" s="17">
        <f t="shared" si="10"/>
        <v>18</v>
      </c>
      <c r="H165" s="18"/>
      <c r="I165" s="112"/>
    </row>
    <row r="166" spans="1:9" ht="19" customHeight="1" x14ac:dyDescent="0.25">
      <c r="A166" s="13">
        <v>159</v>
      </c>
      <c r="B166" s="97" t="s">
        <v>361</v>
      </c>
      <c r="C166" s="97" t="s">
        <v>361</v>
      </c>
      <c r="D166" s="60">
        <v>1215867.47</v>
      </c>
      <c r="E166" s="15">
        <f t="shared" si="11"/>
        <v>1</v>
      </c>
      <c r="F166" s="16">
        <f t="shared" si="12"/>
        <v>95.87</v>
      </c>
      <c r="G166" s="17">
        <f t="shared" si="10"/>
        <v>438</v>
      </c>
      <c r="H166" s="18"/>
      <c r="I166" s="112"/>
    </row>
    <row r="167" spans="1:9" ht="19" customHeight="1" x14ac:dyDescent="0.25">
      <c r="A167" s="13">
        <v>160</v>
      </c>
      <c r="B167" s="97" t="s">
        <v>362</v>
      </c>
      <c r="C167" s="97" t="s">
        <v>362</v>
      </c>
      <c r="D167" s="60">
        <v>1252733.3700000001</v>
      </c>
      <c r="E167" s="15">
        <f t="shared" si="11"/>
        <v>1</v>
      </c>
      <c r="F167" s="16">
        <f t="shared" si="12"/>
        <v>98.78</v>
      </c>
      <c r="G167" s="17">
        <f t="shared" si="10"/>
        <v>351</v>
      </c>
      <c r="H167" s="18"/>
      <c r="I167" s="112"/>
    </row>
    <row r="168" spans="1:9" ht="19" customHeight="1" x14ac:dyDescent="0.25">
      <c r="A168" s="13">
        <v>161</v>
      </c>
      <c r="B168" s="97" t="s">
        <v>363</v>
      </c>
      <c r="C168" s="97" t="s">
        <v>363</v>
      </c>
      <c r="D168" s="60">
        <v>1270376.75</v>
      </c>
      <c r="E168" s="15">
        <f t="shared" si="11"/>
        <v>3</v>
      </c>
      <c r="F168" s="16">
        <f t="shared" si="12"/>
        <v>99.48</v>
      </c>
      <c r="G168" s="17">
        <f t="shared" si="10"/>
        <v>174</v>
      </c>
      <c r="H168" s="18"/>
      <c r="I168" s="112"/>
    </row>
    <row r="169" spans="1:9" ht="19" customHeight="1" x14ac:dyDescent="0.25">
      <c r="A169" s="13">
        <v>162</v>
      </c>
      <c r="B169" s="97" t="s">
        <v>364</v>
      </c>
      <c r="C169" s="97" t="s">
        <v>364</v>
      </c>
      <c r="D169" s="60">
        <v>1271205.0900000001</v>
      </c>
      <c r="E169" s="15">
        <f t="shared" si="11"/>
        <v>3</v>
      </c>
      <c r="F169" s="16">
        <f t="shared" si="12"/>
        <v>99.29</v>
      </c>
      <c r="G169" s="17">
        <f t="shared" si="10"/>
        <v>229</v>
      </c>
      <c r="H169" s="18"/>
      <c r="I169" s="112"/>
    </row>
    <row r="170" spans="1:9" ht="19" customHeight="1" x14ac:dyDescent="0.25">
      <c r="A170" s="13">
        <v>163</v>
      </c>
      <c r="B170" s="99" t="s">
        <v>709</v>
      </c>
      <c r="C170" s="100" t="s">
        <v>365</v>
      </c>
      <c r="D170" s="61">
        <v>1268199.5900000001</v>
      </c>
      <c r="E170" s="62">
        <f t="shared" si="11"/>
        <v>3</v>
      </c>
      <c r="F170" s="63">
        <f t="shared" si="12"/>
        <v>100</v>
      </c>
      <c r="G170" s="64">
        <f t="shared" si="10"/>
        <v>1</v>
      </c>
      <c r="H170" s="65" t="s">
        <v>691</v>
      </c>
      <c r="I170" s="112"/>
    </row>
    <row r="171" spans="1:9" ht="19" customHeight="1" x14ac:dyDescent="0.25">
      <c r="A171" s="13">
        <v>164</v>
      </c>
      <c r="B171" s="97" t="s">
        <v>366</v>
      </c>
      <c r="C171" s="97" t="s">
        <v>366</v>
      </c>
      <c r="D171" s="60">
        <v>1251676.92</v>
      </c>
      <c r="E171" s="15">
        <f t="shared" si="11"/>
        <v>1</v>
      </c>
      <c r="F171" s="16">
        <f t="shared" si="12"/>
        <v>98.7</v>
      </c>
      <c r="G171" s="17">
        <f t="shared" si="10"/>
        <v>376</v>
      </c>
      <c r="H171" s="18"/>
      <c r="I171" s="112"/>
    </row>
    <row r="172" spans="1:9" ht="19" customHeight="1" x14ac:dyDescent="0.25">
      <c r="A172" s="13">
        <v>165</v>
      </c>
      <c r="B172" s="97" t="s">
        <v>367</v>
      </c>
      <c r="C172" s="97" t="s">
        <v>367</v>
      </c>
      <c r="D172" s="60">
        <v>1269488.53</v>
      </c>
      <c r="E172" s="15">
        <f t="shared" si="11"/>
        <v>3</v>
      </c>
      <c r="F172" s="16">
        <f t="shared" si="12"/>
        <v>99.69</v>
      </c>
      <c r="G172" s="17">
        <f t="shared" si="10"/>
        <v>97</v>
      </c>
      <c r="H172" s="18"/>
      <c r="I172" s="112"/>
    </row>
    <row r="173" spans="1:9" ht="19" customHeight="1" x14ac:dyDescent="0.25">
      <c r="A173" s="13">
        <v>166</v>
      </c>
      <c r="B173" s="97" t="s">
        <v>368</v>
      </c>
      <c r="C173" s="97" t="s">
        <v>368</v>
      </c>
      <c r="D173" s="60">
        <v>1271816.5900000001</v>
      </c>
      <c r="E173" s="15">
        <f t="shared" si="11"/>
        <v>3</v>
      </c>
      <c r="F173" s="16">
        <f t="shared" si="12"/>
        <v>99.14</v>
      </c>
      <c r="G173" s="17">
        <f t="shared" si="10"/>
        <v>270</v>
      </c>
      <c r="H173" s="18"/>
      <c r="I173" s="112"/>
    </row>
    <row r="174" spans="1:9" ht="19" customHeight="1" x14ac:dyDescent="0.25">
      <c r="A174" s="13">
        <v>167</v>
      </c>
      <c r="B174" s="97" t="s">
        <v>370</v>
      </c>
      <c r="C174" s="97" t="s">
        <v>370</v>
      </c>
      <c r="D174" s="60">
        <v>1269269.74</v>
      </c>
      <c r="E174" s="15">
        <f t="shared" si="11"/>
        <v>3</v>
      </c>
      <c r="F174" s="16">
        <f t="shared" si="12"/>
        <v>99.75</v>
      </c>
      <c r="G174" s="17">
        <f t="shared" si="10"/>
        <v>74</v>
      </c>
      <c r="H174" s="18"/>
      <c r="I174" s="112"/>
    </row>
    <row r="175" spans="1:9" ht="19" customHeight="1" x14ac:dyDescent="0.25">
      <c r="A175" s="13">
        <v>168</v>
      </c>
      <c r="B175" s="97" t="s">
        <v>371</v>
      </c>
      <c r="C175" s="97" t="s">
        <v>371</v>
      </c>
      <c r="D175" s="60">
        <v>1272087</v>
      </c>
      <c r="E175" s="15">
        <f t="shared" si="11"/>
        <v>3</v>
      </c>
      <c r="F175" s="16">
        <f t="shared" si="12"/>
        <v>99.08</v>
      </c>
      <c r="G175" s="17">
        <f t="shared" si="10"/>
        <v>292</v>
      </c>
      <c r="H175" s="18"/>
      <c r="I175" s="112"/>
    </row>
    <row r="176" spans="1:9" ht="19" customHeight="1" x14ac:dyDescent="0.25">
      <c r="A176" s="13">
        <v>169</v>
      </c>
      <c r="B176" s="99" t="s">
        <v>710</v>
      </c>
      <c r="C176" s="100" t="s">
        <v>372</v>
      </c>
      <c r="D176" s="61">
        <v>1268199.5900000001</v>
      </c>
      <c r="E176" s="62">
        <f t="shared" si="11"/>
        <v>3</v>
      </c>
      <c r="F176" s="63">
        <f t="shared" si="12"/>
        <v>100</v>
      </c>
      <c r="G176" s="64">
        <f t="shared" si="10"/>
        <v>1</v>
      </c>
      <c r="H176" s="65" t="s">
        <v>692</v>
      </c>
      <c r="I176" s="112"/>
    </row>
    <row r="177" spans="1:9" ht="19" customHeight="1" x14ac:dyDescent="0.25">
      <c r="A177" s="13">
        <v>170</v>
      </c>
      <c r="B177" s="97" t="s">
        <v>373</v>
      </c>
      <c r="C177" s="97" t="s">
        <v>373</v>
      </c>
      <c r="D177" s="60">
        <v>1251445.43</v>
      </c>
      <c r="E177" s="15">
        <f t="shared" si="11"/>
        <v>1</v>
      </c>
      <c r="F177" s="16">
        <f t="shared" si="12"/>
        <v>98.68</v>
      </c>
      <c r="G177" s="17">
        <f t="shared" si="10"/>
        <v>378</v>
      </c>
      <c r="H177" s="18"/>
      <c r="I177" s="112"/>
    </row>
    <row r="178" spans="1:9" ht="19" customHeight="1" x14ac:dyDescent="0.25">
      <c r="A178" s="13">
        <v>171</v>
      </c>
      <c r="B178" s="97" t="s">
        <v>375</v>
      </c>
      <c r="C178" s="97" t="s">
        <v>375</v>
      </c>
      <c r="D178" s="60">
        <v>1258259.51</v>
      </c>
      <c r="E178" s="15">
        <f t="shared" si="11"/>
        <v>1</v>
      </c>
      <c r="F178" s="16">
        <f t="shared" si="12"/>
        <v>99.22</v>
      </c>
      <c r="G178" s="17">
        <f t="shared" si="10"/>
        <v>247</v>
      </c>
      <c r="H178" s="18"/>
      <c r="I178" s="112"/>
    </row>
    <row r="179" spans="1:9" ht="19" customHeight="1" x14ac:dyDescent="0.25">
      <c r="A179" s="13">
        <v>172</v>
      </c>
      <c r="B179" s="97" t="s">
        <v>376</v>
      </c>
      <c r="C179" s="97" t="s">
        <v>376</v>
      </c>
      <c r="D179" s="60">
        <v>1250497.8400000001</v>
      </c>
      <c r="E179" s="15">
        <f t="shared" si="11"/>
        <v>1</v>
      </c>
      <c r="F179" s="16">
        <f t="shared" si="12"/>
        <v>98.6</v>
      </c>
      <c r="G179" s="17">
        <f t="shared" si="10"/>
        <v>387</v>
      </c>
      <c r="H179" s="18"/>
      <c r="I179" s="112"/>
    </row>
    <row r="180" spans="1:9" ht="19" customHeight="1" x14ac:dyDescent="0.25">
      <c r="A180" s="13">
        <v>173</v>
      </c>
      <c r="B180" s="97" t="s">
        <v>101</v>
      </c>
      <c r="C180" s="97" t="s">
        <v>101</v>
      </c>
      <c r="D180" s="60">
        <v>1262823.68</v>
      </c>
      <c r="E180" s="15">
        <f t="shared" si="11"/>
        <v>1</v>
      </c>
      <c r="F180" s="16">
        <f t="shared" si="12"/>
        <v>99.58</v>
      </c>
      <c r="G180" s="17">
        <f t="shared" si="10"/>
        <v>140</v>
      </c>
      <c r="H180" s="18"/>
      <c r="I180" s="112"/>
    </row>
    <row r="181" spans="1:9" ht="19" customHeight="1" x14ac:dyDescent="0.25">
      <c r="A181" s="13">
        <v>174</v>
      </c>
      <c r="B181" s="97" t="s">
        <v>377</v>
      </c>
      <c r="C181" s="97" t="s">
        <v>377</v>
      </c>
      <c r="D181" s="60">
        <v>1263107.54</v>
      </c>
      <c r="E181" s="15">
        <f t="shared" si="11"/>
        <v>1</v>
      </c>
      <c r="F181" s="16">
        <f t="shared" si="12"/>
        <v>99.6</v>
      </c>
      <c r="G181" s="17">
        <f t="shared" si="10"/>
        <v>125</v>
      </c>
      <c r="H181" s="18"/>
      <c r="I181" s="112"/>
    </row>
    <row r="182" spans="1:9" ht="19" customHeight="1" x14ac:dyDescent="0.25">
      <c r="A182" s="13">
        <v>175</v>
      </c>
      <c r="B182" s="97" t="s">
        <v>378</v>
      </c>
      <c r="C182" s="97" t="s">
        <v>378</v>
      </c>
      <c r="D182" s="60">
        <v>1256789</v>
      </c>
      <c r="E182" s="15">
        <f t="shared" si="11"/>
        <v>1</v>
      </c>
      <c r="F182" s="16">
        <f t="shared" si="12"/>
        <v>99.1</v>
      </c>
      <c r="G182" s="17">
        <f t="shared" ref="G182:G245" si="13">RANK(F182,$F$8:$F$447,0)</f>
        <v>278</v>
      </c>
      <c r="H182" s="18"/>
      <c r="I182" s="112"/>
    </row>
    <row r="183" spans="1:9" ht="19" customHeight="1" x14ac:dyDescent="0.25">
      <c r="A183" s="13">
        <v>176</v>
      </c>
      <c r="B183" s="97" t="s">
        <v>379</v>
      </c>
      <c r="C183" s="97" t="s">
        <v>379</v>
      </c>
      <c r="D183" s="60">
        <v>1262072.67</v>
      </c>
      <c r="E183" s="15">
        <f t="shared" si="11"/>
        <v>1</v>
      </c>
      <c r="F183" s="16">
        <f t="shared" si="12"/>
        <v>99.52</v>
      </c>
      <c r="G183" s="17">
        <f t="shared" si="13"/>
        <v>150</v>
      </c>
      <c r="H183" s="18"/>
      <c r="I183" s="112"/>
    </row>
    <row r="184" spans="1:9" ht="19" customHeight="1" x14ac:dyDescent="0.25">
      <c r="A184" s="13">
        <v>177</v>
      </c>
      <c r="B184" s="97" t="s">
        <v>83</v>
      </c>
      <c r="C184" s="97" t="s">
        <v>83</v>
      </c>
      <c r="D184" s="60">
        <v>1261010.92</v>
      </c>
      <c r="E184" s="15">
        <f t="shared" si="11"/>
        <v>1</v>
      </c>
      <c r="F184" s="16">
        <f t="shared" si="12"/>
        <v>99.43</v>
      </c>
      <c r="G184" s="17">
        <f t="shared" si="13"/>
        <v>181</v>
      </c>
      <c r="H184" s="18"/>
      <c r="I184" s="112"/>
    </row>
    <row r="185" spans="1:9" ht="19" customHeight="1" x14ac:dyDescent="0.25">
      <c r="A185" s="13">
        <v>178</v>
      </c>
      <c r="B185" s="97" t="s">
        <v>382</v>
      </c>
      <c r="C185" s="97" t="s">
        <v>382</v>
      </c>
      <c r="D185" s="60">
        <v>1260489.08</v>
      </c>
      <c r="E185" s="15">
        <f t="shared" si="11"/>
        <v>1</v>
      </c>
      <c r="F185" s="16">
        <f t="shared" si="12"/>
        <v>99.39</v>
      </c>
      <c r="G185" s="17">
        <f t="shared" si="13"/>
        <v>189</v>
      </c>
      <c r="H185" s="18"/>
      <c r="I185" s="112"/>
    </row>
    <row r="186" spans="1:9" ht="19" customHeight="1" x14ac:dyDescent="0.25">
      <c r="A186" s="13">
        <v>179</v>
      </c>
      <c r="B186" s="97" t="s">
        <v>383</v>
      </c>
      <c r="C186" s="97" t="s">
        <v>383</v>
      </c>
      <c r="D186" s="60">
        <v>1257889.1100000001</v>
      </c>
      <c r="E186" s="15">
        <f t="shared" si="11"/>
        <v>1</v>
      </c>
      <c r="F186" s="16">
        <f t="shared" si="12"/>
        <v>99.19</v>
      </c>
      <c r="G186" s="17">
        <f t="shared" si="13"/>
        <v>251</v>
      </c>
      <c r="H186" s="18"/>
      <c r="I186" s="112"/>
    </row>
    <row r="187" spans="1:9" ht="19" customHeight="1" x14ac:dyDescent="0.25">
      <c r="A187" s="13">
        <v>180</v>
      </c>
      <c r="B187" s="97" t="s">
        <v>384</v>
      </c>
      <c r="C187" s="97" t="s">
        <v>384</v>
      </c>
      <c r="D187" s="60">
        <v>1262186.92</v>
      </c>
      <c r="E187" s="15">
        <f t="shared" si="11"/>
        <v>1</v>
      </c>
      <c r="F187" s="16">
        <f t="shared" si="12"/>
        <v>99.53</v>
      </c>
      <c r="G187" s="17">
        <f t="shared" si="13"/>
        <v>148</v>
      </c>
      <c r="H187" s="18"/>
      <c r="I187" s="112"/>
    </row>
    <row r="188" spans="1:9" ht="19" customHeight="1" x14ac:dyDescent="0.25">
      <c r="A188" s="13">
        <v>181</v>
      </c>
      <c r="B188" s="97" t="s">
        <v>168</v>
      </c>
      <c r="C188" s="97" t="s">
        <v>168</v>
      </c>
      <c r="D188" s="60">
        <v>1256341.9099999999</v>
      </c>
      <c r="E188" s="15">
        <f t="shared" si="11"/>
        <v>1</v>
      </c>
      <c r="F188" s="16">
        <f t="shared" si="12"/>
        <v>99.07</v>
      </c>
      <c r="G188" s="17">
        <f t="shared" si="13"/>
        <v>303</v>
      </c>
      <c r="H188" s="18"/>
      <c r="I188" s="112"/>
    </row>
    <row r="189" spans="1:9" ht="19" customHeight="1" x14ac:dyDescent="0.25">
      <c r="A189" s="13">
        <v>182</v>
      </c>
      <c r="B189" s="97" t="s">
        <v>386</v>
      </c>
      <c r="C189" s="97" t="s">
        <v>386</v>
      </c>
      <c r="D189" s="60">
        <v>1250156.49</v>
      </c>
      <c r="E189" s="15">
        <f t="shared" si="11"/>
        <v>1</v>
      </c>
      <c r="F189" s="16">
        <f t="shared" si="12"/>
        <v>98.58</v>
      </c>
      <c r="G189" s="17">
        <f t="shared" si="13"/>
        <v>390</v>
      </c>
      <c r="H189" s="18"/>
      <c r="I189" s="112"/>
    </row>
    <row r="190" spans="1:9" ht="19" customHeight="1" x14ac:dyDescent="0.25">
      <c r="A190" s="13">
        <v>183</v>
      </c>
      <c r="B190" s="97" t="s">
        <v>388</v>
      </c>
      <c r="C190" s="97" t="s">
        <v>388</v>
      </c>
      <c r="D190" s="60">
        <v>1258054.1499999999</v>
      </c>
      <c r="E190" s="15">
        <f t="shared" si="11"/>
        <v>1</v>
      </c>
      <c r="F190" s="16">
        <f t="shared" si="12"/>
        <v>99.2</v>
      </c>
      <c r="G190" s="17">
        <f t="shared" si="13"/>
        <v>250</v>
      </c>
      <c r="H190" s="18"/>
      <c r="I190" s="112"/>
    </row>
    <row r="191" spans="1:9" ht="19" customHeight="1" x14ac:dyDescent="0.25">
      <c r="A191" s="13">
        <v>184</v>
      </c>
      <c r="B191" s="97" t="s">
        <v>389</v>
      </c>
      <c r="C191" s="97" t="s">
        <v>389</v>
      </c>
      <c r="D191" s="60">
        <v>1263913.94</v>
      </c>
      <c r="E191" s="15">
        <f t="shared" si="11"/>
        <v>1</v>
      </c>
      <c r="F191" s="16">
        <f t="shared" si="12"/>
        <v>99.66</v>
      </c>
      <c r="G191" s="17">
        <f t="shared" si="13"/>
        <v>109</v>
      </c>
      <c r="H191" s="18"/>
      <c r="I191" s="112"/>
    </row>
    <row r="192" spans="1:9" ht="19" customHeight="1" x14ac:dyDescent="0.25">
      <c r="A192" s="13">
        <v>185</v>
      </c>
      <c r="B192" s="97" t="s">
        <v>390</v>
      </c>
      <c r="C192" s="97" t="s">
        <v>390</v>
      </c>
      <c r="D192" s="60">
        <v>1263044.8500000001</v>
      </c>
      <c r="E192" s="15">
        <f t="shared" si="11"/>
        <v>1</v>
      </c>
      <c r="F192" s="16">
        <f t="shared" si="12"/>
        <v>99.59</v>
      </c>
      <c r="G192" s="17">
        <f t="shared" si="13"/>
        <v>126</v>
      </c>
      <c r="H192" s="18"/>
      <c r="I192" s="112"/>
    </row>
    <row r="193" spans="1:9" ht="19" customHeight="1" x14ac:dyDescent="0.25">
      <c r="A193" s="13">
        <v>186</v>
      </c>
      <c r="B193" s="97" t="s">
        <v>391</v>
      </c>
      <c r="C193" s="97" t="s">
        <v>391</v>
      </c>
      <c r="D193" s="60">
        <v>1271977.8700000001</v>
      </c>
      <c r="E193" s="15">
        <f t="shared" si="11"/>
        <v>3</v>
      </c>
      <c r="F193" s="16">
        <f t="shared" si="12"/>
        <v>99.11</v>
      </c>
      <c r="G193" s="17">
        <f t="shared" si="13"/>
        <v>275</v>
      </c>
      <c r="H193" s="18"/>
      <c r="I193" s="112"/>
    </row>
    <row r="194" spans="1:9" ht="19" customHeight="1" x14ac:dyDescent="0.25">
      <c r="A194" s="13">
        <v>187</v>
      </c>
      <c r="B194" s="97" t="s">
        <v>392</v>
      </c>
      <c r="C194" s="97" t="s">
        <v>392</v>
      </c>
      <c r="D194" s="60">
        <v>1263044.8500000001</v>
      </c>
      <c r="E194" s="15">
        <f t="shared" si="11"/>
        <v>1</v>
      </c>
      <c r="F194" s="16">
        <f t="shared" si="12"/>
        <v>99.59</v>
      </c>
      <c r="G194" s="17">
        <f t="shared" si="13"/>
        <v>126</v>
      </c>
      <c r="H194" s="18"/>
      <c r="I194" s="112"/>
    </row>
    <row r="195" spans="1:9" ht="19" customHeight="1" x14ac:dyDescent="0.25">
      <c r="A195" s="13">
        <v>188</v>
      </c>
      <c r="B195" s="97" t="s">
        <v>123</v>
      </c>
      <c r="C195" s="97" t="s">
        <v>123</v>
      </c>
      <c r="D195" s="60">
        <v>1271380.06</v>
      </c>
      <c r="E195" s="15">
        <f t="shared" ref="E195:E258" si="14">IF(D195&gt;$G$5,$G$6*3,$G$6)</f>
        <v>3</v>
      </c>
      <c r="F195" s="16">
        <f t="shared" ref="F195:F258" si="15">ROUND(100-ABS(D195-$G$5)*100/$G$5*E195,2)</f>
        <v>99.25</v>
      </c>
      <c r="G195" s="17">
        <f t="shared" si="13"/>
        <v>243</v>
      </c>
      <c r="H195" s="18"/>
      <c r="I195" s="112"/>
    </row>
    <row r="196" spans="1:9" ht="19" customHeight="1" x14ac:dyDescent="0.25">
      <c r="A196" s="13">
        <v>189</v>
      </c>
      <c r="B196" s="97" t="s">
        <v>393</v>
      </c>
      <c r="C196" s="97" t="s">
        <v>393</v>
      </c>
      <c r="D196" s="60">
        <v>1259178.04</v>
      </c>
      <c r="E196" s="15">
        <f t="shared" si="14"/>
        <v>1</v>
      </c>
      <c r="F196" s="16">
        <f t="shared" si="15"/>
        <v>99.29</v>
      </c>
      <c r="G196" s="17">
        <f t="shared" si="13"/>
        <v>229</v>
      </c>
      <c r="H196" s="18"/>
      <c r="I196" s="112"/>
    </row>
    <row r="197" spans="1:9" ht="19" customHeight="1" x14ac:dyDescent="0.25">
      <c r="A197" s="13">
        <v>190</v>
      </c>
      <c r="B197" s="97" t="s">
        <v>138</v>
      </c>
      <c r="C197" s="97" t="s">
        <v>138</v>
      </c>
      <c r="D197" s="60">
        <v>1255311.24</v>
      </c>
      <c r="E197" s="15">
        <f t="shared" si="14"/>
        <v>1</v>
      </c>
      <c r="F197" s="16">
        <f t="shared" si="15"/>
        <v>98.98</v>
      </c>
      <c r="G197" s="17">
        <f t="shared" si="13"/>
        <v>315</v>
      </c>
      <c r="H197" s="18"/>
      <c r="I197" s="112"/>
    </row>
    <row r="198" spans="1:9" ht="19" customHeight="1" x14ac:dyDescent="0.25">
      <c r="A198" s="13">
        <v>191</v>
      </c>
      <c r="B198" s="97" t="s">
        <v>395</v>
      </c>
      <c r="C198" s="97" t="s">
        <v>395</v>
      </c>
      <c r="D198" s="60">
        <v>1257204.75</v>
      </c>
      <c r="E198" s="15">
        <f t="shared" si="14"/>
        <v>1</v>
      </c>
      <c r="F198" s="16">
        <f t="shared" si="15"/>
        <v>99.13</v>
      </c>
      <c r="G198" s="17">
        <f t="shared" si="13"/>
        <v>273</v>
      </c>
      <c r="H198" s="18"/>
      <c r="I198" s="112"/>
    </row>
    <row r="199" spans="1:9" ht="19" customHeight="1" x14ac:dyDescent="0.25">
      <c r="A199" s="13">
        <v>192</v>
      </c>
      <c r="B199" s="97" t="s">
        <v>178</v>
      </c>
      <c r="C199" s="97" t="s">
        <v>178</v>
      </c>
      <c r="D199" s="60">
        <v>1263361.42</v>
      </c>
      <c r="E199" s="15">
        <f t="shared" si="14"/>
        <v>1</v>
      </c>
      <c r="F199" s="16">
        <f t="shared" si="15"/>
        <v>99.62</v>
      </c>
      <c r="G199" s="17">
        <f t="shared" si="13"/>
        <v>118</v>
      </c>
      <c r="H199" s="18"/>
      <c r="I199" s="112"/>
    </row>
    <row r="200" spans="1:9" ht="19" customHeight="1" x14ac:dyDescent="0.25">
      <c r="A200" s="13">
        <v>193</v>
      </c>
      <c r="B200" s="97" t="s">
        <v>396</v>
      </c>
      <c r="C200" s="97" t="s">
        <v>396</v>
      </c>
      <c r="D200" s="60">
        <v>1266252.48</v>
      </c>
      <c r="E200" s="15">
        <f t="shared" si="14"/>
        <v>1</v>
      </c>
      <c r="F200" s="16">
        <f t="shared" si="15"/>
        <v>99.85</v>
      </c>
      <c r="G200" s="17">
        <f t="shared" si="13"/>
        <v>46</v>
      </c>
      <c r="H200" s="18"/>
      <c r="I200" s="112"/>
    </row>
    <row r="201" spans="1:9" ht="19" customHeight="1" x14ac:dyDescent="0.25">
      <c r="A201" s="13">
        <v>194</v>
      </c>
      <c r="B201" s="97" t="s">
        <v>399</v>
      </c>
      <c r="C201" s="97" t="s">
        <v>399</v>
      </c>
      <c r="D201" s="60">
        <v>1251445.43</v>
      </c>
      <c r="E201" s="15">
        <f t="shared" si="14"/>
        <v>1</v>
      </c>
      <c r="F201" s="16">
        <f t="shared" si="15"/>
        <v>98.68</v>
      </c>
      <c r="G201" s="17">
        <f t="shared" si="13"/>
        <v>378</v>
      </c>
      <c r="H201" s="18"/>
      <c r="I201" s="112"/>
    </row>
    <row r="202" spans="1:9" ht="19" customHeight="1" x14ac:dyDescent="0.25">
      <c r="A202" s="13">
        <v>195</v>
      </c>
      <c r="B202" s="97" t="s">
        <v>400</v>
      </c>
      <c r="C202" s="97" t="s">
        <v>400</v>
      </c>
      <c r="D202" s="60">
        <v>1269488.52</v>
      </c>
      <c r="E202" s="15">
        <f t="shared" si="14"/>
        <v>3</v>
      </c>
      <c r="F202" s="16">
        <f t="shared" si="15"/>
        <v>99.69</v>
      </c>
      <c r="G202" s="17">
        <f t="shared" si="13"/>
        <v>97</v>
      </c>
      <c r="H202" s="18"/>
      <c r="I202" s="112"/>
    </row>
    <row r="203" spans="1:9" ht="19" customHeight="1" x14ac:dyDescent="0.25">
      <c r="A203" s="13">
        <v>196</v>
      </c>
      <c r="B203" s="97" t="s">
        <v>402</v>
      </c>
      <c r="C203" s="97" t="s">
        <v>402</v>
      </c>
      <c r="D203" s="60">
        <v>1267764.47</v>
      </c>
      <c r="E203" s="15">
        <f t="shared" si="14"/>
        <v>1</v>
      </c>
      <c r="F203" s="16">
        <f t="shared" si="15"/>
        <v>99.97</v>
      </c>
      <c r="G203" s="17">
        <f t="shared" si="13"/>
        <v>22</v>
      </c>
      <c r="H203" s="18"/>
      <c r="I203" s="112"/>
    </row>
    <row r="204" spans="1:9" ht="19" customHeight="1" x14ac:dyDescent="0.25">
      <c r="A204" s="13">
        <v>197</v>
      </c>
      <c r="B204" s="97" t="s">
        <v>403</v>
      </c>
      <c r="C204" s="97" t="s">
        <v>403</v>
      </c>
      <c r="D204" s="60">
        <v>1261413.8500000001</v>
      </c>
      <c r="E204" s="15">
        <f t="shared" si="14"/>
        <v>1</v>
      </c>
      <c r="F204" s="16">
        <f t="shared" si="15"/>
        <v>99.47</v>
      </c>
      <c r="G204" s="17">
        <f t="shared" si="13"/>
        <v>175</v>
      </c>
      <c r="H204" s="18"/>
      <c r="I204" s="112"/>
    </row>
    <row r="205" spans="1:9" ht="19" customHeight="1" x14ac:dyDescent="0.25">
      <c r="A205" s="13">
        <v>198</v>
      </c>
      <c r="B205" s="97" t="s">
        <v>404</v>
      </c>
      <c r="C205" s="97" t="s">
        <v>404</v>
      </c>
      <c r="D205" s="60">
        <v>1255563.6000000001</v>
      </c>
      <c r="E205" s="15">
        <f t="shared" si="14"/>
        <v>1</v>
      </c>
      <c r="F205" s="16">
        <f t="shared" si="15"/>
        <v>99</v>
      </c>
      <c r="G205" s="17">
        <f t="shared" si="13"/>
        <v>312</v>
      </c>
      <c r="H205" s="18"/>
      <c r="I205" s="112"/>
    </row>
    <row r="206" spans="1:9" ht="19" customHeight="1" x14ac:dyDescent="0.25">
      <c r="A206" s="13">
        <v>199</v>
      </c>
      <c r="B206" s="97" t="s">
        <v>115</v>
      </c>
      <c r="C206" s="97" t="s">
        <v>115</v>
      </c>
      <c r="D206" s="60">
        <v>1260564.97</v>
      </c>
      <c r="E206" s="15">
        <f t="shared" si="14"/>
        <v>1</v>
      </c>
      <c r="F206" s="16">
        <f t="shared" si="15"/>
        <v>99.4</v>
      </c>
      <c r="G206" s="17">
        <f t="shared" si="13"/>
        <v>187</v>
      </c>
      <c r="H206" s="18"/>
      <c r="I206" s="112"/>
    </row>
    <row r="207" spans="1:9" ht="19" customHeight="1" x14ac:dyDescent="0.25">
      <c r="A207" s="13">
        <v>200</v>
      </c>
      <c r="B207" s="97" t="s">
        <v>406</v>
      </c>
      <c r="C207" s="97" t="s">
        <v>406</v>
      </c>
      <c r="D207" s="60">
        <v>1263470.42</v>
      </c>
      <c r="E207" s="15">
        <f t="shared" si="14"/>
        <v>1</v>
      </c>
      <c r="F207" s="16">
        <f t="shared" si="15"/>
        <v>99.63</v>
      </c>
      <c r="G207" s="17">
        <f t="shared" si="13"/>
        <v>115</v>
      </c>
      <c r="H207" s="18"/>
      <c r="I207" s="112"/>
    </row>
    <row r="208" spans="1:9" ht="19" customHeight="1" x14ac:dyDescent="0.25">
      <c r="A208" s="13">
        <v>201</v>
      </c>
      <c r="B208" s="97" t="s">
        <v>137</v>
      </c>
      <c r="C208" s="97" t="s">
        <v>137</v>
      </c>
      <c r="D208" s="60">
        <v>1272066.3999999999</v>
      </c>
      <c r="E208" s="15">
        <f t="shared" si="14"/>
        <v>3</v>
      </c>
      <c r="F208" s="16">
        <f t="shared" si="15"/>
        <v>99.08</v>
      </c>
      <c r="G208" s="17">
        <f t="shared" si="13"/>
        <v>292</v>
      </c>
      <c r="H208" s="18"/>
      <c r="I208" s="112"/>
    </row>
    <row r="209" spans="1:9" ht="19" customHeight="1" x14ac:dyDescent="0.25">
      <c r="A209" s="13">
        <v>202</v>
      </c>
      <c r="B209" s="97" t="s">
        <v>407</v>
      </c>
      <c r="C209" s="97" t="s">
        <v>407</v>
      </c>
      <c r="D209" s="60">
        <v>1263005.55</v>
      </c>
      <c r="E209" s="15">
        <f t="shared" si="14"/>
        <v>1</v>
      </c>
      <c r="F209" s="16">
        <f t="shared" si="15"/>
        <v>99.59</v>
      </c>
      <c r="G209" s="17">
        <f t="shared" si="13"/>
        <v>126</v>
      </c>
      <c r="H209" s="18"/>
      <c r="I209" s="112"/>
    </row>
    <row r="210" spans="1:9" ht="19" customHeight="1" x14ac:dyDescent="0.25">
      <c r="A210" s="13">
        <v>203</v>
      </c>
      <c r="B210" s="97" t="s">
        <v>408</v>
      </c>
      <c r="C210" s="97" t="s">
        <v>408</v>
      </c>
      <c r="D210" s="60">
        <v>1270777.46</v>
      </c>
      <c r="E210" s="15">
        <f t="shared" si="14"/>
        <v>3</v>
      </c>
      <c r="F210" s="16">
        <f t="shared" si="15"/>
        <v>99.39</v>
      </c>
      <c r="G210" s="17">
        <f t="shared" si="13"/>
        <v>189</v>
      </c>
      <c r="H210" s="18"/>
      <c r="I210" s="112"/>
    </row>
    <row r="211" spans="1:9" ht="19" customHeight="1" x14ac:dyDescent="0.25">
      <c r="A211" s="13">
        <v>204</v>
      </c>
      <c r="B211" s="99" t="s">
        <v>711</v>
      </c>
      <c r="C211" s="100" t="s">
        <v>410</v>
      </c>
      <c r="D211" s="61">
        <v>1268199.5900000001</v>
      </c>
      <c r="E211" s="62">
        <f t="shared" si="14"/>
        <v>3</v>
      </c>
      <c r="F211" s="63">
        <f t="shared" si="15"/>
        <v>100</v>
      </c>
      <c r="G211" s="64">
        <f t="shared" si="13"/>
        <v>1</v>
      </c>
      <c r="H211" s="65" t="s">
        <v>693</v>
      </c>
      <c r="I211" s="112"/>
    </row>
    <row r="212" spans="1:9" ht="19" customHeight="1" x14ac:dyDescent="0.25">
      <c r="A212" s="13">
        <v>205</v>
      </c>
      <c r="B212" s="97" t="s">
        <v>413</v>
      </c>
      <c r="C212" s="97" t="s">
        <v>413</v>
      </c>
      <c r="D212" s="60">
        <v>1252733.3700000001</v>
      </c>
      <c r="E212" s="15">
        <f t="shared" si="14"/>
        <v>1</v>
      </c>
      <c r="F212" s="16">
        <f t="shared" si="15"/>
        <v>98.78</v>
      </c>
      <c r="G212" s="17">
        <f t="shared" si="13"/>
        <v>351</v>
      </c>
      <c r="H212" s="18"/>
      <c r="I212" s="112"/>
    </row>
    <row r="213" spans="1:9" ht="19" customHeight="1" x14ac:dyDescent="0.25">
      <c r="A213" s="13">
        <v>206</v>
      </c>
      <c r="B213" s="97" t="s">
        <v>414</v>
      </c>
      <c r="C213" s="97" t="s">
        <v>414</v>
      </c>
      <c r="D213" s="60">
        <v>1252733.3700000001</v>
      </c>
      <c r="E213" s="15">
        <f t="shared" si="14"/>
        <v>1</v>
      </c>
      <c r="F213" s="16">
        <f t="shared" si="15"/>
        <v>98.78</v>
      </c>
      <c r="G213" s="17">
        <f t="shared" si="13"/>
        <v>351</v>
      </c>
      <c r="H213" s="18"/>
      <c r="I213" s="112"/>
    </row>
    <row r="214" spans="1:9" ht="19" customHeight="1" x14ac:dyDescent="0.25">
      <c r="A214" s="13">
        <v>207</v>
      </c>
      <c r="B214" s="97" t="s">
        <v>416</v>
      </c>
      <c r="C214" s="97" t="s">
        <v>416</v>
      </c>
      <c r="D214" s="60">
        <v>1271717.8799999999</v>
      </c>
      <c r="E214" s="15">
        <f t="shared" si="14"/>
        <v>3</v>
      </c>
      <c r="F214" s="16">
        <f t="shared" si="15"/>
        <v>99.17</v>
      </c>
      <c r="G214" s="17">
        <f t="shared" si="13"/>
        <v>263</v>
      </c>
      <c r="H214" s="18"/>
      <c r="I214" s="112"/>
    </row>
    <row r="215" spans="1:9" ht="19" customHeight="1" x14ac:dyDescent="0.25">
      <c r="A215" s="13">
        <v>208</v>
      </c>
      <c r="B215" s="97" t="s">
        <v>417</v>
      </c>
      <c r="C215" s="97" t="s">
        <v>417</v>
      </c>
      <c r="D215" s="60">
        <v>1250460.6100000001</v>
      </c>
      <c r="E215" s="15">
        <f t="shared" si="14"/>
        <v>1</v>
      </c>
      <c r="F215" s="16">
        <f t="shared" si="15"/>
        <v>98.6</v>
      </c>
      <c r="G215" s="17">
        <f t="shared" si="13"/>
        <v>387</v>
      </c>
      <c r="H215" s="18"/>
      <c r="I215" s="112"/>
    </row>
    <row r="216" spans="1:9" ht="19" customHeight="1" x14ac:dyDescent="0.25">
      <c r="A216" s="13">
        <v>209</v>
      </c>
      <c r="B216" s="97" t="s">
        <v>418</v>
      </c>
      <c r="C216" s="97" t="s">
        <v>418</v>
      </c>
      <c r="D216" s="60">
        <v>1272018.19</v>
      </c>
      <c r="E216" s="15">
        <f t="shared" si="14"/>
        <v>3</v>
      </c>
      <c r="F216" s="16">
        <f t="shared" si="15"/>
        <v>99.1</v>
      </c>
      <c r="G216" s="17">
        <f t="shared" si="13"/>
        <v>278</v>
      </c>
      <c r="H216" s="18"/>
      <c r="I216" s="112"/>
    </row>
    <row r="217" spans="1:9" ht="19" customHeight="1" x14ac:dyDescent="0.25">
      <c r="A217" s="13">
        <v>210</v>
      </c>
      <c r="B217" s="97" t="s">
        <v>419</v>
      </c>
      <c r="C217" s="97" t="s">
        <v>419</v>
      </c>
      <c r="D217" s="60">
        <v>1243377.79</v>
      </c>
      <c r="E217" s="15">
        <f t="shared" si="14"/>
        <v>1</v>
      </c>
      <c r="F217" s="16">
        <f t="shared" si="15"/>
        <v>98.04</v>
      </c>
      <c r="G217" s="17">
        <f t="shared" si="13"/>
        <v>418</v>
      </c>
      <c r="H217" s="18"/>
      <c r="I217" s="112"/>
    </row>
    <row r="218" spans="1:9" ht="19" customHeight="1" x14ac:dyDescent="0.25">
      <c r="A218" s="13">
        <v>211</v>
      </c>
      <c r="B218" s="97" t="s">
        <v>420</v>
      </c>
      <c r="C218" s="97" t="s">
        <v>420</v>
      </c>
      <c r="D218" s="60">
        <v>1272495.32</v>
      </c>
      <c r="E218" s="15">
        <f t="shared" si="14"/>
        <v>3</v>
      </c>
      <c r="F218" s="16">
        <f t="shared" si="15"/>
        <v>98.98</v>
      </c>
      <c r="G218" s="17">
        <f t="shared" si="13"/>
        <v>315</v>
      </c>
      <c r="H218" s="18"/>
      <c r="I218" s="112"/>
    </row>
    <row r="219" spans="1:9" ht="19" customHeight="1" x14ac:dyDescent="0.25">
      <c r="A219" s="13">
        <v>212</v>
      </c>
      <c r="B219" s="97" t="s">
        <v>422</v>
      </c>
      <c r="C219" s="97" t="s">
        <v>422</v>
      </c>
      <c r="D219" s="60">
        <v>1259715.68</v>
      </c>
      <c r="E219" s="15">
        <f t="shared" si="14"/>
        <v>1</v>
      </c>
      <c r="F219" s="16">
        <f t="shared" si="15"/>
        <v>99.33</v>
      </c>
      <c r="G219" s="17">
        <f t="shared" si="13"/>
        <v>224</v>
      </c>
      <c r="H219" s="18"/>
      <c r="I219" s="112"/>
    </row>
    <row r="220" spans="1:9" ht="19" customHeight="1" x14ac:dyDescent="0.25">
      <c r="A220" s="13">
        <v>213</v>
      </c>
      <c r="B220" s="97" t="s">
        <v>423</v>
      </c>
      <c r="C220" s="97" t="s">
        <v>423</v>
      </c>
      <c r="D220" s="60">
        <v>1266910.6599999999</v>
      </c>
      <c r="E220" s="15">
        <f t="shared" si="14"/>
        <v>1</v>
      </c>
      <c r="F220" s="16">
        <f t="shared" si="15"/>
        <v>99.9</v>
      </c>
      <c r="G220" s="17">
        <f t="shared" si="13"/>
        <v>30</v>
      </c>
      <c r="H220" s="18"/>
      <c r="I220" s="112"/>
    </row>
    <row r="221" spans="1:9" ht="19" customHeight="1" x14ac:dyDescent="0.25">
      <c r="A221" s="13">
        <v>214</v>
      </c>
      <c r="B221" s="97" t="s">
        <v>424</v>
      </c>
      <c r="C221" s="97" t="s">
        <v>424</v>
      </c>
      <c r="D221" s="60">
        <v>1264396.43</v>
      </c>
      <c r="E221" s="15">
        <f t="shared" si="14"/>
        <v>1</v>
      </c>
      <c r="F221" s="16">
        <f t="shared" si="15"/>
        <v>99.7</v>
      </c>
      <c r="G221" s="17">
        <f t="shared" si="13"/>
        <v>87</v>
      </c>
      <c r="H221" s="18"/>
      <c r="I221" s="112"/>
    </row>
    <row r="222" spans="1:9" ht="19" customHeight="1" x14ac:dyDescent="0.25">
      <c r="A222" s="13">
        <v>215</v>
      </c>
      <c r="B222" s="99" t="s">
        <v>712</v>
      </c>
      <c r="C222" s="100" t="s">
        <v>425</v>
      </c>
      <c r="D222" s="61">
        <v>1268199.5900000001</v>
      </c>
      <c r="E222" s="62">
        <f t="shared" si="14"/>
        <v>3</v>
      </c>
      <c r="F222" s="63">
        <f t="shared" si="15"/>
        <v>100</v>
      </c>
      <c r="G222" s="64">
        <f t="shared" si="13"/>
        <v>1</v>
      </c>
      <c r="H222" s="65" t="s">
        <v>694</v>
      </c>
      <c r="I222" s="112"/>
    </row>
    <row r="223" spans="1:9" ht="19" customHeight="1" x14ac:dyDescent="0.25">
      <c r="A223" s="13">
        <v>216</v>
      </c>
      <c r="B223" s="97" t="s">
        <v>426</v>
      </c>
      <c r="C223" s="97" t="s">
        <v>426</v>
      </c>
      <c r="D223" s="60">
        <v>1260789.17</v>
      </c>
      <c r="E223" s="15">
        <f t="shared" si="14"/>
        <v>1</v>
      </c>
      <c r="F223" s="16">
        <f t="shared" si="15"/>
        <v>99.42</v>
      </c>
      <c r="G223" s="17">
        <f t="shared" si="13"/>
        <v>183</v>
      </c>
      <c r="H223" s="18"/>
      <c r="I223" s="112"/>
    </row>
    <row r="224" spans="1:9" ht="19" customHeight="1" x14ac:dyDescent="0.25">
      <c r="A224" s="13">
        <v>217</v>
      </c>
      <c r="B224" s="97" t="s">
        <v>429</v>
      </c>
      <c r="C224" s="97" t="s">
        <v>429</v>
      </c>
      <c r="D224" s="60">
        <v>1245008.8799999999</v>
      </c>
      <c r="E224" s="15">
        <f t="shared" si="14"/>
        <v>1</v>
      </c>
      <c r="F224" s="16">
        <f t="shared" si="15"/>
        <v>98.17</v>
      </c>
      <c r="G224" s="17">
        <f t="shared" si="13"/>
        <v>412</v>
      </c>
      <c r="H224" s="18"/>
      <c r="I224" s="112"/>
    </row>
    <row r="225" spans="1:9" ht="19" customHeight="1" x14ac:dyDescent="0.25">
      <c r="A225" s="13">
        <v>218</v>
      </c>
      <c r="B225" s="97" t="s">
        <v>430</v>
      </c>
      <c r="C225" s="97" t="s">
        <v>430</v>
      </c>
      <c r="D225" s="60">
        <v>1244312</v>
      </c>
      <c r="E225" s="15">
        <f t="shared" si="14"/>
        <v>1</v>
      </c>
      <c r="F225" s="16">
        <f t="shared" si="15"/>
        <v>98.12</v>
      </c>
      <c r="G225" s="17">
        <f t="shared" si="13"/>
        <v>414</v>
      </c>
      <c r="H225" s="18"/>
      <c r="I225" s="112"/>
    </row>
    <row r="226" spans="1:9" ht="19" customHeight="1" x14ac:dyDescent="0.25">
      <c r="A226" s="13">
        <v>219</v>
      </c>
      <c r="B226" s="97" t="s">
        <v>431</v>
      </c>
      <c r="C226" s="97" t="s">
        <v>431</v>
      </c>
      <c r="D226" s="60">
        <v>1266806.6499999999</v>
      </c>
      <c r="E226" s="15">
        <f t="shared" si="14"/>
        <v>1</v>
      </c>
      <c r="F226" s="16">
        <f t="shared" si="15"/>
        <v>99.89</v>
      </c>
      <c r="G226" s="17">
        <f t="shared" si="13"/>
        <v>38</v>
      </c>
      <c r="H226" s="18"/>
      <c r="I226" s="112"/>
    </row>
    <row r="227" spans="1:9" ht="19" customHeight="1" x14ac:dyDescent="0.25">
      <c r="A227" s="13">
        <v>220</v>
      </c>
      <c r="B227" s="97" t="s">
        <v>432</v>
      </c>
      <c r="C227" s="97" t="s">
        <v>432</v>
      </c>
      <c r="D227" s="60">
        <v>1266394.3899999999</v>
      </c>
      <c r="E227" s="15">
        <f t="shared" si="14"/>
        <v>1</v>
      </c>
      <c r="F227" s="16">
        <f t="shared" si="15"/>
        <v>99.86</v>
      </c>
      <c r="G227" s="17">
        <f t="shared" si="13"/>
        <v>42</v>
      </c>
      <c r="H227" s="18"/>
      <c r="I227" s="112"/>
    </row>
    <row r="228" spans="1:9" ht="19" customHeight="1" x14ac:dyDescent="0.25">
      <c r="A228" s="13">
        <v>221</v>
      </c>
      <c r="B228" s="97" t="s">
        <v>433</v>
      </c>
      <c r="C228" s="97" t="s">
        <v>433</v>
      </c>
      <c r="D228" s="60">
        <v>1261755.9099999999</v>
      </c>
      <c r="E228" s="15">
        <f t="shared" si="14"/>
        <v>1</v>
      </c>
      <c r="F228" s="16">
        <f t="shared" si="15"/>
        <v>99.49</v>
      </c>
      <c r="G228" s="17">
        <f t="shared" si="13"/>
        <v>161</v>
      </c>
      <c r="H228" s="18"/>
      <c r="I228" s="112"/>
    </row>
    <row r="229" spans="1:9" ht="19" customHeight="1" x14ac:dyDescent="0.25">
      <c r="A229" s="13">
        <v>222</v>
      </c>
      <c r="B229" s="97" t="s">
        <v>112</v>
      </c>
      <c r="C229" s="97" t="s">
        <v>112</v>
      </c>
      <c r="D229" s="60">
        <v>1267784.6299999999</v>
      </c>
      <c r="E229" s="15">
        <f t="shared" si="14"/>
        <v>1</v>
      </c>
      <c r="F229" s="16">
        <f t="shared" si="15"/>
        <v>99.97</v>
      </c>
      <c r="G229" s="17">
        <f t="shared" si="13"/>
        <v>22</v>
      </c>
      <c r="H229" s="18"/>
      <c r="I229" s="112"/>
    </row>
    <row r="230" spans="1:9" ht="19" customHeight="1" x14ac:dyDescent="0.25">
      <c r="A230" s="13">
        <v>223</v>
      </c>
      <c r="B230" s="97" t="s">
        <v>180</v>
      </c>
      <c r="C230" s="97" t="s">
        <v>180</v>
      </c>
      <c r="D230" s="60">
        <v>1242463.8899999999</v>
      </c>
      <c r="E230" s="15">
        <f t="shared" si="14"/>
        <v>1</v>
      </c>
      <c r="F230" s="16">
        <f t="shared" si="15"/>
        <v>97.97</v>
      </c>
      <c r="G230" s="17">
        <f t="shared" si="13"/>
        <v>421</v>
      </c>
      <c r="H230" s="18"/>
      <c r="I230" s="112"/>
    </row>
    <row r="231" spans="1:9" ht="19" customHeight="1" x14ac:dyDescent="0.25">
      <c r="A231" s="13">
        <v>224</v>
      </c>
      <c r="B231" s="97" t="s">
        <v>436</v>
      </c>
      <c r="C231" s="97" t="s">
        <v>436</v>
      </c>
      <c r="D231" s="60">
        <v>1268869.29</v>
      </c>
      <c r="E231" s="15">
        <f t="shared" si="14"/>
        <v>3</v>
      </c>
      <c r="F231" s="16">
        <f t="shared" si="15"/>
        <v>99.84</v>
      </c>
      <c r="G231" s="17">
        <f t="shared" si="13"/>
        <v>49</v>
      </c>
      <c r="H231" s="18"/>
      <c r="I231" s="112"/>
    </row>
    <row r="232" spans="1:9" ht="19" customHeight="1" x14ac:dyDescent="0.25">
      <c r="A232" s="13">
        <v>225</v>
      </c>
      <c r="B232" s="97" t="s">
        <v>437</v>
      </c>
      <c r="C232" s="97" t="s">
        <v>437</v>
      </c>
      <c r="D232" s="60">
        <v>1254022.3</v>
      </c>
      <c r="E232" s="15">
        <f t="shared" si="14"/>
        <v>1</v>
      </c>
      <c r="F232" s="16">
        <f t="shared" si="15"/>
        <v>98.88</v>
      </c>
      <c r="G232" s="17">
        <f t="shared" si="13"/>
        <v>333</v>
      </c>
      <c r="H232" s="18"/>
      <c r="I232" s="112"/>
    </row>
    <row r="233" spans="1:9" ht="19" customHeight="1" x14ac:dyDescent="0.25">
      <c r="A233" s="13">
        <v>226</v>
      </c>
      <c r="B233" s="97" t="s">
        <v>438</v>
      </c>
      <c r="C233" s="97" t="s">
        <v>438</v>
      </c>
      <c r="D233" s="60">
        <v>1254324.8999999999</v>
      </c>
      <c r="E233" s="15">
        <f t="shared" si="14"/>
        <v>1</v>
      </c>
      <c r="F233" s="16">
        <f t="shared" si="15"/>
        <v>98.91</v>
      </c>
      <c r="G233" s="17">
        <f t="shared" si="13"/>
        <v>329</v>
      </c>
      <c r="H233" s="18"/>
      <c r="I233" s="112"/>
    </row>
    <row r="234" spans="1:9" ht="19" customHeight="1" x14ac:dyDescent="0.25">
      <c r="A234" s="13">
        <v>227</v>
      </c>
      <c r="B234" s="97" t="s">
        <v>439</v>
      </c>
      <c r="C234" s="97" t="s">
        <v>439</v>
      </c>
      <c r="D234" s="60">
        <v>1263561.6599999999</v>
      </c>
      <c r="E234" s="15">
        <f t="shared" si="14"/>
        <v>1</v>
      </c>
      <c r="F234" s="16">
        <f t="shared" si="15"/>
        <v>99.63</v>
      </c>
      <c r="G234" s="17">
        <f t="shared" si="13"/>
        <v>115</v>
      </c>
      <c r="H234" s="18"/>
      <c r="I234" s="112"/>
    </row>
    <row r="235" spans="1:9" ht="19" customHeight="1" x14ac:dyDescent="0.25">
      <c r="A235" s="13">
        <v>228</v>
      </c>
      <c r="B235" s="97" t="s">
        <v>440</v>
      </c>
      <c r="C235" s="97" t="s">
        <v>440</v>
      </c>
      <c r="D235" s="60">
        <v>1257241.04</v>
      </c>
      <c r="E235" s="15">
        <f t="shared" si="14"/>
        <v>1</v>
      </c>
      <c r="F235" s="16">
        <f t="shared" si="15"/>
        <v>99.14</v>
      </c>
      <c r="G235" s="17">
        <f t="shared" si="13"/>
        <v>270</v>
      </c>
      <c r="H235" s="18"/>
      <c r="I235" s="112"/>
    </row>
    <row r="236" spans="1:9" ht="19" customHeight="1" x14ac:dyDescent="0.25">
      <c r="A236" s="13">
        <v>229</v>
      </c>
      <c r="B236" s="97" t="s">
        <v>441</v>
      </c>
      <c r="C236" s="97" t="s">
        <v>441</v>
      </c>
      <c r="D236" s="60">
        <v>1250156.49</v>
      </c>
      <c r="E236" s="15">
        <f t="shared" si="14"/>
        <v>1</v>
      </c>
      <c r="F236" s="16">
        <f t="shared" si="15"/>
        <v>98.58</v>
      </c>
      <c r="G236" s="17">
        <f t="shared" si="13"/>
        <v>390</v>
      </c>
      <c r="H236" s="18"/>
      <c r="I236" s="112"/>
    </row>
    <row r="237" spans="1:9" ht="19" customHeight="1" x14ac:dyDescent="0.25">
      <c r="A237" s="13">
        <v>230</v>
      </c>
      <c r="B237" s="97" t="s">
        <v>442</v>
      </c>
      <c r="C237" s="97" t="s">
        <v>442</v>
      </c>
      <c r="D237" s="60">
        <v>1259920.01</v>
      </c>
      <c r="E237" s="15">
        <f t="shared" si="14"/>
        <v>1</v>
      </c>
      <c r="F237" s="16">
        <f t="shared" si="15"/>
        <v>99.35</v>
      </c>
      <c r="G237" s="17">
        <f t="shared" si="13"/>
        <v>217</v>
      </c>
      <c r="H237" s="18"/>
      <c r="I237" s="112"/>
    </row>
    <row r="238" spans="1:9" ht="19" customHeight="1" x14ac:dyDescent="0.25">
      <c r="A238" s="13">
        <v>231</v>
      </c>
      <c r="B238" s="97" t="s">
        <v>443</v>
      </c>
      <c r="C238" s="97" t="s">
        <v>443</v>
      </c>
      <c r="D238" s="60">
        <v>1243754.1100000001</v>
      </c>
      <c r="E238" s="15">
        <f t="shared" si="14"/>
        <v>1</v>
      </c>
      <c r="F238" s="16">
        <f t="shared" si="15"/>
        <v>98.07</v>
      </c>
      <c r="G238" s="17">
        <f t="shared" si="13"/>
        <v>416</v>
      </c>
      <c r="H238" s="18"/>
      <c r="I238" s="112"/>
    </row>
    <row r="239" spans="1:9" ht="19" customHeight="1" x14ac:dyDescent="0.25">
      <c r="A239" s="13">
        <v>232</v>
      </c>
      <c r="B239" s="97" t="s">
        <v>142</v>
      </c>
      <c r="C239" s="97" t="s">
        <v>142</v>
      </c>
      <c r="D239" s="60">
        <v>1253823.82</v>
      </c>
      <c r="E239" s="15">
        <f t="shared" si="14"/>
        <v>1</v>
      </c>
      <c r="F239" s="16">
        <f t="shared" si="15"/>
        <v>98.87</v>
      </c>
      <c r="G239" s="17">
        <f t="shared" si="13"/>
        <v>342</v>
      </c>
      <c r="H239" s="18"/>
      <c r="I239" s="112"/>
    </row>
    <row r="240" spans="1:9" ht="19" customHeight="1" x14ac:dyDescent="0.25">
      <c r="A240" s="13">
        <v>233</v>
      </c>
      <c r="B240" s="97" t="s">
        <v>446</v>
      </c>
      <c r="C240" s="97" t="s">
        <v>446</v>
      </c>
      <c r="D240" s="60">
        <v>1257390.17</v>
      </c>
      <c r="E240" s="15">
        <f t="shared" si="14"/>
        <v>1</v>
      </c>
      <c r="F240" s="16">
        <f t="shared" si="15"/>
        <v>99.15</v>
      </c>
      <c r="G240" s="17">
        <f t="shared" si="13"/>
        <v>266</v>
      </c>
      <c r="H240" s="18"/>
      <c r="I240" s="112"/>
    </row>
    <row r="241" spans="1:9" ht="19" customHeight="1" x14ac:dyDescent="0.25">
      <c r="A241" s="13">
        <v>234</v>
      </c>
      <c r="B241" s="97" t="s">
        <v>448</v>
      </c>
      <c r="C241" s="97" t="s">
        <v>448</v>
      </c>
      <c r="D241" s="60">
        <v>1256600.17</v>
      </c>
      <c r="E241" s="15">
        <f t="shared" si="14"/>
        <v>1</v>
      </c>
      <c r="F241" s="16">
        <f t="shared" si="15"/>
        <v>99.09</v>
      </c>
      <c r="G241" s="17">
        <f t="shared" si="13"/>
        <v>281</v>
      </c>
      <c r="H241" s="18"/>
      <c r="I241" s="112"/>
    </row>
    <row r="242" spans="1:9" ht="19" customHeight="1" x14ac:dyDescent="0.25">
      <c r="A242" s="13">
        <v>235</v>
      </c>
      <c r="B242" s="97" t="s">
        <v>450</v>
      </c>
      <c r="C242" s="97" t="s">
        <v>450</v>
      </c>
      <c r="D242" s="60">
        <v>1255628.26</v>
      </c>
      <c r="E242" s="15">
        <f t="shared" si="14"/>
        <v>1</v>
      </c>
      <c r="F242" s="16">
        <f t="shared" si="15"/>
        <v>99.01</v>
      </c>
      <c r="G242" s="17">
        <f t="shared" si="13"/>
        <v>311</v>
      </c>
      <c r="H242" s="18"/>
      <c r="I242" s="112"/>
    </row>
    <row r="243" spans="1:9" ht="19" customHeight="1" x14ac:dyDescent="0.25">
      <c r="A243" s="13">
        <v>236</v>
      </c>
      <c r="B243" s="97" t="s">
        <v>452</v>
      </c>
      <c r="C243" s="97" t="s">
        <v>452</v>
      </c>
      <c r="D243" s="60">
        <v>1264753.94</v>
      </c>
      <c r="E243" s="15">
        <f t="shared" si="14"/>
        <v>1</v>
      </c>
      <c r="F243" s="16">
        <f t="shared" si="15"/>
        <v>99.73</v>
      </c>
      <c r="G243" s="17">
        <f t="shared" si="13"/>
        <v>81</v>
      </c>
      <c r="H243" s="18"/>
      <c r="I243" s="112"/>
    </row>
    <row r="244" spans="1:9" ht="19" customHeight="1" x14ac:dyDescent="0.25">
      <c r="A244" s="13">
        <v>237</v>
      </c>
      <c r="B244" s="97" t="s">
        <v>453</v>
      </c>
      <c r="C244" s="97" t="s">
        <v>453</v>
      </c>
      <c r="D244" s="60">
        <v>1263044.8500000001</v>
      </c>
      <c r="E244" s="15">
        <f t="shared" si="14"/>
        <v>1</v>
      </c>
      <c r="F244" s="16">
        <f t="shared" si="15"/>
        <v>99.59</v>
      </c>
      <c r="G244" s="17">
        <f t="shared" si="13"/>
        <v>126</v>
      </c>
      <c r="H244" s="18"/>
      <c r="I244" s="112"/>
    </row>
    <row r="245" spans="1:9" ht="19" customHeight="1" x14ac:dyDescent="0.25">
      <c r="A245" s="13">
        <v>238</v>
      </c>
      <c r="B245" s="97" t="s">
        <v>454</v>
      </c>
      <c r="C245" s="97" t="s">
        <v>454</v>
      </c>
      <c r="D245" s="60">
        <v>1250156.49</v>
      </c>
      <c r="E245" s="15">
        <f t="shared" si="14"/>
        <v>1</v>
      </c>
      <c r="F245" s="16">
        <f t="shared" si="15"/>
        <v>98.58</v>
      </c>
      <c r="G245" s="17">
        <f t="shared" si="13"/>
        <v>390</v>
      </c>
      <c r="H245" s="18"/>
      <c r="I245" s="112"/>
    </row>
    <row r="246" spans="1:9" ht="19" customHeight="1" x14ac:dyDescent="0.25">
      <c r="A246" s="13">
        <v>239</v>
      </c>
      <c r="B246" s="97" t="s">
        <v>455</v>
      </c>
      <c r="C246" s="97" t="s">
        <v>455</v>
      </c>
      <c r="D246" s="60">
        <v>1263044.8500000001</v>
      </c>
      <c r="E246" s="15">
        <f t="shared" si="14"/>
        <v>1</v>
      </c>
      <c r="F246" s="16">
        <f t="shared" si="15"/>
        <v>99.59</v>
      </c>
      <c r="G246" s="17">
        <f t="shared" ref="G246:G309" si="16">RANK(F246,$F$8:$F$447,0)</f>
        <v>126</v>
      </c>
      <c r="H246" s="18"/>
      <c r="I246" s="112"/>
    </row>
    <row r="247" spans="1:9" ht="19" customHeight="1" x14ac:dyDescent="0.25">
      <c r="A247" s="13">
        <v>240</v>
      </c>
      <c r="B247" s="97" t="s">
        <v>456</v>
      </c>
      <c r="C247" s="97" t="s">
        <v>456</v>
      </c>
      <c r="D247" s="60">
        <v>1251444.69</v>
      </c>
      <c r="E247" s="15">
        <f t="shared" si="14"/>
        <v>1</v>
      </c>
      <c r="F247" s="16">
        <f t="shared" si="15"/>
        <v>98.68</v>
      </c>
      <c r="G247" s="17">
        <f t="shared" si="16"/>
        <v>378</v>
      </c>
      <c r="H247" s="18"/>
      <c r="I247" s="112"/>
    </row>
    <row r="248" spans="1:9" ht="19" customHeight="1" x14ac:dyDescent="0.25">
      <c r="A248" s="13">
        <v>241</v>
      </c>
      <c r="B248" s="97" t="s">
        <v>457</v>
      </c>
      <c r="C248" s="97" t="s">
        <v>457</v>
      </c>
      <c r="D248" s="60">
        <v>1272066.3999999999</v>
      </c>
      <c r="E248" s="15">
        <f t="shared" si="14"/>
        <v>3</v>
      </c>
      <c r="F248" s="16">
        <f t="shared" si="15"/>
        <v>99.08</v>
      </c>
      <c r="G248" s="17">
        <f t="shared" si="16"/>
        <v>292</v>
      </c>
      <c r="H248" s="18"/>
      <c r="I248" s="112"/>
    </row>
    <row r="249" spans="1:9" ht="19" customHeight="1" x14ac:dyDescent="0.25">
      <c r="A249" s="13">
        <v>242</v>
      </c>
      <c r="B249" s="97" t="s">
        <v>458</v>
      </c>
      <c r="C249" s="97" t="s">
        <v>458</v>
      </c>
      <c r="D249" s="60">
        <v>1246182.8500000001</v>
      </c>
      <c r="E249" s="15">
        <f t="shared" si="14"/>
        <v>1</v>
      </c>
      <c r="F249" s="16">
        <f t="shared" si="15"/>
        <v>98.26</v>
      </c>
      <c r="G249" s="17">
        <f t="shared" si="16"/>
        <v>409</v>
      </c>
      <c r="H249" s="18"/>
      <c r="I249" s="112"/>
    </row>
    <row r="250" spans="1:9" ht="19" customHeight="1" x14ac:dyDescent="0.25">
      <c r="A250" s="13">
        <v>243</v>
      </c>
      <c r="B250" s="97" t="s">
        <v>460</v>
      </c>
      <c r="C250" s="97" t="s">
        <v>460</v>
      </c>
      <c r="D250" s="60">
        <v>1258531.27</v>
      </c>
      <c r="E250" s="15">
        <f t="shared" si="14"/>
        <v>1</v>
      </c>
      <c r="F250" s="16">
        <f t="shared" si="15"/>
        <v>99.24</v>
      </c>
      <c r="G250" s="17">
        <f t="shared" si="16"/>
        <v>244</v>
      </c>
      <c r="H250" s="18"/>
      <c r="I250" s="112"/>
    </row>
    <row r="251" spans="1:9" ht="19" customHeight="1" x14ac:dyDescent="0.25">
      <c r="A251" s="13">
        <v>244</v>
      </c>
      <c r="B251" s="97" t="s">
        <v>145</v>
      </c>
      <c r="C251" s="97" t="s">
        <v>145</v>
      </c>
      <c r="D251" s="60">
        <v>1264317.8600000001</v>
      </c>
      <c r="E251" s="15">
        <f t="shared" si="14"/>
        <v>1</v>
      </c>
      <c r="F251" s="16">
        <f t="shared" si="15"/>
        <v>99.69</v>
      </c>
      <c r="G251" s="17">
        <f t="shared" si="16"/>
        <v>97</v>
      </c>
      <c r="H251" s="18"/>
      <c r="I251" s="112"/>
    </row>
    <row r="252" spans="1:9" ht="19" customHeight="1" x14ac:dyDescent="0.25">
      <c r="A252" s="13">
        <v>245</v>
      </c>
      <c r="B252" s="97" t="s">
        <v>461</v>
      </c>
      <c r="C252" s="97" t="s">
        <v>461</v>
      </c>
      <c r="D252" s="60">
        <v>1272066.3999999999</v>
      </c>
      <c r="E252" s="15">
        <f t="shared" si="14"/>
        <v>3</v>
      </c>
      <c r="F252" s="16">
        <f t="shared" si="15"/>
        <v>99.08</v>
      </c>
      <c r="G252" s="17">
        <f t="shared" si="16"/>
        <v>292</v>
      </c>
      <c r="H252" s="18"/>
      <c r="I252" s="112"/>
    </row>
    <row r="253" spans="1:9" ht="19" customHeight="1" x14ac:dyDescent="0.25">
      <c r="A253" s="13">
        <v>246</v>
      </c>
      <c r="B253" s="97" t="s">
        <v>462</v>
      </c>
      <c r="C253" s="97" t="s">
        <v>462</v>
      </c>
      <c r="D253" s="60">
        <v>1263044.8500000001</v>
      </c>
      <c r="E253" s="15">
        <f t="shared" si="14"/>
        <v>1</v>
      </c>
      <c r="F253" s="16">
        <f t="shared" si="15"/>
        <v>99.59</v>
      </c>
      <c r="G253" s="17">
        <f t="shared" si="16"/>
        <v>126</v>
      </c>
      <c r="H253" s="18"/>
      <c r="I253" s="112"/>
    </row>
    <row r="254" spans="1:9" ht="19" customHeight="1" x14ac:dyDescent="0.25">
      <c r="A254" s="13">
        <v>247</v>
      </c>
      <c r="B254" s="97" t="s">
        <v>464</v>
      </c>
      <c r="C254" s="97" t="s">
        <v>464</v>
      </c>
      <c r="D254" s="60">
        <v>1259178.04</v>
      </c>
      <c r="E254" s="15">
        <f t="shared" si="14"/>
        <v>1</v>
      </c>
      <c r="F254" s="16">
        <f t="shared" si="15"/>
        <v>99.29</v>
      </c>
      <c r="G254" s="17">
        <f t="shared" si="16"/>
        <v>229</v>
      </c>
      <c r="H254" s="18"/>
      <c r="I254" s="112"/>
    </row>
    <row r="255" spans="1:9" ht="19" customHeight="1" x14ac:dyDescent="0.25">
      <c r="A255" s="13">
        <v>248</v>
      </c>
      <c r="B255" s="97" t="s">
        <v>467</v>
      </c>
      <c r="C255" s="97" t="s">
        <v>467</v>
      </c>
      <c r="D255" s="60">
        <v>1265621.73</v>
      </c>
      <c r="E255" s="15">
        <f t="shared" si="14"/>
        <v>1</v>
      </c>
      <c r="F255" s="16">
        <f t="shared" si="15"/>
        <v>99.8</v>
      </c>
      <c r="G255" s="17">
        <f t="shared" si="16"/>
        <v>56</v>
      </c>
      <c r="H255" s="18"/>
      <c r="I255" s="112"/>
    </row>
    <row r="256" spans="1:9" ht="19" customHeight="1" x14ac:dyDescent="0.25">
      <c r="A256" s="13">
        <v>249</v>
      </c>
      <c r="B256" s="97" t="s">
        <v>469</v>
      </c>
      <c r="C256" s="97" t="s">
        <v>469</v>
      </c>
      <c r="D256" s="60">
        <v>1262045.79</v>
      </c>
      <c r="E256" s="15">
        <f t="shared" si="14"/>
        <v>1</v>
      </c>
      <c r="F256" s="16">
        <f t="shared" si="15"/>
        <v>99.52</v>
      </c>
      <c r="G256" s="17">
        <f t="shared" si="16"/>
        <v>150</v>
      </c>
      <c r="H256" s="18"/>
      <c r="I256" s="112"/>
    </row>
    <row r="257" spans="1:9" ht="19" customHeight="1" x14ac:dyDescent="0.25">
      <c r="A257" s="13">
        <v>250</v>
      </c>
      <c r="B257" s="97" t="s">
        <v>470</v>
      </c>
      <c r="C257" s="97" t="s">
        <v>470</v>
      </c>
      <c r="D257" s="60">
        <v>1264332.79</v>
      </c>
      <c r="E257" s="15">
        <f t="shared" si="14"/>
        <v>1</v>
      </c>
      <c r="F257" s="16">
        <f t="shared" si="15"/>
        <v>99.7</v>
      </c>
      <c r="G257" s="17">
        <f t="shared" si="16"/>
        <v>87</v>
      </c>
      <c r="H257" s="18"/>
      <c r="I257" s="112"/>
    </row>
    <row r="258" spans="1:9" ht="19" customHeight="1" x14ac:dyDescent="0.25">
      <c r="A258" s="13">
        <v>251</v>
      </c>
      <c r="B258" s="97" t="s">
        <v>173</v>
      </c>
      <c r="C258" s="97" t="s">
        <v>173</v>
      </c>
      <c r="D258" s="60">
        <v>1256244.45</v>
      </c>
      <c r="E258" s="15">
        <f t="shared" si="14"/>
        <v>1</v>
      </c>
      <c r="F258" s="16">
        <f t="shared" si="15"/>
        <v>99.06</v>
      </c>
      <c r="G258" s="17">
        <f t="shared" si="16"/>
        <v>307</v>
      </c>
      <c r="H258" s="18"/>
      <c r="I258" s="112"/>
    </row>
    <row r="259" spans="1:9" ht="19" customHeight="1" x14ac:dyDescent="0.25">
      <c r="A259" s="13">
        <v>252</v>
      </c>
      <c r="B259" s="97" t="s">
        <v>473</v>
      </c>
      <c r="C259" s="97" t="s">
        <v>473</v>
      </c>
      <c r="D259" s="60">
        <v>1269263.01</v>
      </c>
      <c r="E259" s="15">
        <f t="shared" ref="E259:E322" si="17">IF(D259&gt;$G$5,$G$6*3,$G$6)</f>
        <v>3</v>
      </c>
      <c r="F259" s="16">
        <f t="shared" ref="F259:F322" si="18">ROUND(100-ABS(D259-$G$5)*100/$G$5*E259,2)</f>
        <v>99.75</v>
      </c>
      <c r="G259" s="17">
        <f t="shared" si="16"/>
        <v>74</v>
      </c>
      <c r="H259" s="18"/>
      <c r="I259" s="112"/>
    </row>
    <row r="260" spans="1:9" ht="19" customHeight="1" x14ac:dyDescent="0.25">
      <c r="A260" s="13">
        <v>253</v>
      </c>
      <c r="B260" s="97" t="s">
        <v>107</v>
      </c>
      <c r="C260" s="97" t="s">
        <v>107</v>
      </c>
      <c r="D260" s="60">
        <v>1262606.8700000001</v>
      </c>
      <c r="E260" s="15">
        <f t="shared" si="17"/>
        <v>1</v>
      </c>
      <c r="F260" s="16">
        <f t="shared" si="18"/>
        <v>99.56</v>
      </c>
      <c r="G260" s="17">
        <f t="shared" si="16"/>
        <v>143</v>
      </c>
      <c r="H260" s="18"/>
      <c r="I260" s="112"/>
    </row>
    <row r="261" spans="1:9" ht="19" customHeight="1" x14ac:dyDescent="0.25">
      <c r="A261" s="13">
        <v>254</v>
      </c>
      <c r="B261" s="97" t="s">
        <v>475</v>
      </c>
      <c r="C261" s="97" t="s">
        <v>475</v>
      </c>
      <c r="D261" s="60">
        <v>1270777.46</v>
      </c>
      <c r="E261" s="15">
        <f t="shared" si="17"/>
        <v>3</v>
      </c>
      <c r="F261" s="16">
        <f t="shared" si="18"/>
        <v>99.39</v>
      </c>
      <c r="G261" s="17">
        <f t="shared" si="16"/>
        <v>189</v>
      </c>
      <c r="H261" s="18"/>
      <c r="I261" s="112"/>
    </row>
    <row r="262" spans="1:9" ht="19" customHeight="1" x14ac:dyDescent="0.25">
      <c r="A262" s="13">
        <v>255</v>
      </c>
      <c r="B262" s="97" t="s">
        <v>476</v>
      </c>
      <c r="C262" s="97" t="s">
        <v>476</v>
      </c>
      <c r="D262" s="60">
        <v>1272168</v>
      </c>
      <c r="E262" s="15">
        <f t="shared" si="17"/>
        <v>3</v>
      </c>
      <c r="F262" s="16">
        <f t="shared" si="18"/>
        <v>99.06</v>
      </c>
      <c r="G262" s="17">
        <f t="shared" si="16"/>
        <v>307</v>
      </c>
      <c r="H262" s="18"/>
      <c r="I262" s="112"/>
    </row>
    <row r="263" spans="1:9" ht="19" customHeight="1" x14ac:dyDescent="0.25">
      <c r="A263" s="13">
        <v>256</v>
      </c>
      <c r="B263" s="97" t="s">
        <v>477</v>
      </c>
      <c r="C263" s="97" t="s">
        <v>477</v>
      </c>
      <c r="D263" s="60">
        <v>1266689.28</v>
      </c>
      <c r="E263" s="15">
        <f t="shared" si="17"/>
        <v>1</v>
      </c>
      <c r="F263" s="16">
        <f t="shared" si="18"/>
        <v>99.88</v>
      </c>
      <c r="G263" s="17">
        <f t="shared" si="16"/>
        <v>39</v>
      </c>
      <c r="H263" s="18"/>
      <c r="I263" s="112"/>
    </row>
    <row r="264" spans="1:9" ht="19" customHeight="1" x14ac:dyDescent="0.25">
      <c r="A264" s="13">
        <v>257</v>
      </c>
      <c r="B264" s="97" t="s">
        <v>478</v>
      </c>
      <c r="C264" s="97" t="s">
        <v>478</v>
      </c>
      <c r="D264" s="60">
        <v>1256380.8899999999</v>
      </c>
      <c r="E264" s="15">
        <f t="shared" si="17"/>
        <v>1</v>
      </c>
      <c r="F264" s="16">
        <f t="shared" si="18"/>
        <v>99.07</v>
      </c>
      <c r="G264" s="17">
        <f t="shared" si="16"/>
        <v>303</v>
      </c>
      <c r="H264" s="18"/>
      <c r="I264" s="112"/>
    </row>
    <row r="265" spans="1:9" ht="19" customHeight="1" x14ac:dyDescent="0.25">
      <c r="A265" s="13">
        <v>258</v>
      </c>
      <c r="B265" s="97" t="s">
        <v>119</v>
      </c>
      <c r="C265" s="97" t="s">
        <v>119</v>
      </c>
      <c r="D265" s="60">
        <v>1263747.81</v>
      </c>
      <c r="E265" s="15">
        <f t="shared" si="17"/>
        <v>1</v>
      </c>
      <c r="F265" s="16">
        <f t="shared" si="18"/>
        <v>99.65</v>
      </c>
      <c r="G265" s="17">
        <f t="shared" si="16"/>
        <v>112</v>
      </c>
      <c r="H265" s="18"/>
      <c r="I265" s="112"/>
    </row>
    <row r="266" spans="1:9" ht="19" customHeight="1" x14ac:dyDescent="0.25">
      <c r="A266" s="13">
        <v>259</v>
      </c>
      <c r="B266" s="97" t="s">
        <v>69</v>
      </c>
      <c r="C266" s="97" t="s">
        <v>69</v>
      </c>
      <c r="D266" s="60">
        <v>1261830.76</v>
      </c>
      <c r="E266" s="15">
        <f t="shared" si="17"/>
        <v>1</v>
      </c>
      <c r="F266" s="16">
        <f t="shared" si="18"/>
        <v>99.5</v>
      </c>
      <c r="G266" s="17">
        <f t="shared" si="16"/>
        <v>156</v>
      </c>
      <c r="H266" s="18"/>
      <c r="I266" s="112"/>
    </row>
    <row r="267" spans="1:9" ht="19" customHeight="1" x14ac:dyDescent="0.25">
      <c r="A267" s="13">
        <v>260</v>
      </c>
      <c r="B267" s="97" t="s">
        <v>479</v>
      </c>
      <c r="C267" s="97" t="s">
        <v>479</v>
      </c>
      <c r="D267" s="60">
        <v>1259178.04</v>
      </c>
      <c r="E267" s="15">
        <f t="shared" si="17"/>
        <v>1</v>
      </c>
      <c r="F267" s="16">
        <f t="shared" si="18"/>
        <v>99.29</v>
      </c>
      <c r="G267" s="17">
        <f t="shared" si="16"/>
        <v>229</v>
      </c>
      <c r="H267" s="18"/>
      <c r="I267" s="112"/>
    </row>
    <row r="268" spans="1:9" ht="19" customHeight="1" x14ac:dyDescent="0.25">
      <c r="A268" s="13">
        <v>261</v>
      </c>
      <c r="B268" s="97" t="s">
        <v>480</v>
      </c>
      <c r="C268" s="97" t="s">
        <v>480</v>
      </c>
      <c r="D268" s="60">
        <v>1257986.94</v>
      </c>
      <c r="E268" s="15">
        <f t="shared" si="17"/>
        <v>1</v>
      </c>
      <c r="F268" s="16">
        <f t="shared" si="18"/>
        <v>99.19</v>
      </c>
      <c r="G268" s="17">
        <f t="shared" si="16"/>
        <v>251</v>
      </c>
      <c r="H268" s="18"/>
      <c r="I268" s="112"/>
    </row>
    <row r="269" spans="1:9" ht="19" customHeight="1" x14ac:dyDescent="0.25">
      <c r="A269" s="13">
        <v>262</v>
      </c>
      <c r="B269" s="97" t="s">
        <v>481</v>
      </c>
      <c r="C269" s="97" t="s">
        <v>481</v>
      </c>
      <c r="D269" s="60">
        <v>1250156.49</v>
      </c>
      <c r="E269" s="15">
        <f t="shared" si="17"/>
        <v>1</v>
      </c>
      <c r="F269" s="16">
        <f t="shared" si="18"/>
        <v>98.58</v>
      </c>
      <c r="G269" s="17">
        <f t="shared" si="16"/>
        <v>390</v>
      </c>
      <c r="H269" s="18"/>
      <c r="I269" s="112"/>
    </row>
    <row r="270" spans="1:9" ht="19" customHeight="1" x14ac:dyDescent="0.25">
      <c r="A270" s="13">
        <v>263</v>
      </c>
      <c r="B270" s="97" t="s">
        <v>482</v>
      </c>
      <c r="C270" s="97" t="s">
        <v>482</v>
      </c>
      <c r="D270" s="60">
        <v>1263044.8500000001</v>
      </c>
      <c r="E270" s="15">
        <f t="shared" si="17"/>
        <v>1</v>
      </c>
      <c r="F270" s="16">
        <f t="shared" si="18"/>
        <v>99.59</v>
      </c>
      <c r="G270" s="17">
        <f t="shared" si="16"/>
        <v>126</v>
      </c>
      <c r="H270" s="18"/>
      <c r="I270" s="112"/>
    </row>
    <row r="271" spans="1:9" ht="19" customHeight="1" x14ac:dyDescent="0.25">
      <c r="A271" s="13">
        <v>264</v>
      </c>
      <c r="B271" s="97" t="s">
        <v>170</v>
      </c>
      <c r="C271" s="97" t="s">
        <v>170</v>
      </c>
      <c r="D271" s="60">
        <v>1272066.3999999999</v>
      </c>
      <c r="E271" s="15">
        <f t="shared" si="17"/>
        <v>3</v>
      </c>
      <c r="F271" s="16">
        <f t="shared" si="18"/>
        <v>99.08</v>
      </c>
      <c r="G271" s="17">
        <f t="shared" si="16"/>
        <v>292</v>
      </c>
      <c r="H271" s="18"/>
      <c r="I271" s="112"/>
    </row>
    <row r="272" spans="1:9" ht="19" customHeight="1" x14ac:dyDescent="0.25">
      <c r="A272" s="13">
        <v>265</v>
      </c>
      <c r="B272" s="97" t="s">
        <v>136</v>
      </c>
      <c r="C272" s="97" t="s">
        <v>136</v>
      </c>
      <c r="D272" s="60">
        <v>1236953.52</v>
      </c>
      <c r="E272" s="15">
        <f t="shared" si="17"/>
        <v>1</v>
      </c>
      <c r="F272" s="16">
        <f t="shared" si="18"/>
        <v>97.54</v>
      </c>
      <c r="G272" s="17">
        <f t="shared" si="16"/>
        <v>429</v>
      </c>
      <c r="H272" s="18"/>
      <c r="I272" s="112"/>
    </row>
    <row r="273" spans="1:9" ht="19" customHeight="1" x14ac:dyDescent="0.25">
      <c r="A273" s="13">
        <v>266</v>
      </c>
      <c r="B273" s="97" t="s">
        <v>91</v>
      </c>
      <c r="C273" s="97" t="s">
        <v>91</v>
      </c>
      <c r="D273" s="60">
        <v>1272132.43</v>
      </c>
      <c r="E273" s="15">
        <f t="shared" si="17"/>
        <v>3</v>
      </c>
      <c r="F273" s="16">
        <f t="shared" si="18"/>
        <v>99.07</v>
      </c>
      <c r="G273" s="17">
        <f t="shared" si="16"/>
        <v>303</v>
      </c>
      <c r="H273" s="18"/>
      <c r="I273" s="112"/>
    </row>
    <row r="274" spans="1:9" ht="19" customHeight="1" x14ac:dyDescent="0.25">
      <c r="A274" s="13">
        <v>267</v>
      </c>
      <c r="B274" s="97" t="s">
        <v>484</v>
      </c>
      <c r="C274" s="97" t="s">
        <v>484</v>
      </c>
      <c r="D274" s="60">
        <v>1257889.1000000001</v>
      </c>
      <c r="E274" s="15">
        <f t="shared" si="17"/>
        <v>1</v>
      </c>
      <c r="F274" s="16">
        <f t="shared" si="18"/>
        <v>99.19</v>
      </c>
      <c r="G274" s="17">
        <f t="shared" si="16"/>
        <v>251</v>
      </c>
      <c r="H274" s="18"/>
      <c r="I274" s="112"/>
    </row>
    <row r="275" spans="1:9" ht="19" customHeight="1" x14ac:dyDescent="0.25">
      <c r="A275" s="13">
        <v>268</v>
      </c>
      <c r="B275" s="97" t="s">
        <v>486</v>
      </c>
      <c r="C275" s="97" t="s">
        <v>486</v>
      </c>
      <c r="D275" s="60">
        <v>1256600.17</v>
      </c>
      <c r="E275" s="15">
        <f t="shared" si="17"/>
        <v>1</v>
      </c>
      <c r="F275" s="16">
        <f t="shared" si="18"/>
        <v>99.09</v>
      </c>
      <c r="G275" s="17">
        <f t="shared" si="16"/>
        <v>281</v>
      </c>
      <c r="H275" s="18"/>
      <c r="I275" s="112"/>
    </row>
    <row r="276" spans="1:9" ht="19" customHeight="1" x14ac:dyDescent="0.25">
      <c r="A276" s="13">
        <v>269</v>
      </c>
      <c r="B276" s="97" t="s">
        <v>163</v>
      </c>
      <c r="C276" s="97" t="s">
        <v>163</v>
      </c>
      <c r="D276" s="60">
        <v>1252733.3700000001</v>
      </c>
      <c r="E276" s="15">
        <f t="shared" si="17"/>
        <v>1</v>
      </c>
      <c r="F276" s="16">
        <f t="shared" si="18"/>
        <v>98.78</v>
      </c>
      <c r="G276" s="17">
        <f t="shared" si="16"/>
        <v>351</v>
      </c>
      <c r="H276" s="18"/>
      <c r="I276" s="112"/>
    </row>
    <row r="277" spans="1:9" ht="19" customHeight="1" x14ac:dyDescent="0.25">
      <c r="A277" s="13">
        <v>270</v>
      </c>
      <c r="B277" s="97" t="s">
        <v>164</v>
      </c>
      <c r="C277" s="97" t="s">
        <v>164</v>
      </c>
      <c r="D277" s="60">
        <v>1254022.3</v>
      </c>
      <c r="E277" s="15">
        <f t="shared" si="17"/>
        <v>1</v>
      </c>
      <c r="F277" s="16">
        <f t="shared" si="18"/>
        <v>98.88</v>
      </c>
      <c r="G277" s="17">
        <f t="shared" si="16"/>
        <v>333</v>
      </c>
      <c r="H277" s="18"/>
      <c r="I277" s="112"/>
    </row>
    <row r="278" spans="1:9" ht="19" customHeight="1" x14ac:dyDescent="0.25">
      <c r="A278" s="13">
        <v>271</v>
      </c>
      <c r="B278" s="97" t="s">
        <v>488</v>
      </c>
      <c r="C278" s="97" t="s">
        <v>488</v>
      </c>
      <c r="D278" s="60">
        <v>1253699.6200000001</v>
      </c>
      <c r="E278" s="15">
        <f t="shared" si="17"/>
        <v>1</v>
      </c>
      <c r="F278" s="16">
        <f t="shared" si="18"/>
        <v>98.86</v>
      </c>
      <c r="G278" s="17">
        <f t="shared" si="16"/>
        <v>343</v>
      </c>
      <c r="H278" s="18"/>
      <c r="I278" s="112"/>
    </row>
    <row r="279" spans="1:9" ht="19" customHeight="1" x14ac:dyDescent="0.25">
      <c r="A279" s="13">
        <v>272</v>
      </c>
      <c r="B279" s="97" t="s">
        <v>489</v>
      </c>
      <c r="C279" s="97" t="s">
        <v>489</v>
      </c>
      <c r="D279" s="60">
        <v>1256548.8799999999</v>
      </c>
      <c r="E279" s="15">
        <f t="shared" si="17"/>
        <v>1</v>
      </c>
      <c r="F279" s="16">
        <f t="shared" si="18"/>
        <v>99.08</v>
      </c>
      <c r="G279" s="17">
        <f t="shared" si="16"/>
        <v>292</v>
      </c>
      <c r="H279" s="18"/>
      <c r="I279" s="112"/>
    </row>
    <row r="280" spans="1:9" ht="19" customHeight="1" x14ac:dyDescent="0.25">
      <c r="A280" s="13">
        <v>273</v>
      </c>
      <c r="B280" s="97" t="s">
        <v>179</v>
      </c>
      <c r="C280" s="97" t="s">
        <v>179</v>
      </c>
      <c r="D280" s="60">
        <v>1241019.02</v>
      </c>
      <c r="E280" s="15">
        <f t="shared" si="17"/>
        <v>1</v>
      </c>
      <c r="F280" s="16">
        <f t="shared" si="18"/>
        <v>97.86</v>
      </c>
      <c r="G280" s="17">
        <f t="shared" si="16"/>
        <v>424</v>
      </c>
      <c r="H280" s="18"/>
      <c r="I280" s="112"/>
    </row>
    <row r="281" spans="1:9" ht="19" customHeight="1" x14ac:dyDescent="0.25">
      <c r="A281" s="13">
        <v>274</v>
      </c>
      <c r="B281" s="97" t="s">
        <v>492</v>
      </c>
      <c r="C281" s="97" t="s">
        <v>492</v>
      </c>
      <c r="D281" s="60">
        <v>1248857.23</v>
      </c>
      <c r="E281" s="15">
        <f t="shared" si="17"/>
        <v>1</v>
      </c>
      <c r="F281" s="16">
        <f t="shared" si="18"/>
        <v>98.48</v>
      </c>
      <c r="G281" s="17">
        <f t="shared" si="16"/>
        <v>401</v>
      </c>
      <c r="H281" s="18"/>
      <c r="I281" s="112"/>
    </row>
    <row r="282" spans="1:9" ht="19" customHeight="1" x14ac:dyDescent="0.25">
      <c r="A282" s="13">
        <v>275</v>
      </c>
      <c r="B282" s="97" t="s">
        <v>493</v>
      </c>
      <c r="C282" s="97" t="s">
        <v>493</v>
      </c>
      <c r="D282" s="60">
        <v>1273355.33</v>
      </c>
      <c r="E282" s="15">
        <f t="shared" si="17"/>
        <v>3</v>
      </c>
      <c r="F282" s="16">
        <f t="shared" si="18"/>
        <v>98.78</v>
      </c>
      <c r="G282" s="17">
        <f t="shared" si="16"/>
        <v>351</v>
      </c>
      <c r="H282" s="18"/>
      <c r="I282" s="112"/>
    </row>
    <row r="283" spans="1:9" ht="19" customHeight="1" x14ac:dyDescent="0.25">
      <c r="A283" s="13">
        <v>276</v>
      </c>
      <c r="B283" s="97" t="s">
        <v>494</v>
      </c>
      <c r="C283" s="97" t="s">
        <v>494</v>
      </c>
      <c r="D283" s="60">
        <v>1250156.49</v>
      </c>
      <c r="E283" s="15">
        <f t="shared" si="17"/>
        <v>1</v>
      </c>
      <c r="F283" s="16">
        <f t="shared" si="18"/>
        <v>98.58</v>
      </c>
      <c r="G283" s="17">
        <f t="shared" si="16"/>
        <v>390</v>
      </c>
      <c r="H283" s="18"/>
      <c r="I283" s="112"/>
    </row>
    <row r="284" spans="1:9" ht="19" customHeight="1" x14ac:dyDescent="0.25">
      <c r="A284" s="13">
        <v>277</v>
      </c>
      <c r="B284" s="97" t="s">
        <v>495</v>
      </c>
      <c r="C284" s="97" t="s">
        <v>495</v>
      </c>
      <c r="D284" s="60">
        <v>1261833.9099999999</v>
      </c>
      <c r="E284" s="15">
        <f t="shared" si="17"/>
        <v>1</v>
      </c>
      <c r="F284" s="16">
        <f t="shared" si="18"/>
        <v>99.5</v>
      </c>
      <c r="G284" s="17">
        <f t="shared" si="16"/>
        <v>156</v>
      </c>
      <c r="H284" s="18"/>
      <c r="I284" s="112"/>
    </row>
    <row r="285" spans="1:9" ht="19" customHeight="1" x14ac:dyDescent="0.25">
      <c r="A285" s="13">
        <v>278</v>
      </c>
      <c r="B285" s="97" t="s">
        <v>496</v>
      </c>
      <c r="C285" s="97" t="s">
        <v>496</v>
      </c>
      <c r="D285" s="60">
        <v>1269488.53</v>
      </c>
      <c r="E285" s="15">
        <f t="shared" si="17"/>
        <v>3</v>
      </c>
      <c r="F285" s="16">
        <f t="shared" si="18"/>
        <v>99.69</v>
      </c>
      <c r="G285" s="17">
        <f t="shared" si="16"/>
        <v>97</v>
      </c>
      <c r="H285" s="18"/>
      <c r="I285" s="112"/>
    </row>
    <row r="286" spans="1:9" ht="19" customHeight="1" x14ac:dyDescent="0.25">
      <c r="A286" s="13">
        <v>279</v>
      </c>
      <c r="B286" s="97" t="s">
        <v>497</v>
      </c>
      <c r="C286" s="97" t="s">
        <v>497</v>
      </c>
      <c r="D286" s="60">
        <v>1253502.05</v>
      </c>
      <c r="E286" s="15">
        <f t="shared" si="17"/>
        <v>1</v>
      </c>
      <c r="F286" s="16">
        <f t="shared" si="18"/>
        <v>98.84</v>
      </c>
      <c r="G286" s="17">
        <f t="shared" si="16"/>
        <v>345</v>
      </c>
      <c r="H286" s="18"/>
      <c r="I286" s="112"/>
    </row>
    <row r="287" spans="1:9" ht="19" customHeight="1" x14ac:dyDescent="0.25">
      <c r="A287" s="13">
        <v>280</v>
      </c>
      <c r="B287" s="97" t="s">
        <v>498</v>
      </c>
      <c r="C287" s="97" t="s">
        <v>498</v>
      </c>
      <c r="D287" s="60">
        <v>1273355.33</v>
      </c>
      <c r="E287" s="15">
        <f t="shared" si="17"/>
        <v>3</v>
      </c>
      <c r="F287" s="16">
        <f t="shared" si="18"/>
        <v>98.78</v>
      </c>
      <c r="G287" s="17">
        <f t="shared" si="16"/>
        <v>351</v>
      </c>
      <c r="H287" s="18"/>
      <c r="I287" s="112"/>
    </row>
    <row r="288" spans="1:9" ht="19" customHeight="1" x14ac:dyDescent="0.25">
      <c r="A288" s="13">
        <v>281</v>
      </c>
      <c r="B288" s="97" t="s">
        <v>499</v>
      </c>
      <c r="C288" s="97" t="s">
        <v>499</v>
      </c>
      <c r="D288" s="60">
        <v>1270777.46</v>
      </c>
      <c r="E288" s="15">
        <f t="shared" si="17"/>
        <v>3</v>
      </c>
      <c r="F288" s="16">
        <f t="shared" si="18"/>
        <v>99.39</v>
      </c>
      <c r="G288" s="17">
        <f t="shared" si="16"/>
        <v>189</v>
      </c>
      <c r="H288" s="18"/>
      <c r="I288" s="112"/>
    </row>
    <row r="289" spans="1:9" ht="19" customHeight="1" x14ac:dyDescent="0.25">
      <c r="A289" s="13">
        <v>282</v>
      </c>
      <c r="B289" s="97" t="s">
        <v>500</v>
      </c>
      <c r="C289" s="97" t="s">
        <v>500</v>
      </c>
      <c r="D289" s="60">
        <v>1262821.19</v>
      </c>
      <c r="E289" s="15">
        <f t="shared" si="17"/>
        <v>1</v>
      </c>
      <c r="F289" s="16">
        <f t="shared" si="18"/>
        <v>99.58</v>
      </c>
      <c r="G289" s="17">
        <f t="shared" si="16"/>
        <v>140</v>
      </c>
      <c r="H289" s="18"/>
      <c r="I289" s="112"/>
    </row>
    <row r="290" spans="1:9" ht="19" customHeight="1" x14ac:dyDescent="0.25">
      <c r="A290" s="13">
        <v>283</v>
      </c>
      <c r="B290" s="97" t="s">
        <v>503</v>
      </c>
      <c r="C290" s="97" t="s">
        <v>503</v>
      </c>
      <c r="D290" s="60">
        <v>1269854.3700000001</v>
      </c>
      <c r="E290" s="15">
        <f t="shared" si="17"/>
        <v>3</v>
      </c>
      <c r="F290" s="16">
        <f t="shared" si="18"/>
        <v>99.61</v>
      </c>
      <c r="G290" s="17">
        <f t="shared" si="16"/>
        <v>119</v>
      </c>
      <c r="H290" s="18"/>
      <c r="I290" s="112"/>
    </row>
    <row r="291" spans="1:9" ht="19" customHeight="1" x14ac:dyDescent="0.25">
      <c r="A291" s="13">
        <v>284</v>
      </c>
      <c r="B291" s="97" t="s">
        <v>504</v>
      </c>
      <c r="C291" s="97" t="s">
        <v>504</v>
      </c>
      <c r="D291" s="60">
        <v>1269488.53</v>
      </c>
      <c r="E291" s="15">
        <f t="shared" si="17"/>
        <v>3</v>
      </c>
      <c r="F291" s="16">
        <f t="shared" si="18"/>
        <v>99.69</v>
      </c>
      <c r="G291" s="17">
        <f t="shared" si="16"/>
        <v>97</v>
      </c>
      <c r="H291" s="18"/>
      <c r="I291" s="112"/>
    </row>
    <row r="292" spans="1:9" ht="19" customHeight="1" x14ac:dyDescent="0.25">
      <c r="A292" s="13">
        <v>285</v>
      </c>
      <c r="B292" s="97" t="s">
        <v>505</v>
      </c>
      <c r="C292" s="97" t="s">
        <v>505</v>
      </c>
      <c r="D292" s="60">
        <v>1266044.17</v>
      </c>
      <c r="E292" s="15">
        <f t="shared" si="17"/>
        <v>1</v>
      </c>
      <c r="F292" s="16">
        <f t="shared" si="18"/>
        <v>99.83</v>
      </c>
      <c r="G292" s="17">
        <f t="shared" si="16"/>
        <v>51</v>
      </c>
      <c r="H292" s="18"/>
      <c r="I292" s="112"/>
    </row>
    <row r="293" spans="1:9" ht="19" customHeight="1" x14ac:dyDescent="0.25">
      <c r="A293" s="13">
        <v>286</v>
      </c>
      <c r="B293" s="97" t="s">
        <v>506</v>
      </c>
      <c r="C293" s="97" t="s">
        <v>506</v>
      </c>
      <c r="D293" s="60">
        <v>1256600.17</v>
      </c>
      <c r="E293" s="15">
        <f t="shared" si="17"/>
        <v>1</v>
      </c>
      <c r="F293" s="16">
        <f t="shared" si="18"/>
        <v>99.09</v>
      </c>
      <c r="G293" s="17">
        <f t="shared" si="16"/>
        <v>281</v>
      </c>
      <c r="H293" s="18"/>
      <c r="I293" s="112"/>
    </row>
    <row r="294" spans="1:9" ht="19" customHeight="1" x14ac:dyDescent="0.25">
      <c r="A294" s="13">
        <v>287</v>
      </c>
      <c r="B294" s="97" t="s">
        <v>507</v>
      </c>
      <c r="C294" s="97" t="s">
        <v>507</v>
      </c>
      <c r="D294" s="60">
        <v>1251445.43</v>
      </c>
      <c r="E294" s="15">
        <f t="shared" si="17"/>
        <v>1</v>
      </c>
      <c r="F294" s="16">
        <f t="shared" si="18"/>
        <v>98.68</v>
      </c>
      <c r="G294" s="17">
        <f t="shared" si="16"/>
        <v>378</v>
      </c>
      <c r="H294" s="18"/>
      <c r="I294" s="112"/>
    </row>
    <row r="295" spans="1:9" ht="19" customHeight="1" x14ac:dyDescent="0.25">
      <c r="A295" s="13">
        <v>288</v>
      </c>
      <c r="B295" s="97" t="s">
        <v>508</v>
      </c>
      <c r="C295" s="97" t="s">
        <v>508</v>
      </c>
      <c r="D295" s="60">
        <v>1260144.05</v>
      </c>
      <c r="E295" s="15">
        <f t="shared" si="17"/>
        <v>1</v>
      </c>
      <c r="F295" s="16">
        <f t="shared" si="18"/>
        <v>99.37</v>
      </c>
      <c r="G295" s="17">
        <f t="shared" si="16"/>
        <v>215</v>
      </c>
      <c r="H295" s="18"/>
      <c r="I295" s="112"/>
    </row>
    <row r="296" spans="1:9" ht="19" customHeight="1" x14ac:dyDescent="0.25">
      <c r="A296" s="13">
        <v>289</v>
      </c>
      <c r="B296" s="97" t="s">
        <v>509</v>
      </c>
      <c r="C296" s="97" t="s">
        <v>509</v>
      </c>
      <c r="D296" s="60">
        <v>1248118.03</v>
      </c>
      <c r="E296" s="15">
        <f t="shared" si="17"/>
        <v>1</v>
      </c>
      <c r="F296" s="16">
        <f t="shared" si="18"/>
        <v>98.42</v>
      </c>
      <c r="G296" s="17">
        <f t="shared" si="16"/>
        <v>403</v>
      </c>
      <c r="H296" s="18"/>
      <c r="I296" s="112"/>
    </row>
    <row r="297" spans="1:9" ht="19" customHeight="1" x14ac:dyDescent="0.25">
      <c r="A297" s="13">
        <v>290</v>
      </c>
      <c r="B297" s="97" t="s">
        <v>510</v>
      </c>
      <c r="C297" s="97" t="s">
        <v>510</v>
      </c>
      <c r="D297" s="60">
        <v>1264332.79</v>
      </c>
      <c r="E297" s="15">
        <f t="shared" si="17"/>
        <v>1</v>
      </c>
      <c r="F297" s="16">
        <f t="shared" si="18"/>
        <v>99.7</v>
      </c>
      <c r="G297" s="17">
        <f t="shared" si="16"/>
        <v>87</v>
      </c>
      <c r="H297" s="18"/>
      <c r="I297" s="112"/>
    </row>
    <row r="298" spans="1:9" ht="19" customHeight="1" x14ac:dyDescent="0.25">
      <c r="A298" s="13">
        <v>291</v>
      </c>
      <c r="B298" s="97" t="s">
        <v>512</v>
      </c>
      <c r="C298" s="97" t="s">
        <v>512</v>
      </c>
      <c r="D298" s="60">
        <v>1265179.18</v>
      </c>
      <c r="E298" s="15">
        <f t="shared" si="17"/>
        <v>1</v>
      </c>
      <c r="F298" s="16">
        <f t="shared" si="18"/>
        <v>99.76</v>
      </c>
      <c r="G298" s="17">
        <f t="shared" si="16"/>
        <v>71</v>
      </c>
      <c r="H298" s="18"/>
      <c r="I298" s="112"/>
    </row>
    <row r="299" spans="1:9" ht="19" customHeight="1" x14ac:dyDescent="0.25">
      <c r="A299" s="13">
        <v>292</v>
      </c>
      <c r="B299" s="97" t="s">
        <v>513</v>
      </c>
      <c r="C299" s="97" t="s">
        <v>513</v>
      </c>
      <c r="D299" s="60">
        <v>1251445.43</v>
      </c>
      <c r="E299" s="15">
        <f t="shared" si="17"/>
        <v>1</v>
      </c>
      <c r="F299" s="16">
        <f t="shared" si="18"/>
        <v>98.68</v>
      </c>
      <c r="G299" s="17">
        <f t="shared" si="16"/>
        <v>378</v>
      </c>
      <c r="H299" s="18"/>
      <c r="I299" s="112"/>
    </row>
    <row r="300" spans="1:9" ht="19" customHeight="1" x14ac:dyDescent="0.25">
      <c r="A300" s="13">
        <v>293</v>
      </c>
      <c r="B300" s="97" t="s">
        <v>514</v>
      </c>
      <c r="C300" s="97" t="s">
        <v>514</v>
      </c>
      <c r="D300" s="60">
        <v>1265621.72</v>
      </c>
      <c r="E300" s="15">
        <f t="shared" si="17"/>
        <v>1</v>
      </c>
      <c r="F300" s="16">
        <f t="shared" si="18"/>
        <v>99.8</v>
      </c>
      <c r="G300" s="17">
        <f t="shared" si="16"/>
        <v>56</v>
      </c>
      <c r="H300" s="18"/>
      <c r="I300" s="112"/>
    </row>
    <row r="301" spans="1:9" ht="19" customHeight="1" x14ac:dyDescent="0.25">
      <c r="A301" s="13">
        <v>294</v>
      </c>
      <c r="B301" s="99" t="s">
        <v>713</v>
      </c>
      <c r="C301" s="100" t="s">
        <v>515</v>
      </c>
      <c r="D301" s="61">
        <v>1268199.5900000001</v>
      </c>
      <c r="E301" s="62">
        <f t="shared" si="17"/>
        <v>3</v>
      </c>
      <c r="F301" s="63">
        <f t="shared" si="18"/>
        <v>100</v>
      </c>
      <c r="G301" s="64">
        <f t="shared" si="16"/>
        <v>1</v>
      </c>
      <c r="H301" s="65" t="s">
        <v>695</v>
      </c>
      <c r="I301" s="112"/>
    </row>
    <row r="302" spans="1:9" ht="19" customHeight="1" x14ac:dyDescent="0.25">
      <c r="A302" s="13">
        <v>295</v>
      </c>
      <c r="B302" s="97" t="s">
        <v>516</v>
      </c>
      <c r="C302" s="97" t="s">
        <v>516</v>
      </c>
      <c r="D302" s="60">
        <v>1256600.17</v>
      </c>
      <c r="E302" s="15">
        <f t="shared" si="17"/>
        <v>1</v>
      </c>
      <c r="F302" s="16">
        <f t="shared" si="18"/>
        <v>99.09</v>
      </c>
      <c r="G302" s="17">
        <f t="shared" si="16"/>
        <v>281</v>
      </c>
      <c r="H302" s="18"/>
      <c r="I302" s="112"/>
    </row>
    <row r="303" spans="1:9" ht="19" customHeight="1" x14ac:dyDescent="0.25">
      <c r="A303" s="13">
        <v>296</v>
      </c>
      <c r="B303" s="97" t="s">
        <v>517</v>
      </c>
      <c r="C303" s="97" t="s">
        <v>517</v>
      </c>
      <c r="D303" s="60">
        <v>1273415.93</v>
      </c>
      <c r="E303" s="15">
        <f t="shared" si="17"/>
        <v>3</v>
      </c>
      <c r="F303" s="16">
        <f t="shared" si="18"/>
        <v>98.77</v>
      </c>
      <c r="G303" s="17">
        <f t="shared" si="16"/>
        <v>371</v>
      </c>
      <c r="H303" s="18"/>
      <c r="I303" s="112"/>
    </row>
    <row r="304" spans="1:9" ht="19" customHeight="1" x14ac:dyDescent="0.25">
      <c r="A304" s="13">
        <v>297</v>
      </c>
      <c r="B304" s="99" t="s">
        <v>714</v>
      </c>
      <c r="C304" s="100" t="s">
        <v>518</v>
      </c>
      <c r="D304" s="61">
        <v>1268199.5900000001</v>
      </c>
      <c r="E304" s="62">
        <f t="shared" si="17"/>
        <v>3</v>
      </c>
      <c r="F304" s="63">
        <f t="shared" si="18"/>
        <v>100</v>
      </c>
      <c r="G304" s="64">
        <f t="shared" si="16"/>
        <v>1</v>
      </c>
      <c r="H304" s="65" t="s">
        <v>696</v>
      </c>
      <c r="I304" s="112"/>
    </row>
    <row r="305" spans="1:9" ht="19" customHeight="1" x14ac:dyDescent="0.25">
      <c r="A305" s="13">
        <v>298</v>
      </c>
      <c r="B305" s="97" t="s">
        <v>519</v>
      </c>
      <c r="C305" s="97" t="s">
        <v>519</v>
      </c>
      <c r="D305" s="60">
        <v>1260466.97</v>
      </c>
      <c r="E305" s="15">
        <f t="shared" si="17"/>
        <v>1</v>
      </c>
      <c r="F305" s="16">
        <f t="shared" si="18"/>
        <v>99.39</v>
      </c>
      <c r="G305" s="17">
        <f t="shared" si="16"/>
        <v>189</v>
      </c>
      <c r="H305" s="18"/>
      <c r="I305" s="112"/>
    </row>
    <row r="306" spans="1:9" ht="19" customHeight="1" x14ac:dyDescent="0.25">
      <c r="A306" s="13">
        <v>299</v>
      </c>
      <c r="B306" s="97" t="s">
        <v>520</v>
      </c>
      <c r="C306" s="97" t="s">
        <v>520</v>
      </c>
      <c r="D306" s="60">
        <v>1269488.53</v>
      </c>
      <c r="E306" s="15">
        <f t="shared" si="17"/>
        <v>3</v>
      </c>
      <c r="F306" s="16">
        <f t="shared" si="18"/>
        <v>99.69</v>
      </c>
      <c r="G306" s="17">
        <f t="shared" si="16"/>
        <v>97</v>
      </c>
      <c r="H306" s="18"/>
      <c r="I306" s="112"/>
    </row>
    <row r="307" spans="1:9" ht="19" customHeight="1" x14ac:dyDescent="0.25">
      <c r="A307" s="13">
        <v>300</v>
      </c>
      <c r="B307" s="97" t="s">
        <v>521</v>
      </c>
      <c r="C307" s="97" t="s">
        <v>521</v>
      </c>
      <c r="D307" s="60">
        <v>1268220.1100000001</v>
      </c>
      <c r="E307" s="15">
        <f t="shared" si="17"/>
        <v>3</v>
      </c>
      <c r="F307" s="16">
        <f t="shared" si="18"/>
        <v>99.99</v>
      </c>
      <c r="G307" s="17">
        <f t="shared" si="16"/>
        <v>17</v>
      </c>
      <c r="H307" s="18"/>
      <c r="I307" s="112"/>
    </row>
    <row r="308" spans="1:9" ht="19" customHeight="1" x14ac:dyDescent="0.25">
      <c r="A308" s="13">
        <v>301</v>
      </c>
      <c r="B308" s="97" t="s">
        <v>522</v>
      </c>
      <c r="C308" s="97" t="s">
        <v>522</v>
      </c>
      <c r="D308" s="60">
        <v>1269830.26</v>
      </c>
      <c r="E308" s="15">
        <f t="shared" si="17"/>
        <v>3</v>
      </c>
      <c r="F308" s="16">
        <f t="shared" si="18"/>
        <v>99.61</v>
      </c>
      <c r="G308" s="17">
        <f t="shared" si="16"/>
        <v>119</v>
      </c>
      <c r="H308" s="18"/>
      <c r="I308" s="112"/>
    </row>
    <row r="309" spans="1:9" ht="19" customHeight="1" x14ac:dyDescent="0.25">
      <c r="A309" s="13">
        <v>302</v>
      </c>
      <c r="B309" s="97" t="s">
        <v>523</v>
      </c>
      <c r="C309" s="97" t="s">
        <v>523</v>
      </c>
      <c r="D309" s="60">
        <v>1257395.5900000001</v>
      </c>
      <c r="E309" s="15">
        <f t="shared" si="17"/>
        <v>1</v>
      </c>
      <c r="F309" s="16">
        <f t="shared" si="18"/>
        <v>99.15</v>
      </c>
      <c r="G309" s="17">
        <f t="shared" si="16"/>
        <v>266</v>
      </c>
      <c r="H309" s="18"/>
      <c r="I309" s="112"/>
    </row>
    <row r="310" spans="1:9" ht="19" customHeight="1" x14ac:dyDescent="0.25">
      <c r="A310" s="13">
        <v>303</v>
      </c>
      <c r="B310" s="97" t="s">
        <v>524</v>
      </c>
      <c r="C310" s="97" t="s">
        <v>524</v>
      </c>
      <c r="D310" s="60">
        <v>1266910.6599999999</v>
      </c>
      <c r="E310" s="15">
        <f t="shared" si="17"/>
        <v>1</v>
      </c>
      <c r="F310" s="16">
        <f t="shared" si="18"/>
        <v>99.9</v>
      </c>
      <c r="G310" s="17">
        <f t="shared" ref="G310:G373" si="19">RANK(F310,$F$8:$F$447,0)</f>
        <v>30</v>
      </c>
      <c r="H310" s="18"/>
      <c r="I310" s="112"/>
    </row>
    <row r="311" spans="1:9" ht="19" customHeight="1" x14ac:dyDescent="0.25">
      <c r="A311" s="13">
        <v>304</v>
      </c>
      <c r="B311" s="97" t="s">
        <v>525</v>
      </c>
      <c r="C311" s="97" t="s">
        <v>525</v>
      </c>
      <c r="D311" s="60">
        <v>1260466.98</v>
      </c>
      <c r="E311" s="15">
        <f t="shared" si="17"/>
        <v>1</v>
      </c>
      <c r="F311" s="16">
        <f t="shared" si="18"/>
        <v>99.39</v>
      </c>
      <c r="G311" s="17">
        <f t="shared" si="19"/>
        <v>189</v>
      </c>
      <c r="H311" s="18"/>
      <c r="I311" s="112"/>
    </row>
    <row r="312" spans="1:9" ht="19" customHeight="1" x14ac:dyDescent="0.25">
      <c r="A312" s="13">
        <v>305</v>
      </c>
      <c r="B312" s="97" t="s">
        <v>143</v>
      </c>
      <c r="C312" s="97" t="s">
        <v>143</v>
      </c>
      <c r="D312" s="60">
        <v>1254356.01</v>
      </c>
      <c r="E312" s="15">
        <f t="shared" si="17"/>
        <v>1</v>
      </c>
      <c r="F312" s="16">
        <f t="shared" si="18"/>
        <v>98.91</v>
      </c>
      <c r="G312" s="17">
        <f t="shared" si="19"/>
        <v>329</v>
      </c>
      <c r="H312" s="18"/>
      <c r="I312" s="112"/>
    </row>
    <row r="313" spans="1:9" ht="19" customHeight="1" x14ac:dyDescent="0.25">
      <c r="A313" s="13">
        <v>306</v>
      </c>
      <c r="B313" s="97" t="s">
        <v>526</v>
      </c>
      <c r="C313" s="97" t="s">
        <v>526</v>
      </c>
      <c r="D313" s="60">
        <v>1260466.98</v>
      </c>
      <c r="E313" s="15">
        <f t="shared" si="17"/>
        <v>1</v>
      </c>
      <c r="F313" s="16">
        <f t="shared" si="18"/>
        <v>99.39</v>
      </c>
      <c r="G313" s="17">
        <f t="shared" si="19"/>
        <v>189</v>
      </c>
      <c r="H313" s="18"/>
      <c r="I313" s="112"/>
    </row>
    <row r="314" spans="1:9" ht="19" customHeight="1" x14ac:dyDescent="0.25">
      <c r="A314" s="13">
        <v>307</v>
      </c>
      <c r="B314" s="97" t="s">
        <v>527</v>
      </c>
      <c r="C314" s="97" t="s">
        <v>527</v>
      </c>
      <c r="D314" s="60">
        <v>1259821.5</v>
      </c>
      <c r="E314" s="15">
        <f t="shared" si="17"/>
        <v>1</v>
      </c>
      <c r="F314" s="16">
        <f t="shared" si="18"/>
        <v>99.34</v>
      </c>
      <c r="G314" s="17">
        <f t="shared" si="19"/>
        <v>219</v>
      </c>
      <c r="H314" s="18"/>
      <c r="I314" s="112"/>
    </row>
    <row r="315" spans="1:9" ht="19" customHeight="1" x14ac:dyDescent="0.25">
      <c r="A315" s="13">
        <v>308</v>
      </c>
      <c r="B315" s="97" t="s">
        <v>528</v>
      </c>
      <c r="C315" s="97" t="s">
        <v>528</v>
      </c>
      <c r="D315" s="60">
        <v>1252733.3700000001</v>
      </c>
      <c r="E315" s="15">
        <f t="shared" si="17"/>
        <v>1</v>
      </c>
      <c r="F315" s="16">
        <f t="shared" si="18"/>
        <v>98.78</v>
      </c>
      <c r="G315" s="17">
        <f t="shared" si="19"/>
        <v>351</v>
      </c>
      <c r="H315" s="18"/>
      <c r="I315" s="112"/>
    </row>
    <row r="316" spans="1:9" ht="19" customHeight="1" x14ac:dyDescent="0.25">
      <c r="A316" s="13">
        <v>309</v>
      </c>
      <c r="B316" s="97" t="s">
        <v>529</v>
      </c>
      <c r="C316" s="97" t="s">
        <v>529</v>
      </c>
      <c r="D316" s="60">
        <v>1254022.3</v>
      </c>
      <c r="E316" s="15">
        <f t="shared" si="17"/>
        <v>1</v>
      </c>
      <c r="F316" s="16">
        <f t="shared" si="18"/>
        <v>98.88</v>
      </c>
      <c r="G316" s="17">
        <f t="shared" si="19"/>
        <v>333</v>
      </c>
      <c r="H316" s="18"/>
      <c r="I316" s="112"/>
    </row>
    <row r="317" spans="1:9" ht="19" customHeight="1" x14ac:dyDescent="0.25">
      <c r="A317" s="13">
        <v>310</v>
      </c>
      <c r="B317" s="97" t="s">
        <v>530</v>
      </c>
      <c r="C317" s="97" t="s">
        <v>530</v>
      </c>
      <c r="D317" s="60">
        <v>1243652.55</v>
      </c>
      <c r="E317" s="15">
        <f t="shared" si="17"/>
        <v>1</v>
      </c>
      <c r="F317" s="16">
        <f t="shared" si="18"/>
        <v>98.06</v>
      </c>
      <c r="G317" s="17">
        <f t="shared" si="19"/>
        <v>417</v>
      </c>
      <c r="H317" s="18"/>
      <c r="I317" s="112"/>
    </row>
    <row r="318" spans="1:9" ht="19" customHeight="1" x14ac:dyDescent="0.25">
      <c r="A318" s="13">
        <v>311</v>
      </c>
      <c r="B318" s="97" t="s">
        <v>531</v>
      </c>
      <c r="C318" s="97" t="s">
        <v>531</v>
      </c>
      <c r="D318" s="60">
        <v>1259188.8799999999</v>
      </c>
      <c r="E318" s="15">
        <f t="shared" si="17"/>
        <v>1</v>
      </c>
      <c r="F318" s="16">
        <f t="shared" si="18"/>
        <v>99.29</v>
      </c>
      <c r="G318" s="17">
        <f t="shared" si="19"/>
        <v>229</v>
      </c>
      <c r="H318" s="18"/>
      <c r="I318" s="112"/>
    </row>
    <row r="319" spans="1:9" ht="19" customHeight="1" x14ac:dyDescent="0.25">
      <c r="A319" s="13">
        <v>312</v>
      </c>
      <c r="B319" s="97" t="s">
        <v>532</v>
      </c>
      <c r="C319" s="97" t="s">
        <v>532</v>
      </c>
      <c r="D319" s="60">
        <v>1256925.2</v>
      </c>
      <c r="E319" s="15">
        <f t="shared" si="17"/>
        <v>1</v>
      </c>
      <c r="F319" s="16">
        <f t="shared" si="18"/>
        <v>99.11</v>
      </c>
      <c r="G319" s="17">
        <f t="shared" si="19"/>
        <v>275</v>
      </c>
      <c r="H319" s="18"/>
      <c r="I319" s="112"/>
    </row>
    <row r="320" spans="1:9" ht="19" customHeight="1" x14ac:dyDescent="0.25">
      <c r="A320" s="13">
        <v>313</v>
      </c>
      <c r="B320" s="97" t="s">
        <v>533</v>
      </c>
      <c r="C320" s="97" t="s">
        <v>533</v>
      </c>
      <c r="D320" s="60">
        <v>1266910.6599999999</v>
      </c>
      <c r="E320" s="15">
        <f t="shared" si="17"/>
        <v>1</v>
      </c>
      <c r="F320" s="16">
        <f t="shared" si="18"/>
        <v>99.9</v>
      </c>
      <c r="G320" s="17">
        <f t="shared" si="19"/>
        <v>30</v>
      </c>
      <c r="H320" s="18"/>
      <c r="I320" s="112"/>
    </row>
    <row r="321" spans="1:9" ht="19" customHeight="1" x14ac:dyDescent="0.25">
      <c r="A321" s="13">
        <v>314</v>
      </c>
      <c r="B321" s="97" t="s">
        <v>535</v>
      </c>
      <c r="C321" s="97" t="s">
        <v>535</v>
      </c>
      <c r="D321" s="60">
        <v>1272084.8500000001</v>
      </c>
      <c r="E321" s="15">
        <f t="shared" si="17"/>
        <v>3</v>
      </c>
      <c r="F321" s="16">
        <f t="shared" si="18"/>
        <v>99.08</v>
      </c>
      <c r="G321" s="17">
        <f t="shared" si="19"/>
        <v>292</v>
      </c>
      <c r="H321" s="18"/>
      <c r="I321" s="112"/>
    </row>
    <row r="322" spans="1:9" ht="19" customHeight="1" x14ac:dyDescent="0.25">
      <c r="A322" s="13">
        <v>315</v>
      </c>
      <c r="B322" s="97" t="s">
        <v>536</v>
      </c>
      <c r="C322" s="97" t="s">
        <v>536</v>
      </c>
      <c r="D322" s="60">
        <v>1258366.1100000001</v>
      </c>
      <c r="E322" s="15">
        <f t="shared" si="17"/>
        <v>1</v>
      </c>
      <c r="F322" s="16">
        <f t="shared" si="18"/>
        <v>99.22</v>
      </c>
      <c r="G322" s="17">
        <f t="shared" si="19"/>
        <v>247</v>
      </c>
      <c r="H322" s="18"/>
      <c r="I322" s="112"/>
    </row>
    <row r="323" spans="1:9" ht="19" customHeight="1" x14ac:dyDescent="0.25">
      <c r="A323" s="13">
        <v>316</v>
      </c>
      <c r="B323" s="97" t="s">
        <v>537</v>
      </c>
      <c r="C323" s="97" t="s">
        <v>537</v>
      </c>
      <c r="D323" s="60">
        <v>1260446.45</v>
      </c>
      <c r="E323" s="15">
        <f t="shared" ref="E323:E386" si="20">IF(D323&gt;$G$5,$G$6*3,$G$6)</f>
        <v>1</v>
      </c>
      <c r="F323" s="16">
        <f t="shared" ref="F323:F386" si="21">ROUND(100-ABS(D323-$G$5)*100/$G$5*E323,2)</f>
        <v>99.39</v>
      </c>
      <c r="G323" s="17">
        <f t="shared" si="19"/>
        <v>189</v>
      </c>
      <c r="H323" s="18"/>
      <c r="I323" s="112"/>
    </row>
    <row r="324" spans="1:9" ht="19" customHeight="1" x14ac:dyDescent="0.25">
      <c r="A324" s="13">
        <v>317</v>
      </c>
      <c r="B324" s="97" t="s">
        <v>538</v>
      </c>
      <c r="C324" s="97" t="s">
        <v>538</v>
      </c>
      <c r="D324" s="60">
        <v>1254660.58</v>
      </c>
      <c r="E324" s="15">
        <f t="shared" si="20"/>
        <v>1</v>
      </c>
      <c r="F324" s="16">
        <f t="shared" si="21"/>
        <v>98.93</v>
      </c>
      <c r="G324" s="17">
        <f t="shared" si="19"/>
        <v>327</v>
      </c>
      <c r="H324" s="18"/>
      <c r="I324" s="112"/>
    </row>
    <row r="325" spans="1:9" ht="19" customHeight="1" x14ac:dyDescent="0.25">
      <c r="A325" s="13">
        <v>318</v>
      </c>
      <c r="B325" s="97" t="s">
        <v>540</v>
      </c>
      <c r="C325" s="97" t="s">
        <v>540</v>
      </c>
      <c r="D325" s="60">
        <v>1270777.46</v>
      </c>
      <c r="E325" s="15">
        <f t="shared" si="20"/>
        <v>3</v>
      </c>
      <c r="F325" s="16">
        <f t="shared" si="21"/>
        <v>99.39</v>
      </c>
      <c r="G325" s="17">
        <f t="shared" si="19"/>
        <v>189</v>
      </c>
      <c r="H325" s="18"/>
      <c r="I325" s="112"/>
    </row>
    <row r="326" spans="1:9" ht="19" customHeight="1" x14ac:dyDescent="0.25">
      <c r="A326" s="13">
        <v>319</v>
      </c>
      <c r="B326" s="97" t="s">
        <v>541</v>
      </c>
      <c r="C326" s="97" t="s">
        <v>541</v>
      </c>
      <c r="D326" s="60">
        <v>1253047.8</v>
      </c>
      <c r="E326" s="15">
        <f t="shared" si="20"/>
        <v>1</v>
      </c>
      <c r="F326" s="16">
        <f t="shared" si="21"/>
        <v>98.81</v>
      </c>
      <c r="G326" s="17">
        <f t="shared" si="19"/>
        <v>346</v>
      </c>
      <c r="H326" s="18"/>
      <c r="I326" s="112"/>
    </row>
    <row r="327" spans="1:9" ht="19" customHeight="1" x14ac:dyDescent="0.25">
      <c r="A327" s="13">
        <v>320</v>
      </c>
      <c r="B327" s="97" t="s">
        <v>542</v>
      </c>
      <c r="C327" s="97" t="s">
        <v>542</v>
      </c>
      <c r="D327" s="60">
        <v>1265621.72</v>
      </c>
      <c r="E327" s="15">
        <f t="shared" si="20"/>
        <v>1</v>
      </c>
      <c r="F327" s="16">
        <f t="shared" si="21"/>
        <v>99.8</v>
      </c>
      <c r="G327" s="17">
        <f t="shared" si="19"/>
        <v>56</v>
      </c>
      <c r="H327" s="18"/>
      <c r="I327" s="112"/>
    </row>
    <row r="328" spans="1:9" ht="19" customHeight="1" x14ac:dyDescent="0.25">
      <c r="A328" s="13">
        <v>321</v>
      </c>
      <c r="B328" s="97" t="s">
        <v>543</v>
      </c>
      <c r="C328" s="97" t="s">
        <v>543</v>
      </c>
      <c r="D328" s="60">
        <v>1260315.99</v>
      </c>
      <c r="E328" s="15">
        <f t="shared" si="20"/>
        <v>1</v>
      </c>
      <c r="F328" s="16">
        <f t="shared" si="21"/>
        <v>99.38</v>
      </c>
      <c r="G328" s="17">
        <f t="shared" si="19"/>
        <v>213</v>
      </c>
      <c r="H328" s="18"/>
      <c r="I328" s="112"/>
    </row>
    <row r="329" spans="1:9" ht="19" customHeight="1" x14ac:dyDescent="0.25">
      <c r="A329" s="13">
        <v>322</v>
      </c>
      <c r="B329" s="97" t="s">
        <v>544</v>
      </c>
      <c r="C329" s="97" t="s">
        <v>544</v>
      </c>
      <c r="D329" s="60">
        <v>1254707.94</v>
      </c>
      <c r="E329" s="15">
        <f t="shared" si="20"/>
        <v>1</v>
      </c>
      <c r="F329" s="16">
        <f t="shared" si="21"/>
        <v>98.94</v>
      </c>
      <c r="G329" s="17">
        <f t="shared" si="19"/>
        <v>325</v>
      </c>
      <c r="H329" s="18"/>
      <c r="I329" s="112"/>
    </row>
    <row r="330" spans="1:9" ht="19" customHeight="1" x14ac:dyDescent="0.25">
      <c r="A330" s="13">
        <v>323</v>
      </c>
      <c r="B330" s="97" t="s">
        <v>545</v>
      </c>
      <c r="C330" s="97" t="s">
        <v>545</v>
      </c>
      <c r="D330" s="60">
        <v>1265621.72</v>
      </c>
      <c r="E330" s="15">
        <f t="shared" si="20"/>
        <v>1</v>
      </c>
      <c r="F330" s="16">
        <f t="shared" si="21"/>
        <v>99.8</v>
      </c>
      <c r="G330" s="17">
        <f t="shared" si="19"/>
        <v>56</v>
      </c>
      <c r="H330" s="18"/>
      <c r="I330" s="112"/>
    </row>
    <row r="331" spans="1:9" ht="19" customHeight="1" x14ac:dyDescent="0.25">
      <c r="A331" s="13">
        <v>324</v>
      </c>
      <c r="B331" s="97" t="s">
        <v>546</v>
      </c>
      <c r="C331" s="97" t="s">
        <v>546</v>
      </c>
      <c r="D331" s="60">
        <v>1267574.6200000001</v>
      </c>
      <c r="E331" s="15">
        <f t="shared" si="20"/>
        <v>1</v>
      </c>
      <c r="F331" s="16">
        <f t="shared" si="21"/>
        <v>99.95</v>
      </c>
      <c r="G331" s="17">
        <f t="shared" si="19"/>
        <v>24</v>
      </c>
      <c r="H331" s="18"/>
      <c r="I331" s="112"/>
    </row>
    <row r="332" spans="1:9" ht="19" customHeight="1" x14ac:dyDescent="0.25">
      <c r="A332" s="13">
        <v>325</v>
      </c>
      <c r="B332" s="97" t="s">
        <v>152</v>
      </c>
      <c r="C332" s="97" t="s">
        <v>152</v>
      </c>
      <c r="D332" s="60">
        <v>1255285.53</v>
      </c>
      <c r="E332" s="15">
        <f t="shared" si="20"/>
        <v>1</v>
      </c>
      <c r="F332" s="16">
        <f t="shared" si="21"/>
        <v>98.98</v>
      </c>
      <c r="G332" s="17">
        <f t="shared" si="19"/>
        <v>315</v>
      </c>
      <c r="H332" s="18"/>
      <c r="I332" s="112"/>
    </row>
    <row r="333" spans="1:9" ht="19" customHeight="1" x14ac:dyDescent="0.25">
      <c r="A333" s="13">
        <v>326</v>
      </c>
      <c r="B333" s="97" t="s">
        <v>547</v>
      </c>
      <c r="C333" s="97" t="s">
        <v>547</v>
      </c>
      <c r="D333" s="60">
        <v>1263044.8500000001</v>
      </c>
      <c r="E333" s="15">
        <f t="shared" si="20"/>
        <v>1</v>
      </c>
      <c r="F333" s="16">
        <f t="shared" si="21"/>
        <v>99.59</v>
      </c>
      <c r="G333" s="17">
        <f t="shared" si="19"/>
        <v>126</v>
      </c>
      <c r="H333" s="18"/>
      <c r="I333" s="112"/>
    </row>
    <row r="334" spans="1:9" ht="19" customHeight="1" x14ac:dyDescent="0.25">
      <c r="A334" s="13">
        <v>327</v>
      </c>
      <c r="B334" s="97" t="s">
        <v>151</v>
      </c>
      <c r="C334" s="97" t="s">
        <v>151</v>
      </c>
      <c r="D334" s="60">
        <v>1266910.6599999999</v>
      </c>
      <c r="E334" s="15">
        <f t="shared" si="20"/>
        <v>1</v>
      </c>
      <c r="F334" s="16">
        <f t="shared" si="21"/>
        <v>99.9</v>
      </c>
      <c r="G334" s="17">
        <f t="shared" si="19"/>
        <v>30</v>
      </c>
      <c r="H334" s="18"/>
      <c r="I334" s="112"/>
    </row>
    <row r="335" spans="1:9" ht="19" customHeight="1" x14ac:dyDescent="0.25">
      <c r="A335" s="13">
        <v>328</v>
      </c>
      <c r="B335" s="97" t="s">
        <v>548</v>
      </c>
      <c r="C335" s="97" t="s">
        <v>548</v>
      </c>
      <c r="D335" s="60">
        <v>1263044.8400000001</v>
      </c>
      <c r="E335" s="15">
        <f t="shared" si="20"/>
        <v>1</v>
      </c>
      <c r="F335" s="16">
        <f t="shared" si="21"/>
        <v>99.59</v>
      </c>
      <c r="G335" s="17">
        <f t="shared" si="19"/>
        <v>126</v>
      </c>
      <c r="H335" s="18"/>
      <c r="I335" s="112"/>
    </row>
    <row r="336" spans="1:9" ht="19" customHeight="1" x14ac:dyDescent="0.25">
      <c r="A336" s="13">
        <v>329</v>
      </c>
      <c r="B336" s="97" t="s">
        <v>549</v>
      </c>
      <c r="C336" s="97" t="s">
        <v>549</v>
      </c>
      <c r="D336" s="60">
        <v>1254022.3</v>
      </c>
      <c r="E336" s="15">
        <f t="shared" si="20"/>
        <v>1</v>
      </c>
      <c r="F336" s="16">
        <f t="shared" si="21"/>
        <v>98.88</v>
      </c>
      <c r="G336" s="17">
        <f t="shared" si="19"/>
        <v>333</v>
      </c>
      <c r="H336" s="18"/>
      <c r="I336" s="112"/>
    </row>
    <row r="337" spans="1:9" ht="19" customHeight="1" x14ac:dyDescent="0.25">
      <c r="A337" s="13">
        <v>330</v>
      </c>
      <c r="B337" s="97" t="s">
        <v>551</v>
      </c>
      <c r="C337" s="97" t="s">
        <v>551</v>
      </c>
      <c r="D337" s="60">
        <v>1263262.1100000001</v>
      </c>
      <c r="E337" s="15">
        <f t="shared" si="20"/>
        <v>1</v>
      </c>
      <c r="F337" s="16">
        <f t="shared" si="21"/>
        <v>99.61</v>
      </c>
      <c r="G337" s="17">
        <f t="shared" si="19"/>
        <v>119</v>
      </c>
      <c r="H337" s="18"/>
      <c r="I337" s="112"/>
    </row>
    <row r="338" spans="1:9" ht="19" customHeight="1" x14ac:dyDescent="0.25">
      <c r="A338" s="13">
        <v>331</v>
      </c>
      <c r="B338" s="97" t="s">
        <v>161</v>
      </c>
      <c r="C338" s="97" t="s">
        <v>161</v>
      </c>
      <c r="D338" s="60">
        <v>1273355.33</v>
      </c>
      <c r="E338" s="15">
        <f t="shared" si="20"/>
        <v>3</v>
      </c>
      <c r="F338" s="16">
        <f t="shared" si="21"/>
        <v>98.78</v>
      </c>
      <c r="G338" s="17">
        <f t="shared" si="19"/>
        <v>351</v>
      </c>
      <c r="H338" s="18"/>
      <c r="I338" s="112"/>
    </row>
    <row r="339" spans="1:9" ht="19" customHeight="1" x14ac:dyDescent="0.25">
      <c r="A339" s="13">
        <v>332</v>
      </c>
      <c r="B339" s="97" t="s">
        <v>552</v>
      </c>
      <c r="C339" s="97" t="s">
        <v>552</v>
      </c>
      <c r="D339" s="60">
        <v>1270914.18</v>
      </c>
      <c r="E339" s="15">
        <f t="shared" si="20"/>
        <v>3</v>
      </c>
      <c r="F339" s="16">
        <f t="shared" si="21"/>
        <v>99.36</v>
      </c>
      <c r="G339" s="17">
        <f t="shared" si="19"/>
        <v>216</v>
      </c>
      <c r="H339" s="18"/>
      <c r="I339" s="112"/>
    </row>
    <row r="340" spans="1:9" ht="19" customHeight="1" x14ac:dyDescent="0.25">
      <c r="A340" s="13">
        <v>333</v>
      </c>
      <c r="B340" s="97" t="s">
        <v>114</v>
      </c>
      <c r="C340" s="97" t="s">
        <v>114</v>
      </c>
      <c r="D340" s="60">
        <v>1260493.49</v>
      </c>
      <c r="E340" s="15">
        <f t="shared" si="20"/>
        <v>1</v>
      </c>
      <c r="F340" s="16">
        <f t="shared" si="21"/>
        <v>99.39</v>
      </c>
      <c r="G340" s="17">
        <f t="shared" si="19"/>
        <v>189</v>
      </c>
      <c r="H340" s="18"/>
      <c r="I340" s="112"/>
    </row>
    <row r="341" spans="1:9" ht="19" customHeight="1" x14ac:dyDescent="0.25">
      <c r="A341" s="13">
        <v>334</v>
      </c>
      <c r="B341" s="97" t="s">
        <v>554</v>
      </c>
      <c r="C341" s="97" t="s">
        <v>554</v>
      </c>
      <c r="D341" s="60">
        <v>1243953.69</v>
      </c>
      <c r="E341" s="15">
        <f t="shared" si="20"/>
        <v>1</v>
      </c>
      <c r="F341" s="16">
        <f t="shared" si="21"/>
        <v>98.09</v>
      </c>
      <c r="G341" s="17">
        <f t="shared" si="19"/>
        <v>415</v>
      </c>
      <c r="H341" s="18"/>
      <c r="I341" s="112"/>
    </row>
    <row r="342" spans="1:9" ht="19" customHeight="1" x14ac:dyDescent="0.25">
      <c r="A342" s="13">
        <v>335</v>
      </c>
      <c r="B342" s="99" t="s">
        <v>706</v>
      </c>
      <c r="C342" s="100" t="s">
        <v>555</v>
      </c>
      <c r="D342" s="61">
        <v>1268199.5900000001</v>
      </c>
      <c r="E342" s="62">
        <f t="shared" si="20"/>
        <v>3</v>
      </c>
      <c r="F342" s="63">
        <f t="shared" si="21"/>
        <v>100</v>
      </c>
      <c r="G342" s="64">
        <f t="shared" si="19"/>
        <v>1</v>
      </c>
      <c r="H342" s="65" t="s">
        <v>705</v>
      </c>
      <c r="I342" s="112"/>
    </row>
    <row r="343" spans="1:9" ht="19" customHeight="1" x14ac:dyDescent="0.25">
      <c r="A343" s="13">
        <v>336</v>
      </c>
      <c r="B343" s="97" t="s">
        <v>556</v>
      </c>
      <c r="C343" s="97" t="s">
        <v>556</v>
      </c>
      <c r="D343" s="60">
        <v>1268888.8799999999</v>
      </c>
      <c r="E343" s="15">
        <f t="shared" si="20"/>
        <v>3</v>
      </c>
      <c r="F343" s="16">
        <f t="shared" si="21"/>
        <v>99.84</v>
      </c>
      <c r="G343" s="17">
        <f t="shared" si="19"/>
        <v>49</v>
      </c>
      <c r="H343" s="18"/>
      <c r="I343" s="112"/>
    </row>
    <row r="344" spans="1:9" ht="19" customHeight="1" x14ac:dyDescent="0.25">
      <c r="A344" s="13">
        <v>337</v>
      </c>
      <c r="B344" s="97" t="s">
        <v>557</v>
      </c>
      <c r="C344" s="97" t="s">
        <v>557</v>
      </c>
      <c r="D344" s="60">
        <v>1254022.3</v>
      </c>
      <c r="E344" s="15">
        <f t="shared" si="20"/>
        <v>1</v>
      </c>
      <c r="F344" s="16">
        <f t="shared" si="21"/>
        <v>98.88</v>
      </c>
      <c r="G344" s="17">
        <f t="shared" si="19"/>
        <v>333</v>
      </c>
      <c r="H344" s="18"/>
      <c r="I344" s="112"/>
    </row>
    <row r="345" spans="1:9" ht="19" customHeight="1" x14ac:dyDescent="0.25">
      <c r="A345" s="13">
        <v>338</v>
      </c>
      <c r="B345" s="97" t="s">
        <v>559</v>
      </c>
      <c r="C345" s="97" t="s">
        <v>559</v>
      </c>
      <c r="D345" s="60">
        <v>1264332.79</v>
      </c>
      <c r="E345" s="15">
        <f t="shared" si="20"/>
        <v>1</v>
      </c>
      <c r="F345" s="16">
        <f t="shared" si="21"/>
        <v>99.7</v>
      </c>
      <c r="G345" s="17">
        <f t="shared" si="19"/>
        <v>87</v>
      </c>
      <c r="H345" s="18"/>
      <c r="I345" s="112"/>
    </row>
    <row r="346" spans="1:9" ht="19" customHeight="1" x14ac:dyDescent="0.25">
      <c r="A346" s="13">
        <v>339</v>
      </c>
      <c r="B346" s="97" t="s">
        <v>561</v>
      </c>
      <c r="C346" s="97" t="s">
        <v>561</v>
      </c>
      <c r="D346" s="60">
        <v>1261260.1299999999</v>
      </c>
      <c r="E346" s="15">
        <f t="shared" si="20"/>
        <v>1</v>
      </c>
      <c r="F346" s="16">
        <f t="shared" si="21"/>
        <v>99.45</v>
      </c>
      <c r="G346" s="17">
        <f t="shared" si="19"/>
        <v>177</v>
      </c>
      <c r="H346" s="18"/>
      <c r="I346" s="112"/>
    </row>
    <row r="347" spans="1:9" ht="19" customHeight="1" x14ac:dyDescent="0.25">
      <c r="A347" s="13">
        <v>340</v>
      </c>
      <c r="B347" s="97" t="s">
        <v>562</v>
      </c>
      <c r="C347" s="97" t="s">
        <v>562</v>
      </c>
      <c r="D347" s="60">
        <v>1255311.24</v>
      </c>
      <c r="E347" s="15">
        <f t="shared" si="20"/>
        <v>1</v>
      </c>
      <c r="F347" s="16">
        <f t="shared" si="21"/>
        <v>98.98</v>
      </c>
      <c r="G347" s="17">
        <f t="shared" si="19"/>
        <v>315</v>
      </c>
      <c r="H347" s="18"/>
      <c r="I347" s="112"/>
    </row>
    <row r="348" spans="1:9" ht="19" customHeight="1" x14ac:dyDescent="0.25">
      <c r="A348" s="13">
        <v>341</v>
      </c>
      <c r="B348" s="97" t="s">
        <v>563</v>
      </c>
      <c r="C348" s="97" t="s">
        <v>563</v>
      </c>
      <c r="D348" s="60">
        <v>1261755.9099999999</v>
      </c>
      <c r="E348" s="15">
        <f t="shared" si="20"/>
        <v>1</v>
      </c>
      <c r="F348" s="16">
        <f t="shared" si="21"/>
        <v>99.49</v>
      </c>
      <c r="G348" s="17">
        <f t="shared" si="19"/>
        <v>161</v>
      </c>
      <c r="H348" s="18"/>
      <c r="I348" s="112"/>
    </row>
    <row r="349" spans="1:9" ht="19" customHeight="1" x14ac:dyDescent="0.25">
      <c r="A349" s="13">
        <v>342</v>
      </c>
      <c r="B349" s="99" t="s">
        <v>715</v>
      </c>
      <c r="C349" s="100" t="s">
        <v>567</v>
      </c>
      <c r="D349" s="61">
        <v>1268199.5900000001</v>
      </c>
      <c r="E349" s="62">
        <f t="shared" si="20"/>
        <v>3</v>
      </c>
      <c r="F349" s="63">
        <f t="shared" si="21"/>
        <v>100</v>
      </c>
      <c r="G349" s="64">
        <f t="shared" si="19"/>
        <v>1</v>
      </c>
      <c r="H349" s="65" t="s">
        <v>697</v>
      </c>
      <c r="I349" s="112"/>
    </row>
    <row r="350" spans="1:9" ht="19" customHeight="1" x14ac:dyDescent="0.25">
      <c r="A350" s="13">
        <v>343</v>
      </c>
      <c r="B350" s="97" t="s">
        <v>568</v>
      </c>
      <c r="C350" s="97" t="s">
        <v>568</v>
      </c>
      <c r="D350" s="60">
        <v>1260466.98</v>
      </c>
      <c r="E350" s="15">
        <f t="shared" si="20"/>
        <v>1</v>
      </c>
      <c r="F350" s="16">
        <f t="shared" si="21"/>
        <v>99.39</v>
      </c>
      <c r="G350" s="17">
        <f t="shared" si="19"/>
        <v>189</v>
      </c>
      <c r="H350" s="18"/>
      <c r="I350" s="112"/>
    </row>
    <row r="351" spans="1:9" ht="19" customHeight="1" x14ac:dyDescent="0.25">
      <c r="A351" s="13">
        <v>344</v>
      </c>
      <c r="B351" s="97" t="s">
        <v>157</v>
      </c>
      <c r="C351" s="97" t="s">
        <v>157</v>
      </c>
      <c r="D351" s="60">
        <v>1260466.98</v>
      </c>
      <c r="E351" s="15">
        <f t="shared" si="20"/>
        <v>1</v>
      </c>
      <c r="F351" s="16">
        <f t="shared" si="21"/>
        <v>99.39</v>
      </c>
      <c r="G351" s="17">
        <f t="shared" si="19"/>
        <v>189</v>
      </c>
      <c r="H351" s="18"/>
      <c r="I351" s="112"/>
    </row>
    <row r="352" spans="1:9" ht="19" customHeight="1" x14ac:dyDescent="0.25">
      <c r="A352" s="13">
        <v>345</v>
      </c>
      <c r="B352" s="97" t="s">
        <v>570</v>
      </c>
      <c r="C352" s="97" t="s">
        <v>570</v>
      </c>
      <c r="D352" s="60">
        <v>1252610.99</v>
      </c>
      <c r="E352" s="15">
        <f t="shared" si="20"/>
        <v>1</v>
      </c>
      <c r="F352" s="16">
        <f t="shared" si="21"/>
        <v>98.77</v>
      </c>
      <c r="G352" s="17">
        <f t="shared" si="19"/>
        <v>371</v>
      </c>
      <c r="H352" s="18"/>
      <c r="I352" s="112"/>
    </row>
    <row r="353" spans="1:9" ht="19" customHeight="1" x14ac:dyDescent="0.25">
      <c r="A353" s="13">
        <v>346</v>
      </c>
      <c r="B353" s="97" t="s">
        <v>571</v>
      </c>
      <c r="C353" s="97" t="s">
        <v>571</v>
      </c>
      <c r="D353" s="60">
        <v>1264874.8899999999</v>
      </c>
      <c r="E353" s="15">
        <f t="shared" si="20"/>
        <v>1</v>
      </c>
      <c r="F353" s="16">
        <f t="shared" si="21"/>
        <v>99.74</v>
      </c>
      <c r="G353" s="17">
        <f t="shared" si="19"/>
        <v>77</v>
      </c>
      <c r="H353" s="18"/>
      <c r="I353" s="112"/>
    </row>
    <row r="354" spans="1:9" ht="19" customHeight="1" x14ac:dyDescent="0.25">
      <c r="A354" s="13">
        <v>347</v>
      </c>
      <c r="B354" s="97" t="s">
        <v>572</v>
      </c>
      <c r="C354" s="97" t="s">
        <v>572</v>
      </c>
      <c r="D354" s="60">
        <v>1273355.33</v>
      </c>
      <c r="E354" s="15">
        <f t="shared" si="20"/>
        <v>3</v>
      </c>
      <c r="F354" s="16">
        <f t="shared" si="21"/>
        <v>98.78</v>
      </c>
      <c r="G354" s="17">
        <f t="shared" si="19"/>
        <v>351</v>
      </c>
      <c r="H354" s="18"/>
      <c r="I354" s="112"/>
    </row>
    <row r="355" spans="1:9" ht="19" customHeight="1" x14ac:dyDescent="0.25">
      <c r="A355" s="13">
        <v>348</v>
      </c>
      <c r="B355" s="97" t="s">
        <v>573</v>
      </c>
      <c r="C355" s="97" t="s">
        <v>573</v>
      </c>
      <c r="D355" s="60">
        <v>1264332.78</v>
      </c>
      <c r="E355" s="15">
        <f t="shared" si="20"/>
        <v>1</v>
      </c>
      <c r="F355" s="16">
        <f t="shared" si="21"/>
        <v>99.7</v>
      </c>
      <c r="G355" s="17">
        <f t="shared" si="19"/>
        <v>87</v>
      </c>
      <c r="H355" s="18"/>
      <c r="I355" s="112"/>
    </row>
    <row r="356" spans="1:9" ht="19" customHeight="1" x14ac:dyDescent="0.25">
      <c r="A356" s="13">
        <v>349</v>
      </c>
      <c r="B356" s="97" t="s">
        <v>577</v>
      </c>
      <c r="C356" s="97" t="s">
        <v>577</v>
      </c>
      <c r="D356" s="60">
        <v>1273355.33</v>
      </c>
      <c r="E356" s="15">
        <f t="shared" si="20"/>
        <v>3</v>
      </c>
      <c r="F356" s="16">
        <f t="shared" si="21"/>
        <v>98.78</v>
      </c>
      <c r="G356" s="17">
        <f t="shared" si="19"/>
        <v>351</v>
      </c>
      <c r="H356" s="18"/>
      <c r="I356" s="112"/>
    </row>
    <row r="357" spans="1:9" ht="19" customHeight="1" x14ac:dyDescent="0.25">
      <c r="A357" s="13">
        <v>350</v>
      </c>
      <c r="B357" s="97" t="s">
        <v>578</v>
      </c>
      <c r="C357" s="97" t="s">
        <v>578</v>
      </c>
      <c r="D357" s="60">
        <v>1217882.32</v>
      </c>
      <c r="E357" s="15">
        <f t="shared" si="20"/>
        <v>1</v>
      </c>
      <c r="F357" s="16">
        <f t="shared" si="21"/>
        <v>96.03</v>
      </c>
      <c r="G357" s="17">
        <f t="shared" si="19"/>
        <v>437</v>
      </c>
      <c r="H357" s="18"/>
      <c r="I357" s="112"/>
    </row>
    <row r="358" spans="1:9" ht="19" customHeight="1" x14ac:dyDescent="0.25">
      <c r="A358" s="13">
        <v>351</v>
      </c>
      <c r="B358" s="97" t="s">
        <v>579</v>
      </c>
      <c r="C358" s="97" t="s">
        <v>579</v>
      </c>
      <c r="D358" s="60">
        <v>1268625.96</v>
      </c>
      <c r="E358" s="15">
        <f t="shared" si="20"/>
        <v>3</v>
      </c>
      <c r="F358" s="16">
        <f t="shared" si="21"/>
        <v>99.9</v>
      </c>
      <c r="G358" s="17">
        <f t="shared" si="19"/>
        <v>30</v>
      </c>
      <c r="H358" s="18"/>
      <c r="I358" s="112"/>
    </row>
    <row r="359" spans="1:9" ht="19" customHeight="1" x14ac:dyDescent="0.25">
      <c r="A359" s="13">
        <v>352</v>
      </c>
      <c r="B359" s="97" t="s">
        <v>580</v>
      </c>
      <c r="C359" s="97" t="s">
        <v>580</v>
      </c>
      <c r="D359" s="60">
        <v>1251689.4099999999</v>
      </c>
      <c r="E359" s="15">
        <f t="shared" si="20"/>
        <v>1</v>
      </c>
      <c r="F359" s="16">
        <f t="shared" si="21"/>
        <v>98.7</v>
      </c>
      <c r="G359" s="17">
        <f t="shared" si="19"/>
        <v>376</v>
      </c>
      <c r="H359" s="18"/>
      <c r="I359" s="112"/>
    </row>
    <row r="360" spans="1:9" ht="19" customHeight="1" x14ac:dyDescent="0.25">
      <c r="A360" s="13">
        <v>353</v>
      </c>
      <c r="B360" s="97" t="s">
        <v>64</v>
      </c>
      <c r="C360" s="97" t="s">
        <v>64</v>
      </c>
      <c r="D360" s="60">
        <v>1270777.46</v>
      </c>
      <c r="E360" s="15">
        <f t="shared" si="20"/>
        <v>3</v>
      </c>
      <c r="F360" s="16">
        <f t="shared" si="21"/>
        <v>99.39</v>
      </c>
      <c r="G360" s="17">
        <f t="shared" si="19"/>
        <v>189</v>
      </c>
      <c r="H360" s="18"/>
      <c r="I360" s="112"/>
    </row>
    <row r="361" spans="1:9" ht="19" customHeight="1" x14ac:dyDescent="0.25">
      <c r="A361" s="13">
        <v>354</v>
      </c>
      <c r="B361" s="97" t="s">
        <v>582</v>
      </c>
      <c r="C361" s="97" t="s">
        <v>582</v>
      </c>
      <c r="D361" s="60">
        <v>1262005.47</v>
      </c>
      <c r="E361" s="15">
        <f t="shared" si="20"/>
        <v>1</v>
      </c>
      <c r="F361" s="16">
        <f t="shared" si="21"/>
        <v>99.51</v>
      </c>
      <c r="G361" s="17">
        <f t="shared" si="19"/>
        <v>154</v>
      </c>
      <c r="H361" s="18"/>
      <c r="I361" s="112"/>
    </row>
    <row r="362" spans="1:9" ht="19" customHeight="1" x14ac:dyDescent="0.25">
      <c r="A362" s="13">
        <v>355</v>
      </c>
      <c r="B362" s="97" t="s">
        <v>584</v>
      </c>
      <c r="C362" s="97" t="s">
        <v>584</v>
      </c>
      <c r="D362" s="60">
        <v>1260466.98</v>
      </c>
      <c r="E362" s="15">
        <f t="shared" si="20"/>
        <v>1</v>
      </c>
      <c r="F362" s="16">
        <f t="shared" si="21"/>
        <v>99.39</v>
      </c>
      <c r="G362" s="17">
        <f t="shared" si="19"/>
        <v>189</v>
      </c>
      <c r="H362" s="18"/>
      <c r="I362" s="112"/>
    </row>
    <row r="363" spans="1:9" ht="19" customHeight="1" x14ac:dyDescent="0.25">
      <c r="A363" s="13">
        <v>356</v>
      </c>
      <c r="B363" s="97" t="s">
        <v>585</v>
      </c>
      <c r="C363" s="97" t="s">
        <v>585</v>
      </c>
      <c r="D363" s="60">
        <v>1252733.3600000001</v>
      </c>
      <c r="E363" s="15">
        <f t="shared" si="20"/>
        <v>1</v>
      </c>
      <c r="F363" s="16">
        <f t="shared" si="21"/>
        <v>98.78</v>
      </c>
      <c r="G363" s="17">
        <f t="shared" si="19"/>
        <v>351</v>
      </c>
      <c r="H363" s="18"/>
      <c r="I363" s="112"/>
    </row>
    <row r="364" spans="1:9" ht="19" customHeight="1" x14ac:dyDescent="0.25">
      <c r="A364" s="13">
        <v>357</v>
      </c>
      <c r="B364" s="97" t="s">
        <v>133</v>
      </c>
      <c r="C364" s="97" t="s">
        <v>133</v>
      </c>
      <c r="D364" s="60">
        <v>1264834.58</v>
      </c>
      <c r="E364" s="15">
        <f t="shared" si="20"/>
        <v>1</v>
      </c>
      <c r="F364" s="16">
        <f t="shared" si="21"/>
        <v>99.73</v>
      </c>
      <c r="G364" s="17">
        <f t="shared" si="19"/>
        <v>81</v>
      </c>
      <c r="H364" s="18"/>
      <c r="I364" s="112"/>
    </row>
    <row r="365" spans="1:9" ht="19" customHeight="1" x14ac:dyDescent="0.25">
      <c r="A365" s="13">
        <v>358</v>
      </c>
      <c r="B365" s="97" t="s">
        <v>586</v>
      </c>
      <c r="C365" s="97" t="s">
        <v>586</v>
      </c>
      <c r="D365" s="60">
        <v>1262475.8700000001</v>
      </c>
      <c r="E365" s="15">
        <f t="shared" si="20"/>
        <v>1</v>
      </c>
      <c r="F365" s="16">
        <f t="shared" si="21"/>
        <v>99.55</v>
      </c>
      <c r="G365" s="17">
        <f t="shared" si="19"/>
        <v>145</v>
      </c>
      <c r="H365" s="18"/>
      <c r="I365" s="112"/>
    </row>
    <row r="366" spans="1:9" ht="19" customHeight="1" x14ac:dyDescent="0.25">
      <c r="A366" s="13">
        <v>359</v>
      </c>
      <c r="B366" s="97" t="s">
        <v>65</v>
      </c>
      <c r="C366" s="97" t="s">
        <v>65</v>
      </c>
      <c r="D366" s="60">
        <v>1261818.6499999999</v>
      </c>
      <c r="E366" s="15">
        <f t="shared" si="20"/>
        <v>1</v>
      </c>
      <c r="F366" s="16">
        <f t="shared" si="21"/>
        <v>99.5</v>
      </c>
      <c r="G366" s="17">
        <f t="shared" si="19"/>
        <v>156</v>
      </c>
      <c r="H366" s="18"/>
      <c r="I366" s="112"/>
    </row>
    <row r="367" spans="1:9" ht="19" customHeight="1" x14ac:dyDescent="0.25">
      <c r="A367" s="13">
        <v>360</v>
      </c>
      <c r="B367" s="97" t="s">
        <v>121</v>
      </c>
      <c r="C367" s="97" t="s">
        <v>121</v>
      </c>
      <c r="D367" s="60">
        <v>1261844.2</v>
      </c>
      <c r="E367" s="15">
        <f t="shared" si="20"/>
        <v>1</v>
      </c>
      <c r="F367" s="16">
        <f t="shared" si="21"/>
        <v>99.5</v>
      </c>
      <c r="G367" s="17">
        <f t="shared" si="19"/>
        <v>156</v>
      </c>
      <c r="H367" s="18"/>
      <c r="I367" s="112"/>
    </row>
    <row r="368" spans="1:9" ht="19" customHeight="1" x14ac:dyDescent="0.25">
      <c r="A368" s="13">
        <v>361</v>
      </c>
      <c r="B368" s="97" t="s">
        <v>588</v>
      </c>
      <c r="C368" s="97" t="s">
        <v>588</v>
      </c>
      <c r="D368" s="60">
        <v>1270777.46</v>
      </c>
      <c r="E368" s="15">
        <f t="shared" si="20"/>
        <v>3</v>
      </c>
      <c r="F368" s="16">
        <f t="shared" si="21"/>
        <v>99.39</v>
      </c>
      <c r="G368" s="17">
        <f t="shared" si="19"/>
        <v>189</v>
      </c>
      <c r="H368" s="18"/>
      <c r="I368" s="112"/>
    </row>
    <row r="369" spans="1:9" ht="19" customHeight="1" x14ac:dyDescent="0.25">
      <c r="A369" s="13">
        <v>362</v>
      </c>
      <c r="B369" s="97" t="s">
        <v>127</v>
      </c>
      <c r="C369" s="97" t="s">
        <v>127</v>
      </c>
      <c r="D369" s="60">
        <v>1261755.9099999999</v>
      </c>
      <c r="E369" s="15">
        <f t="shared" si="20"/>
        <v>1</v>
      </c>
      <c r="F369" s="16">
        <f t="shared" si="21"/>
        <v>99.49</v>
      </c>
      <c r="G369" s="17">
        <f t="shared" si="19"/>
        <v>161</v>
      </c>
      <c r="H369" s="18"/>
      <c r="I369" s="112"/>
    </row>
    <row r="370" spans="1:9" ht="19" customHeight="1" x14ac:dyDescent="0.25">
      <c r="A370" s="13">
        <v>363</v>
      </c>
      <c r="B370" s="97" t="s">
        <v>589</v>
      </c>
      <c r="C370" s="97" t="s">
        <v>589</v>
      </c>
      <c r="D370" s="60">
        <v>1256600.17</v>
      </c>
      <c r="E370" s="15">
        <f t="shared" si="20"/>
        <v>1</v>
      </c>
      <c r="F370" s="16">
        <f t="shared" si="21"/>
        <v>99.09</v>
      </c>
      <c r="G370" s="17">
        <f t="shared" si="19"/>
        <v>281</v>
      </c>
      <c r="H370" s="18"/>
      <c r="I370" s="112"/>
    </row>
    <row r="371" spans="1:9" ht="19" customHeight="1" x14ac:dyDescent="0.25">
      <c r="A371" s="13">
        <v>364</v>
      </c>
      <c r="B371" s="99" t="s">
        <v>716</v>
      </c>
      <c r="C371" s="100" t="s">
        <v>590</v>
      </c>
      <c r="D371" s="61">
        <v>1268199.5900000001</v>
      </c>
      <c r="E371" s="62">
        <f t="shared" si="20"/>
        <v>3</v>
      </c>
      <c r="F371" s="63">
        <f t="shared" si="21"/>
        <v>100</v>
      </c>
      <c r="G371" s="64">
        <f t="shared" si="19"/>
        <v>1</v>
      </c>
      <c r="H371" s="65" t="s">
        <v>698</v>
      </c>
      <c r="I371" s="112"/>
    </row>
    <row r="372" spans="1:9" ht="19" customHeight="1" x14ac:dyDescent="0.25">
      <c r="A372" s="13">
        <v>365</v>
      </c>
      <c r="B372" s="97" t="s">
        <v>591</v>
      </c>
      <c r="C372" s="97" t="s">
        <v>591</v>
      </c>
      <c r="D372" s="60">
        <v>1261096.77</v>
      </c>
      <c r="E372" s="15">
        <f t="shared" si="20"/>
        <v>1</v>
      </c>
      <c r="F372" s="16">
        <f t="shared" si="21"/>
        <v>99.44</v>
      </c>
      <c r="G372" s="17">
        <f t="shared" si="19"/>
        <v>178</v>
      </c>
      <c r="H372" s="18"/>
      <c r="I372" s="112"/>
    </row>
    <row r="373" spans="1:9" ht="19" customHeight="1" x14ac:dyDescent="0.25">
      <c r="A373" s="13">
        <v>366</v>
      </c>
      <c r="B373" s="97" t="s">
        <v>592</v>
      </c>
      <c r="C373" s="97" t="s">
        <v>592</v>
      </c>
      <c r="D373" s="60">
        <v>1233478.3400000001</v>
      </c>
      <c r="E373" s="15">
        <f t="shared" si="20"/>
        <v>1</v>
      </c>
      <c r="F373" s="16">
        <f t="shared" si="21"/>
        <v>97.26</v>
      </c>
      <c r="G373" s="17">
        <f t="shared" si="19"/>
        <v>430</v>
      </c>
      <c r="H373" s="18"/>
      <c r="I373" s="112"/>
    </row>
    <row r="374" spans="1:9" ht="19" customHeight="1" x14ac:dyDescent="0.25">
      <c r="A374" s="13">
        <v>367</v>
      </c>
      <c r="B374" s="97" t="s">
        <v>594</v>
      </c>
      <c r="C374" s="97" t="s">
        <v>594</v>
      </c>
      <c r="D374" s="60">
        <v>1255311.24</v>
      </c>
      <c r="E374" s="15">
        <f t="shared" si="20"/>
        <v>1</v>
      </c>
      <c r="F374" s="16">
        <f t="shared" si="21"/>
        <v>98.98</v>
      </c>
      <c r="G374" s="17">
        <f t="shared" ref="G374:G437" si="22">RANK(F374,$F$8:$F$447,0)</f>
        <v>315</v>
      </c>
      <c r="H374" s="18"/>
      <c r="I374" s="112"/>
    </row>
    <row r="375" spans="1:9" ht="19" customHeight="1" x14ac:dyDescent="0.25">
      <c r="A375" s="13">
        <v>368</v>
      </c>
      <c r="B375" s="97" t="s">
        <v>595</v>
      </c>
      <c r="C375" s="97" t="s">
        <v>595</v>
      </c>
      <c r="D375" s="60">
        <v>1269599.01</v>
      </c>
      <c r="E375" s="15">
        <f t="shared" si="20"/>
        <v>3</v>
      </c>
      <c r="F375" s="16">
        <f t="shared" si="21"/>
        <v>99.67</v>
      </c>
      <c r="G375" s="17">
        <f t="shared" si="22"/>
        <v>107</v>
      </c>
      <c r="H375" s="18"/>
      <c r="I375" s="112"/>
    </row>
    <row r="376" spans="1:9" ht="19" customHeight="1" x14ac:dyDescent="0.25">
      <c r="A376" s="13">
        <v>369</v>
      </c>
      <c r="B376" s="97" t="s">
        <v>596</v>
      </c>
      <c r="C376" s="97" t="s">
        <v>596</v>
      </c>
      <c r="D376" s="60">
        <v>1269565.42</v>
      </c>
      <c r="E376" s="15">
        <f t="shared" si="20"/>
        <v>3</v>
      </c>
      <c r="F376" s="16">
        <f t="shared" si="21"/>
        <v>99.68</v>
      </c>
      <c r="G376" s="17">
        <f t="shared" si="22"/>
        <v>106</v>
      </c>
      <c r="H376" s="18"/>
      <c r="I376" s="112"/>
    </row>
    <row r="377" spans="1:9" ht="19" customHeight="1" x14ac:dyDescent="0.25">
      <c r="A377" s="13">
        <v>370</v>
      </c>
      <c r="B377" s="97" t="s">
        <v>598</v>
      </c>
      <c r="C377" s="97" t="s">
        <v>598</v>
      </c>
      <c r="D377" s="60">
        <v>1268456.6200000001</v>
      </c>
      <c r="E377" s="15">
        <f t="shared" si="20"/>
        <v>3</v>
      </c>
      <c r="F377" s="16">
        <f t="shared" si="21"/>
        <v>99.94</v>
      </c>
      <c r="G377" s="17">
        <f t="shared" si="22"/>
        <v>25</v>
      </c>
      <c r="H377" s="18"/>
      <c r="I377" s="112"/>
    </row>
    <row r="378" spans="1:9" ht="19" customHeight="1" x14ac:dyDescent="0.25">
      <c r="A378" s="13">
        <v>371</v>
      </c>
      <c r="B378" s="97" t="s">
        <v>599</v>
      </c>
      <c r="C378" s="97" t="s">
        <v>599</v>
      </c>
      <c r="D378" s="60">
        <v>1264300.47</v>
      </c>
      <c r="E378" s="15">
        <f t="shared" si="20"/>
        <v>1</v>
      </c>
      <c r="F378" s="16">
        <f t="shared" si="21"/>
        <v>99.69</v>
      </c>
      <c r="G378" s="17">
        <f t="shared" si="22"/>
        <v>97</v>
      </c>
      <c r="H378" s="18"/>
      <c r="I378" s="112"/>
    </row>
    <row r="379" spans="1:9" ht="19" customHeight="1" x14ac:dyDescent="0.25">
      <c r="A379" s="13">
        <v>372</v>
      </c>
      <c r="B379" s="97" t="s">
        <v>600</v>
      </c>
      <c r="C379" s="97" t="s">
        <v>600</v>
      </c>
      <c r="D379" s="60">
        <v>1270203.81</v>
      </c>
      <c r="E379" s="15">
        <f t="shared" si="20"/>
        <v>3</v>
      </c>
      <c r="F379" s="16">
        <f t="shared" si="21"/>
        <v>99.53</v>
      </c>
      <c r="G379" s="17">
        <f t="shared" si="22"/>
        <v>148</v>
      </c>
      <c r="H379" s="18"/>
      <c r="I379" s="112"/>
    </row>
    <row r="380" spans="1:9" ht="19" customHeight="1" x14ac:dyDescent="0.25">
      <c r="A380" s="13">
        <v>373</v>
      </c>
      <c r="B380" s="97" t="s">
        <v>602</v>
      </c>
      <c r="C380" s="97" t="s">
        <v>602</v>
      </c>
      <c r="D380" s="60">
        <v>1261755.9099999999</v>
      </c>
      <c r="E380" s="15">
        <f t="shared" si="20"/>
        <v>1</v>
      </c>
      <c r="F380" s="16">
        <f t="shared" si="21"/>
        <v>99.49</v>
      </c>
      <c r="G380" s="17">
        <f t="shared" si="22"/>
        <v>161</v>
      </c>
      <c r="H380" s="18"/>
      <c r="I380" s="112"/>
    </row>
    <row r="381" spans="1:9" ht="19" customHeight="1" x14ac:dyDescent="0.25">
      <c r="A381" s="13">
        <v>374</v>
      </c>
      <c r="B381" s="97" t="s">
        <v>74</v>
      </c>
      <c r="C381" s="97" t="s">
        <v>74</v>
      </c>
      <c r="D381" s="60">
        <v>1260459.8899999999</v>
      </c>
      <c r="E381" s="15">
        <f t="shared" si="20"/>
        <v>1</v>
      </c>
      <c r="F381" s="16">
        <f t="shared" si="21"/>
        <v>99.39</v>
      </c>
      <c r="G381" s="17">
        <f t="shared" si="22"/>
        <v>189</v>
      </c>
      <c r="H381" s="18"/>
      <c r="I381" s="112"/>
    </row>
    <row r="382" spans="1:9" ht="19" customHeight="1" x14ac:dyDescent="0.25">
      <c r="A382" s="13">
        <v>375</v>
      </c>
      <c r="B382" s="97" t="s">
        <v>603</v>
      </c>
      <c r="C382" s="97" t="s">
        <v>603</v>
      </c>
      <c r="D382" s="60">
        <v>1258208.71</v>
      </c>
      <c r="E382" s="15">
        <f t="shared" si="20"/>
        <v>1</v>
      </c>
      <c r="F382" s="16">
        <f t="shared" si="21"/>
        <v>99.21</v>
      </c>
      <c r="G382" s="17">
        <f t="shared" si="22"/>
        <v>249</v>
      </c>
      <c r="H382" s="18"/>
      <c r="I382" s="112"/>
    </row>
    <row r="383" spans="1:9" ht="19" customHeight="1" x14ac:dyDescent="0.25">
      <c r="A383" s="13">
        <v>376</v>
      </c>
      <c r="B383" s="97" t="s">
        <v>604</v>
      </c>
      <c r="C383" s="97" t="s">
        <v>604</v>
      </c>
      <c r="D383" s="60">
        <v>1218256.9099999999</v>
      </c>
      <c r="E383" s="15">
        <f t="shared" si="20"/>
        <v>1</v>
      </c>
      <c r="F383" s="16">
        <f t="shared" si="21"/>
        <v>96.06</v>
      </c>
      <c r="G383" s="17">
        <f t="shared" si="22"/>
        <v>436</v>
      </c>
      <c r="H383" s="18"/>
      <c r="I383" s="112"/>
    </row>
    <row r="384" spans="1:9" ht="19" customHeight="1" x14ac:dyDescent="0.25">
      <c r="A384" s="13">
        <v>377</v>
      </c>
      <c r="B384" s="97" t="s">
        <v>67</v>
      </c>
      <c r="C384" s="97" t="s">
        <v>67</v>
      </c>
      <c r="D384" s="60">
        <v>1265189.3700000001</v>
      </c>
      <c r="E384" s="15">
        <f t="shared" si="20"/>
        <v>1</v>
      </c>
      <c r="F384" s="16">
        <f t="shared" si="21"/>
        <v>99.76</v>
      </c>
      <c r="G384" s="17">
        <f t="shared" si="22"/>
        <v>71</v>
      </c>
      <c r="H384" s="18"/>
      <c r="I384" s="112"/>
    </row>
    <row r="385" spans="1:9" ht="19" customHeight="1" x14ac:dyDescent="0.25">
      <c r="A385" s="13">
        <v>378</v>
      </c>
      <c r="B385" s="97" t="s">
        <v>605</v>
      </c>
      <c r="C385" s="97" t="s">
        <v>605</v>
      </c>
      <c r="D385" s="60">
        <v>1257889.1100000001</v>
      </c>
      <c r="E385" s="15">
        <f t="shared" si="20"/>
        <v>1</v>
      </c>
      <c r="F385" s="16">
        <f t="shared" si="21"/>
        <v>99.19</v>
      </c>
      <c r="G385" s="17">
        <f t="shared" si="22"/>
        <v>251</v>
      </c>
      <c r="H385" s="18"/>
      <c r="I385" s="112"/>
    </row>
    <row r="386" spans="1:9" ht="19" customHeight="1" x14ac:dyDescent="0.25">
      <c r="A386" s="13">
        <v>379</v>
      </c>
      <c r="B386" s="97" t="s">
        <v>606</v>
      </c>
      <c r="C386" s="97" t="s">
        <v>606</v>
      </c>
      <c r="D386" s="60">
        <v>1266003.8400000001</v>
      </c>
      <c r="E386" s="15">
        <f t="shared" si="20"/>
        <v>1</v>
      </c>
      <c r="F386" s="16">
        <f t="shared" si="21"/>
        <v>99.83</v>
      </c>
      <c r="G386" s="17">
        <f t="shared" si="22"/>
        <v>51</v>
      </c>
      <c r="H386" s="18"/>
      <c r="I386" s="112"/>
    </row>
    <row r="387" spans="1:9" ht="19" customHeight="1" x14ac:dyDescent="0.25">
      <c r="A387" s="13">
        <v>380</v>
      </c>
      <c r="B387" s="97" t="s">
        <v>607</v>
      </c>
      <c r="C387" s="97" t="s">
        <v>607</v>
      </c>
      <c r="D387" s="60">
        <v>1266670.1399999999</v>
      </c>
      <c r="E387" s="15">
        <f t="shared" ref="E387:E433" si="23">IF(D387&gt;$G$5,$G$6*3,$G$6)</f>
        <v>1</v>
      </c>
      <c r="F387" s="16">
        <f t="shared" ref="F387:F433" si="24">ROUND(100-ABS(D387-$G$5)*100/$G$5*E387,2)</f>
        <v>99.88</v>
      </c>
      <c r="G387" s="17">
        <f t="shared" si="22"/>
        <v>39</v>
      </c>
      <c r="H387" s="18"/>
      <c r="I387" s="112"/>
    </row>
    <row r="388" spans="1:9" ht="19" customHeight="1" x14ac:dyDescent="0.25">
      <c r="A388" s="13">
        <v>381</v>
      </c>
      <c r="B388" s="97" t="s">
        <v>92</v>
      </c>
      <c r="C388" s="97" t="s">
        <v>92</v>
      </c>
      <c r="D388" s="60">
        <v>1257563.5900000001</v>
      </c>
      <c r="E388" s="15">
        <f t="shared" si="23"/>
        <v>1</v>
      </c>
      <c r="F388" s="16">
        <f t="shared" si="24"/>
        <v>99.16</v>
      </c>
      <c r="G388" s="17">
        <f t="shared" si="22"/>
        <v>264</v>
      </c>
      <c r="H388" s="18"/>
      <c r="I388" s="112"/>
    </row>
    <row r="389" spans="1:9" ht="19" customHeight="1" x14ac:dyDescent="0.25">
      <c r="A389" s="13">
        <v>382</v>
      </c>
      <c r="B389" s="97" t="s">
        <v>608</v>
      </c>
      <c r="C389" s="97" t="s">
        <v>608</v>
      </c>
      <c r="D389" s="60">
        <v>1259263.74</v>
      </c>
      <c r="E389" s="15">
        <f t="shared" si="23"/>
        <v>1</v>
      </c>
      <c r="F389" s="16">
        <f t="shared" si="24"/>
        <v>99.3</v>
      </c>
      <c r="G389" s="17">
        <f t="shared" si="22"/>
        <v>227</v>
      </c>
      <c r="H389" s="18"/>
      <c r="I389" s="112"/>
    </row>
    <row r="390" spans="1:9" ht="19" customHeight="1" x14ac:dyDescent="0.25">
      <c r="A390" s="13">
        <v>383</v>
      </c>
      <c r="B390" s="97" t="s">
        <v>116</v>
      </c>
      <c r="C390" s="97" t="s">
        <v>116</v>
      </c>
      <c r="D390" s="60">
        <v>1257889.1100000001</v>
      </c>
      <c r="E390" s="15">
        <f t="shared" si="23"/>
        <v>1</v>
      </c>
      <c r="F390" s="16">
        <f t="shared" si="24"/>
        <v>99.19</v>
      </c>
      <c r="G390" s="17">
        <f t="shared" si="22"/>
        <v>251</v>
      </c>
      <c r="H390" s="18"/>
      <c r="I390" s="112"/>
    </row>
    <row r="391" spans="1:9" ht="19" customHeight="1" x14ac:dyDescent="0.25">
      <c r="A391" s="13">
        <v>384</v>
      </c>
      <c r="B391" s="97" t="s">
        <v>610</v>
      </c>
      <c r="C391" s="97" t="s">
        <v>610</v>
      </c>
      <c r="D391" s="60">
        <v>1260466.98</v>
      </c>
      <c r="E391" s="15">
        <f t="shared" si="23"/>
        <v>1</v>
      </c>
      <c r="F391" s="16">
        <f t="shared" si="24"/>
        <v>99.39</v>
      </c>
      <c r="G391" s="17">
        <f t="shared" si="22"/>
        <v>189</v>
      </c>
      <c r="H391" s="18"/>
      <c r="I391" s="112"/>
    </row>
    <row r="392" spans="1:9" ht="19" customHeight="1" x14ac:dyDescent="0.25">
      <c r="A392" s="13">
        <v>385</v>
      </c>
      <c r="B392" s="97" t="s">
        <v>102</v>
      </c>
      <c r="C392" s="97" t="s">
        <v>102</v>
      </c>
      <c r="D392" s="60">
        <v>1254022.3</v>
      </c>
      <c r="E392" s="15">
        <f t="shared" si="23"/>
        <v>1</v>
      </c>
      <c r="F392" s="16">
        <f t="shared" si="24"/>
        <v>98.88</v>
      </c>
      <c r="G392" s="17">
        <f t="shared" si="22"/>
        <v>333</v>
      </c>
      <c r="H392" s="18"/>
      <c r="I392" s="112"/>
    </row>
    <row r="393" spans="1:9" ht="19" customHeight="1" x14ac:dyDescent="0.25">
      <c r="A393" s="13">
        <v>386</v>
      </c>
      <c r="B393" s="97" t="s">
        <v>159</v>
      </c>
      <c r="C393" s="97" t="s">
        <v>159</v>
      </c>
      <c r="D393" s="60">
        <v>1255311.24</v>
      </c>
      <c r="E393" s="15">
        <f t="shared" si="23"/>
        <v>1</v>
      </c>
      <c r="F393" s="16">
        <f t="shared" si="24"/>
        <v>98.98</v>
      </c>
      <c r="G393" s="17">
        <f t="shared" si="22"/>
        <v>315</v>
      </c>
      <c r="H393" s="18"/>
      <c r="I393" s="112"/>
    </row>
    <row r="394" spans="1:9" ht="19" customHeight="1" x14ac:dyDescent="0.25">
      <c r="A394" s="13">
        <v>387</v>
      </c>
      <c r="B394" s="97" t="s">
        <v>613</v>
      </c>
      <c r="C394" s="97" t="s">
        <v>613</v>
      </c>
      <c r="D394" s="60">
        <v>1251445.42</v>
      </c>
      <c r="E394" s="15">
        <f t="shared" si="23"/>
        <v>1</v>
      </c>
      <c r="F394" s="16">
        <f t="shared" si="24"/>
        <v>98.68</v>
      </c>
      <c r="G394" s="17">
        <f t="shared" si="22"/>
        <v>378</v>
      </c>
      <c r="H394" s="18"/>
      <c r="I394" s="112"/>
    </row>
    <row r="395" spans="1:9" ht="19" customHeight="1" x14ac:dyDescent="0.25">
      <c r="A395" s="13">
        <v>388</v>
      </c>
      <c r="B395" s="97" t="s">
        <v>614</v>
      </c>
      <c r="C395" s="97" t="s">
        <v>614</v>
      </c>
      <c r="D395" s="60">
        <v>1265251.21</v>
      </c>
      <c r="E395" s="15">
        <f t="shared" si="23"/>
        <v>1</v>
      </c>
      <c r="F395" s="16">
        <f t="shared" si="24"/>
        <v>99.77</v>
      </c>
      <c r="G395" s="17">
        <f t="shared" si="22"/>
        <v>69</v>
      </c>
      <c r="H395" s="18"/>
      <c r="I395" s="112"/>
    </row>
    <row r="396" spans="1:9" ht="19" customHeight="1" x14ac:dyDescent="0.25">
      <c r="A396" s="13">
        <v>389</v>
      </c>
      <c r="B396" s="97" t="s">
        <v>615</v>
      </c>
      <c r="C396" s="97" t="s">
        <v>615</v>
      </c>
      <c r="D396" s="60">
        <v>1272900.79</v>
      </c>
      <c r="E396" s="15">
        <f t="shared" si="23"/>
        <v>3</v>
      </c>
      <c r="F396" s="16">
        <f t="shared" si="24"/>
        <v>98.89</v>
      </c>
      <c r="G396" s="17">
        <f t="shared" si="22"/>
        <v>332</v>
      </c>
      <c r="H396" s="18"/>
      <c r="I396" s="112"/>
    </row>
    <row r="397" spans="1:9" ht="19" customHeight="1" x14ac:dyDescent="0.25">
      <c r="A397" s="13">
        <v>390</v>
      </c>
      <c r="B397" s="97" t="s">
        <v>616</v>
      </c>
      <c r="C397" s="97" t="s">
        <v>616</v>
      </c>
      <c r="D397" s="60">
        <v>1258914.3</v>
      </c>
      <c r="E397" s="15">
        <f t="shared" si="23"/>
        <v>1</v>
      </c>
      <c r="F397" s="16">
        <f t="shared" si="24"/>
        <v>99.27</v>
      </c>
      <c r="G397" s="17">
        <f t="shared" si="22"/>
        <v>240</v>
      </c>
      <c r="H397" s="18"/>
      <c r="I397" s="112"/>
    </row>
    <row r="398" spans="1:9" ht="19" customHeight="1" x14ac:dyDescent="0.25">
      <c r="A398" s="13">
        <v>391</v>
      </c>
      <c r="B398" s="97" t="s">
        <v>617</v>
      </c>
      <c r="C398" s="97" t="s">
        <v>617</v>
      </c>
      <c r="D398" s="60">
        <v>1263044.8500000001</v>
      </c>
      <c r="E398" s="15">
        <f t="shared" si="23"/>
        <v>1</v>
      </c>
      <c r="F398" s="16">
        <f t="shared" si="24"/>
        <v>99.59</v>
      </c>
      <c r="G398" s="17">
        <f t="shared" si="22"/>
        <v>126</v>
      </c>
      <c r="H398" s="18"/>
      <c r="I398" s="112"/>
    </row>
    <row r="399" spans="1:9" ht="19" customHeight="1" x14ac:dyDescent="0.25">
      <c r="A399" s="13">
        <v>392</v>
      </c>
      <c r="B399" s="97" t="s">
        <v>618</v>
      </c>
      <c r="C399" s="97" t="s">
        <v>618</v>
      </c>
      <c r="D399" s="60">
        <v>1270990.04</v>
      </c>
      <c r="E399" s="15">
        <f t="shared" si="23"/>
        <v>3</v>
      </c>
      <c r="F399" s="16">
        <f t="shared" si="24"/>
        <v>99.34</v>
      </c>
      <c r="G399" s="17">
        <f t="shared" si="22"/>
        <v>219</v>
      </c>
      <c r="H399" s="18"/>
      <c r="I399" s="112"/>
    </row>
    <row r="400" spans="1:9" ht="19" customHeight="1" x14ac:dyDescent="0.25">
      <c r="A400" s="13">
        <v>393</v>
      </c>
      <c r="B400" s="97" t="s">
        <v>620</v>
      </c>
      <c r="C400" s="97" t="s">
        <v>620</v>
      </c>
      <c r="D400" s="60">
        <v>1251445.43</v>
      </c>
      <c r="E400" s="15">
        <f t="shared" si="23"/>
        <v>1</v>
      </c>
      <c r="F400" s="16">
        <f t="shared" si="24"/>
        <v>98.68</v>
      </c>
      <c r="G400" s="17">
        <f t="shared" si="22"/>
        <v>378</v>
      </c>
      <c r="H400" s="18"/>
      <c r="I400" s="112"/>
    </row>
    <row r="401" spans="1:9" ht="19" customHeight="1" x14ac:dyDescent="0.25">
      <c r="A401" s="13">
        <v>394</v>
      </c>
      <c r="B401" s="97" t="s">
        <v>621</v>
      </c>
      <c r="C401" s="97" t="s">
        <v>621</v>
      </c>
      <c r="D401" s="60">
        <v>1260923.57</v>
      </c>
      <c r="E401" s="15">
        <f t="shared" si="23"/>
        <v>1</v>
      </c>
      <c r="F401" s="16">
        <f t="shared" si="24"/>
        <v>99.43</v>
      </c>
      <c r="G401" s="17">
        <f t="shared" si="22"/>
        <v>181</v>
      </c>
      <c r="H401" s="18"/>
      <c r="I401" s="112"/>
    </row>
    <row r="402" spans="1:9" ht="19" customHeight="1" x14ac:dyDescent="0.25">
      <c r="A402" s="13">
        <v>395</v>
      </c>
      <c r="B402" s="97" t="s">
        <v>77</v>
      </c>
      <c r="C402" s="97" t="s">
        <v>77</v>
      </c>
      <c r="D402" s="60">
        <v>1264968.97</v>
      </c>
      <c r="E402" s="15">
        <f t="shared" si="23"/>
        <v>1</v>
      </c>
      <c r="F402" s="16">
        <f t="shared" si="24"/>
        <v>99.75</v>
      </c>
      <c r="G402" s="17">
        <f t="shared" si="22"/>
        <v>74</v>
      </c>
      <c r="H402" s="18"/>
      <c r="I402" s="112"/>
    </row>
    <row r="403" spans="1:9" ht="19" customHeight="1" x14ac:dyDescent="0.25">
      <c r="A403" s="13">
        <v>396</v>
      </c>
      <c r="B403" s="97" t="s">
        <v>98</v>
      </c>
      <c r="C403" s="97" t="s">
        <v>98</v>
      </c>
      <c r="D403" s="60">
        <v>1270677.25</v>
      </c>
      <c r="E403" s="15">
        <f t="shared" si="23"/>
        <v>3</v>
      </c>
      <c r="F403" s="16">
        <f t="shared" si="24"/>
        <v>99.41</v>
      </c>
      <c r="G403" s="17">
        <f t="shared" si="22"/>
        <v>184</v>
      </c>
      <c r="H403" s="18"/>
      <c r="I403" s="112"/>
    </row>
    <row r="404" spans="1:9" ht="19" customHeight="1" x14ac:dyDescent="0.25">
      <c r="A404" s="13">
        <v>397</v>
      </c>
      <c r="B404" s="97" t="s">
        <v>624</v>
      </c>
      <c r="C404" s="97" t="s">
        <v>624</v>
      </c>
      <c r="D404" s="60">
        <v>1263692.19</v>
      </c>
      <c r="E404" s="15">
        <f t="shared" si="23"/>
        <v>1</v>
      </c>
      <c r="F404" s="16">
        <f t="shared" si="24"/>
        <v>99.64</v>
      </c>
      <c r="G404" s="17">
        <f t="shared" si="22"/>
        <v>113</v>
      </c>
      <c r="H404" s="18"/>
      <c r="I404" s="112"/>
    </row>
    <row r="405" spans="1:9" ht="19" customHeight="1" x14ac:dyDescent="0.25">
      <c r="A405" s="13">
        <v>398</v>
      </c>
      <c r="B405" s="97" t="s">
        <v>626</v>
      </c>
      <c r="C405" s="97" t="s">
        <v>626</v>
      </c>
      <c r="D405" s="60">
        <v>1257456.55</v>
      </c>
      <c r="E405" s="15">
        <f t="shared" si="23"/>
        <v>1</v>
      </c>
      <c r="F405" s="16">
        <f t="shared" si="24"/>
        <v>99.15</v>
      </c>
      <c r="G405" s="17">
        <f t="shared" si="22"/>
        <v>266</v>
      </c>
      <c r="H405" s="18"/>
      <c r="I405" s="112"/>
    </row>
    <row r="406" spans="1:9" ht="19" customHeight="1" x14ac:dyDescent="0.25">
      <c r="A406" s="13">
        <v>399</v>
      </c>
      <c r="B406" s="97" t="s">
        <v>172</v>
      </c>
      <c r="C406" s="97" t="s">
        <v>172</v>
      </c>
      <c r="D406" s="60">
        <v>1223403.24</v>
      </c>
      <c r="E406" s="15">
        <f t="shared" si="23"/>
        <v>1</v>
      </c>
      <c r="F406" s="16">
        <f t="shared" si="24"/>
        <v>96.47</v>
      </c>
      <c r="G406" s="17">
        <f t="shared" si="22"/>
        <v>433</v>
      </c>
      <c r="H406" s="18"/>
      <c r="I406" s="112"/>
    </row>
    <row r="407" spans="1:9" ht="19" customHeight="1" x14ac:dyDescent="0.25">
      <c r="A407" s="13">
        <v>400</v>
      </c>
      <c r="B407" s="97" t="s">
        <v>628</v>
      </c>
      <c r="C407" s="97" t="s">
        <v>628</v>
      </c>
      <c r="D407" s="60">
        <v>1264621.72</v>
      </c>
      <c r="E407" s="15">
        <f t="shared" si="23"/>
        <v>1</v>
      </c>
      <c r="F407" s="16">
        <f t="shared" si="24"/>
        <v>99.72</v>
      </c>
      <c r="G407" s="17">
        <f t="shared" si="22"/>
        <v>83</v>
      </c>
      <c r="H407" s="18"/>
      <c r="I407" s="112"/>
    </row>
    <row r="408" spans="1:9" ht="19" customHeight="1" x14ac:dyDescent="0.25">
      <c r="A408" s="13">
        <v>401</v>
      </c>
      <c r="B408" s="97" t="s">
        <v>629</v>
      </c>
      <c r="C408" s="97" t="s">
        <v>629</v>
      </c>
      <c r="D408" s="60">
        <v>1250156.49</v>
      </c>
      <c r="E408" s="15">
        <f t="shared" si="23"/>
        <v>1</v>
      </c>
      <c r="F408" s="16">
        <f t="shared" si="24"/>
        <v>98.58</v>
      </c>
      <c r="G408" s="17">
        <f t="shared" si="22"/>
        <v>390</v>
      </c>
      <c r="H408" s="18"/>
      <c r="I408" s="112"/>
    </row>
    <row r="409" spans="1:9" ht="19" customHeight="1" x14ac:dyDescent="0.25">
      <c r="A409" s="13">
        <v>402</v>
      </c>
      <c r="B409" s="97" t="s">
        <v>630</v>
      </c>
      <c r="C409" s="97" t="s">
        <v>630</v>
      </c>
      <c r="D409" s="60">
        <v>1257889.1100000001</v>
      </c>
      <c r="E409" s="15">
        <f t="shared" si="23"/>
        <v>1</v>
      </c>
      <c r="F409" s="16">
        <f t="shared" si="24"/>
        <v>99.19</v>
      </c>
      <c r="G409" s="17">
        <f t="shared" si="22"/>
        <v>251</v>
      </c>
      <c r="H409" s="18"/>
      <c r="I409" s="112"/>
    </row>
    <row r="410" spans="1:9" ht="19" customHeight="1" x14ac:dyDescent="0.25">
      <c r="A410" s="13">
        <v>403</v>
      </c>
      <c r="B410" s="97" t="s">
        <v>631</v>
      </c>
      <c r="C410" s="97" t="s">
        <v>631</v>
      </c>
      <c r="D410" s="60">
        <v>1260349.1599999999</v>
      </c>
      <c r="E410" s="15">
        <f t="shared" si="23"/>
        <v>1</v>
      </c>
      <c r="F410" s="16">
        <f t="shared" si="24"/>
        <v>99.38</v>
      </c>
      <c r="G410" s="17">
        <f t="shared" si="22"/>
        <v>213</v>
      </c>
      <c r="H410" s="18"/>
      <c r="I410" s="112"/>
    </row>
    <row r="411" spans="1:9" ht="19" customHeight="1" x14ac:dyDescent="0.25">
      <c r="A411" s="13">
        <v>404</v>
      </c>
      <c r="B411" s="97" t="s">
        <v>632</v>
      </c>
      <c r="C411" s="97" t="s">
        <v>632</v>
      </c>
      <c r="D411" s="60">
        <v>1261829.44</v>
      </c>
      <c r="E411" s="15">
        <f t="shared" si="23"/>
        <v>1</v>
      </c>
      <c r="F411" s="16">
        <f t="shared" si="24"/>
        <v>99.5</v>
      </c>
      <c r="G411" s="17">
        <f t="shared" si="22"/>
        <v>156</v>
      </c>
      <c r="H411" s="18"/>
      <c r="I411" s="112"/>
    </row>
    <row r="412" spans="1:9" ht="19" customHeight="1" x14ac:dyDescent="0.25">
      <c r="A412" s="13">
        <v>405</v>
      </c>
      <c r="B412" s="99" t="s">
        <v>686</v>
      </c>
      <c r="C412" s="100" t="s">
        <v>633</v>
      </c>
      <c r="D412" s="61">
        <v>1268199.5900000001</v>
      </c>
      <c r="E412" s="62">
        <f t="shared" si="23"/>
        <v>3</v>
      </c>
      <c r="F412" s="63">
        <f t="shared" si="24"/>
        <v>100</v>
      </c>
      <c r="G412" s="64">
        <f t="shared" si="22"/>
        <v>1</v>
      </c>
      <c r="H412" s="65" t="s">
        <v>699</v>
      </c>
      <c r="I412" s="112"/>
    </row>
    <row r="413" spans="1:9" ht="19" customHeight="1" x14ac:dyDescent="0.25">
      <c r="A413" s="13">
        <v>406</v>
      </c>
      <c r="B413" s="97" t="s">
        <v>634</v>
      </c>
      <c r="C413" s="97" t="s">
        <v>634</v>
      </c>
      <c r="D413" s="60">
        <v>1265929.92</v>
      </c>
      <c r="E413" s="15">
        <f t="shared" si="23"/>
        <v>1</v>
      </c>
      <c r="F413" s="16">
        <f t="shared" si="24"/>
        <v>99.82</v>
      </c>
      <c r="G413" s="17">
        <f t="shared" si="22"/>
        <v>54</v>
      </c>
      <c r="H413" s="18"/>
      <c r="I413" s="112"/>
    </row>
    <row r="414" spans="1:9" ht="19" customHeight="1" x14ac:dyDescent="0.25">
      <c r="A414" s="13">
        <v>407</v>
      </c>
      <c r="B414" s="97" t="s">
        <v>635</v>
      </c>
      <c r="C414" s="97" t="s">
        <v>635</v>
      </c>
      <c r="D414" s="60">
        <v>1268839.6599999999</v>
      </c>
      <c r="E414" s="15">
        <f t="shared" si="23"/>
        <v>3</v>
      </c>
      <c r="F414" s="16">
        <f t="shared" si="24"/>
        <v>99.85</v>
      </c>
      <c r="G414" s="17">
        <f t="shared" si="22"/>
        <v>46</v>
      </c>
      <c r="H414" s="18"/>
      <c r="I414" s="112"/>
    </row>
    <row r="415" spans="1:9" ht="19" customHeight="1" x14ac:dyDescent="0.25">
      <c r="A415" s="13">
        <v>408</v>
      </c>
      <c r="B415" s="97" t="s">
        <v>637</v>
      </c>
      <c r="C415" s="97" t="s">
        <v>637</v>
      </c>
      <c r="D415" s="60">
        <v>1254022.3</v>
      </c>
      <c r="E415" s="15">
        <f t="shared" si="23"/>
        <v>1</v>
      </c>
      <c r="F415" s="16">
        <f t="shared" si="24"/>
        <v>98.88</v>
      </c>
      <c r="G415" s="17">
        <f t="shared" si="22"/>
        <v>333</v>
      </c>
      <c r="H415" s="18"/>
      <c r="I415" s="112"/>
    </row>
    <row r="416" spans="1:9" ht="19" customHeight="1" x14ac:dyDescent="0.25">
      <c r="A416" s="13">
        <v>409</v>
      </c>
      <c r="B416" s="97" t="s">
        <v>639</v>
      </c>
      <c r="C416" s="97" t="s">
        <v>639</v>
      </c>
      <c r="D416" s="60">
        <v>1252103.94</v>
      </c>
      <c r="E416" s="15">
        <f t="shared" si="23"/>
        <v>1</v>
      </c>
      <c r="F416" s="16">
        <f t="shared" si="24"/>
        <v>98.73</v>
      </c>
      <c r="G416" s="17">
        <f t="shared" si="22"/>
        <v>374</v>
      </c>
      <c r="H416" s="18"/>
      <c r="I416" s="112"/>
    </row>
    <row r="417" spans="1:9" ht="19" customHeight="1" x14ac:dyDescent="0.25">
      <c r="A417" s="13">
        <v>410</v>
      </c>
      <c r="B417" s="97" t="s">
        <v>641</v>
      </c>
      <c r="C417" s="97" t="s">
        <v>641</v>
      </c>
      <c r="D417" s="60">
        <v>1262163.67</v>
      </c>
      <c r="E417" s="15">
        <f t="shared" si="23"/>
        <v>1</v>
      </c>
      <c r="F417" s="16">
        <f t="shared" si="24"/>
        <v>99.52</v>
      </c>
      <c r="G417" s="17">
        <f t="shared" si="22"/>
        <v>150</v>
      </c>
      <c r="H417" s="18"/>
      <c r="I417" s="112"/>
    </row>
    <row r="418" spans="1:9" ht="19" customHeight="1" x14ac:dyDescent="0.25">
      <c r="A418" s="13">
        <v>411</v>
      </c>
      <c r="B418" s="97" t="s">
        <v>124</v>
      </c>
      <c r="C418" s="97" t="s">
        <v>124</v>
      </c>
      <c r="D418" s="60">
        <v>1259943.79</v>
      </c>
      <c r="E418" s="15">
        <f t="shared" si="23"/>
        <v>1</v>
      </c>
      <c r="F418" s="16">
        <f t="shared" si="24"/>
        <v>99.35</v>
      </c>
      <c r="G418" s="17">
        <f t="shared" si="22"/>
        <v>217</v>
      </c>
      <c r="H418" s="18"/>
      <c r="I418" s="112"/>
    </row>
    <row r="419" spans="1:9" ht="19" customHeight="1" x14ac:dyDescent="0.25">
      <c r="A419" s="13">
        <v>412</v>
      </c>
      <c r="B419" s="97" t="s">
        <v>643</v>
      </c>
      <c r="C419" s="97" t="s">
        <v>643</v>
      </c>
      <c r="D419" s="60">
        <v>1257889.1100000001</v>
      </c>
      <c r="E419" s="15">
        <f t="shared" si="23"/>
        <v>1</v>
      </c>
      <c r="F419" s="16">
        <f t="shared" si="24"/>
        <v>99.19</v>
      </c>
      <c r="G419" s="17">
        <f t="shared" si="22"/>
        <v>251</v>
      </c>
      <c r="H419" s="18"/>
      <c r="I419" s="112"/>
    </row>
    <row r="420" spans="1:9" ht="19" customHeight="1" x14ac:dyDescent="0.25">
      <c r="A420" s="13">
        <v>413</v>
      </c>
      <c r="B420" s="97" t="s">
        <v>150</v>
      </c>
      <c r="C420" s="97" t="s">
        <v>150</v>
      </c>
      <c r="D420" s="60">
        <v>1256600.17</v>
      </c>
      <c r="E420" s="15">
        <f t="shared" si="23"/>
        <v>1</v>
      </c>
      <c r="F420" s="16">
        <f t="shared" si="24"/>
        <v>99.09</v>
      </c>
      <c r="G420" s="17">
        <f t="shared" si="22"/>
        <v>281</v>
      </c>
      <c r="H420" s="18"/>
      <c r="I420" s="112"/>
    </row>
    <row r="421" spans="1:9" ht="19" customHeight="1" x14ac:dyDescent="0.25">
      <c r="A421" s="13">
        <v>414</v>
      </c>
      <c r="B421" s="97" t="s">
        <v>647</v>
      </c>
      <c r="C421" s="97" t="s">
        <v>647</v>
      </c>
      <c r="D421" s="60">
        <v>1272066.3999999999</v>
      </c>
      <c r="E421" s="15">
        <f t="shared" si="23"/>
        <v>3</v>
      </c>
      <c r="F421" s="16">
        <f t="shared" si="24"/>
        <v>99.08</v>
      </c>
      <c r="G421" s="17">
        <f t="shared" si="22"/>
        <v>292</v>
      </c>
      <c r="H421" s="18"/>
      <c r="I421" s="112"/>
    </row>
    <row r="422" spans="1:9" ht="19" customHeight="1" x14ac:dyDescent="0.25">
      <c r="A422" s="13">
        <v>415</v>
      </c>
      <c r="B422" s="97" t="s">
        <v>648</v>
      </c>
      <c r="C422" s="97" t="s">
        <v>648</v>
      </c>
      <c r="D422" s="60">
        <v>1261755.9099999999</v>
      </c>
      <c r="E422" s="15">
        <f t="shared" si="23"/>
        <v>1</v>
      </c>
      <c r="F422" s="16">
        <f t="shared" si="24"/>
        <v>99.49</v>
      </c>
      <c r="G422" s="17">
        <f t="shared" si="22"/>
        <v>161</v>
      </c>
      <c r="H422" s="18"/>
      <c r="I422" s="112"/>
    </row>
    <row r="423" spans="1:9" ht="19" customHeight="1" x14ac:dyDescent="0.25">
      <c r="A423" s="13">
        <v>416</v>
      </c>
      <c r="B423" s="97" t="s">
        <v>650</v>
      </c>
      <c r="C423" s="97" t="s">
        <v>650</v>
      </c>
      <c r="D423" s="60">
        <v>1261111.73</v>
      </c>
      <c r="E423" s="15">
        <f t="shared" si="23"/>
        <v>1</v>
      </c>
      <c r="F423" s="16">
        <f t="shared" si="24"/>
        <v>99.44</v>
      </c>
      <c r="G423" s="17">
        <f t="shared" si="22"/>
        <v>178</v>
      </c>
      <c r="H423" s="18"/>
      <c r="I423" s="112"/>
    </row>
    <row r="424" spans="1:9" ht="19" customHeight="1" x14ac:dyDescent="0.25">
      <c r="A424" s="13">
        <v>417</v>
      </c>
      <c r="B424" s="97" t="s">
        <v>171</v>
      </c>
      <c r="C424" s="97" t="s">
        <v>171</v>
      </c>
      <c r="D424" s="60">
        <v>1253048.8799999999</v>
      </c>
      <c r="E424" s="15">
        <f t="shared" si="23"/>
        <v>1</v>
      </c>
      <c r="F424" s="16">
        <f t="shared" si="24"/>
        <v>98.81</v>
      </c>
      <c r="G424" s="17">
        <f t="shared" si="22"/>
        <v>346</v>
      </c>
      <c r="H424" s="18"/>
      <c r="I424" s="112"/>
    </row>
    <row r="425" spans="1:9" ht="19" customHeight="1" x14ac:dyDescent="0.25">
      <c r="A425" s="13">
        <v>418</v>
      </c>
      <c r="B425" s="97" t="s">
        <v>651</v>
      </c>
      <c r="C425" s="97" t="s">
        <v>651</v>
      </c>
      <c r="D425" s="60">
        <v>1263906.6000000001</v>
      </c>
      <c r="E425" s="15">
        <f t="shared" si="23"/>
        <v>1</v>
      </c>
      <c r="F425" s="16">
        <f t="shared" si="24"/>
        <v>99.66</v>
      </c>
      <c r="G425" s="17">
        <f t="shared" si="22"/>
        <v>109</v>
      </c>
      <c r="H425" s="18"/>
      <c r="I425" s="112"/>
    </row>
    <row r="426" spans="1:9" ht="19" customHeight="1" x14ac:dyDescent="0.25">
      <c r="A426" s="13">
        <v>419</v>
      </c>
      <c r="B426" s="97" t="s">
        <v>654</v>
      </c>
      <c r="C426" s="97" t="s">
        <v>654</v>
      </c>
      <c r="D426" s="60">
        <v>1268300</v>
      </c>
      <c r="E426" s="15">
        <f t="shared" si="23"/>
        <v>3</v>
      </c>
      <c r="F426" s="16">
        <f t="shared" si="24"/>
        <v>99.98</v>
      </c>
      <c r="G426" s="17">
        <f t="shared" si="22"/>
        <v>18</v>
      </c>
      <c r="H426" s="18"/>
      <c r="I426" s="112"/>
    </row>
    <row r="427" spans="1:9" ht="19" customHeight="1" x14ac:dyDescent="0.25">
      <c r="A427" s="13">
        <v>420</v>
      </c>
      <c r="B427" s="97" t="s">
        <v>656</v>
      </c>
      <c r="C427" s="97" t="s">
        <v>656</v>
      </c>
      <c r="D427" s="60">
        <v>1251445.48</v>
      </c>
      <c r="E427" s="15">
        <f t="shared" si="23"/>
        <v>1</v>
      </c>
      <c r="F427" s="16">
        <f t="shared" si="24"/>
        <v>98.68</v>
      </c>
      <c r="G427" s="17">
        <f t="shared" si="22"/>
        <v>378</v>
      </c>
      <c r="H427" s="18"/>
      <c r="I427" s="112"/>
    </row>
    <row r="428" spans="1:9" ht="19" customHeight="1" x14ac:dyDescent="0.25">
      <c r="A428" s="13">
        <v>421</v>
      </c>
      <c r="B428" s="97" t="s">
        <v>657</v>
      </c>
      <c r="C428" s="97" t="s">
        <v>657</v>
      </c>
      <c r="D428" s="60">
        <v>1259178.04</v>
      </c>
      <c r="E428" s="15">
        <f t="shared" si="23"/>
        <v>1</v>
      </c>
      <c r="F428" s="16">
        <f t="shared" si="24"/>
        <v>99.29</v>
      </c>
      <c r="G428" s="17">
        <f t="shared" si="22"/>
        <v>229</v>
      </c>
      <c r="H428" s="18"/>
      <c r="I428" s="112"/>
    </row>
    <row r="429" spans="1:9" ht="19" customHeight="1" x14ac:dyDescent="0.25">
      <c r="A429" s="13">
        <v>422</v>
      </c>
      <c r="B429" s="97" t="s">
        <v>658</v>
      </c>
      <c r="C429" s="97" t="s">
        <v>658</v>
      </c>
      <c r="D429" s="60">
        <v>1263044.8500000001</v>
      </c>
      <c r="E429" s="15">
        <f t="shared" si="23"/>
        <v>1</v>
      </c>
      <c r="F429" s="16">
        <f t="shared" si="24"/>
        <v>99.59</v>
      </c>
      <c r="G429" s="17">
        <f t="shared" si="22"/>
        <v>126</v>
      </c>
      <c r="H429" s="18"/>
      <c r="I429" s="112"/>
    </row>
    <row r="430" spans="1:9" ht="19" customHeight="1" x14ac:dyDescent="0.25">
      <c r="A430" s="13">
        <v>423</v>
      </c>
      <c r="B430" s="97" t="s">
        <v>659</v>
      </c>
      <c r="C430" s="97" t="s">
        <v>659</v>
      </c>
      <c r="D430" s="60">
        <v>1265621.72</v>
      </c>
      <c r="E430" s="15">
        <f t="shared" si="23"/>
        <v>1</v>
      </c>
      <c r="F430" s="16">
        <f t="shared" si="24"/>
        <v>99.8</v>
      </c>
      <c r="G430" s="17">
        <f t="shared" si="22"/>
        <v>56</v>
      </c>
      <c r="H430" s="18"/>
      <c r="I430" s="112"/>
    </row>
    <row r="431" spans="1:9" ht="19" customHeight="1" x14ac:dyDescent="0.25">
      <c r="A431" s="13">
        <v>424</v>
      </c>
      <c r="B431" s="97" t="s">
        <v>660</v>
      </c>
      <c r="C431" s="97" t="s">
        <v>660</v>
      </c>
      <c r="D431" s="60">
        <v>1244886.5900000001</v>
      </c>
      <c r="E431" s="15">
        <f t="shared" si="23"/>
        <v>1</v>
      </c>
      <c r="F431" s="16">
        <f t="shared" si="24"/>
        <v>98.16</v>
      </c>
      <c r="G431" s="17">
        <f t="shared" si="22"/>
        <v>413</v>
      </c>
      <c r="H431" s="18"/>
      <c r="I431" s="112"/>
    </row>
    <row r="432" spans="1:9" ht="19" customHeight="1" x14ac:dyDescent="0.25">
      <c r="A432" s="13">
        <v>425</v>
      </c>
      <c r="B432" s="97" t="s">
        <v>662</v>
      </c>
      <c r="C432" s="97" t="s">
        <v>662</v>
      </c>
      <c r="D432" s="60">
        <v>1259178.04</v>
      </c>
      <c r="E432" s="15">
        <f t="shared" si="23"/>
        <v>1</v>
      </c>
      <c r="F432" s="16">
        <f t="shared" si="24"/>
        <v>99.29</v>
      </c>
      <c r="G432" s="17">
        <f t="shared" si="22"/>
        <v>229</v>
      </c>
      <c r="H432" s="18"/>
      <c r="I432" s="112"/>
    </row>
    <row r="433" spans="1:9" ht="19" customHeight="1" x14ac:dyDescent="0.25">
      <c r="A433" s="13">
        <v>426</v>
      </c>
      <c r="B433" s="97" t="s">
        <v>663</v>
      </c>
      <c r="C433" s="97" t="s">
        <v>663</v>
      </c>
      <c r="D433" s="60">
        <v>1269488.53</v>
      </c>
      <c r="E433" s="15">
        <f t="shared" si="23"/>
        <v>3</v>
      </c>
      <c r="F433" s="16">
        <f t="shared" si="24"/>
        <v>99.69</v>
      </c>
      <c r="G433" s="17">
        <f t="shared" si="22"/>
        <v>97</v>
      </c>
      <c r="H433" s="18"/>
      <c r="I433" s="112"/>
    </row>
    <row r="434" spans="1:9" ht="19" customHeight="1" x14ac:dyDescent="0.25">
      <c r="A434" s="13">
        <v>427</v>
      </c>
      <c r="B434" s="97" t="s">
        <v>664</v>
      </c>
      <c r="C434" s="97" t="s">
        <v>664</v>
      </c>
      <c r="D434" s="60">
        <v>1264424.6499999999</v>
      </c>
      <c r="E434" s="15">
        <f t="shared" ref="E434:E437" si="25">IF(D434&gt;$G$5,$G$6*3,$G$6)</f>
        <v>1</v>
      </c>
      <c r="F434" s="16">
        <f t="shared" ref="F434:F437" si="26">ROUND(100-ABS(D434-$G$5)*100/$G$5*E434,2)</f>
        <v>99.7</v>
      </c>
      <c r="G434" s="17">
        <f t="shared" si="22"/>
        <v>87</v>
      </c>
      <c r="H434" s="18"/>
      <c r="I434" s="112"/>
    </row>
    <row r="435" spans="1:9" ht="19" customHeight="1" x14ac:dyDescent="0.25">
      <c r="A435" s="13">
        <v>428</v>
      </c>
      <c r="B435" s="97" t="s">
        <v>665</v>
      </c>
      <c r="C435" s="97" t="s">
        <v>665</v>
      </c>
      <c r="D435" s="60">
        <v>1255502.8500000001</v>
      </c>
      <c r="E435" s="15">
        <f t="shared" si="25"/>
        <v>1</v>
      </c>
      <c r="F435" s="16">
        <f t="shared" si="26"/>
        <v>99</v>
      </c>
      <c r="G435" s="17">
        <f t="shared" si="22"/>
        <v>312</v>
      </c>
      <c r="H435" s="18"/>
      <c r="I435" s="112"/>
    </row>
    <row r="436" spans="1:9" ht="19" customHeight="1" x14ac:dyDescent="0.25">
      <c r="A436" s="13">
        <v>429</v>
      </c>
      <c r="B436" s="99" t="s">
        <v>685</v>
      </c>
      <c r="C436" s="100" t="s">
        <v>666</v>
      </c>
      <c r="D436" s="61">
        <v>1268199.5900000001</v>
      </c>
      <c r="E436" s="62">
        <f t="shared" si="25"/>
        <v>3</v>
      </c>
      <c r="F436" s="63">
        <f t="shared" si="26"/>
        <v>100</v>
      </c>
      <c r="G436" s="64">
        <f t="shared" si="22"/>
        <v>1</v>
      </c>
      <c r="H436" s="65" t="s">
        <v>700</v>
      </c>
      <c r="I436" s="112"/>
    </row>
    <row r="437" spans="1:9" ht="19" customHeight="1" x14ac:dyDescent="0.25">
      <c r="A437" s="13">
        <v>430</v>
      </c>
      <c r="B437" s="97" t="s">
        <v>668</v>
      </c>
      <c r="C437" s="97" t="s">
        <v>668</v>
      </c>
      <c r="D437" s="60">
        <v>1259828.21</v>
      </c>
      <c r="E437" s="15">
        <f t="shared" si="25"/>
        <v>1</v>
      </c>
      <c r="F437" s="16">
        <f t="shared" si="26"/>
        <v>99.34</v>
      </c>
      <c r="G437" s="17">
        <f t="shared" si="22"/>
        <v>219</v>
      </c>
      <c r="H437" s="18"/>
      <c r="I437" s="112"/>
    </row>
    <row r="438" spans="1:9" ht="19" customHeight="1" x14ac:dyDescent="0.25">
      <c r="A438" s="13">
        <v>431</v>
      </c>
      <c r="B438" s="97" t="s">
        <v>669</v>
      </c>
      <c r="C438" s="97" t="s">
        <v>669</v>
      </c>
      <c r="D438" s="60">
        <v>1269404.1399999999</v>
      </c>
      <c r="E438" s="15">
        <f t="shared" ref="E438:E441" si="27">IF(D438&gt;$G$5,$G$6*3,$G$6)</f>
        <v>3</v>
      </c>
      <c r="F438" s="16">
        <f t="shared" ref="F438:F441" si="28">ROUND(100-ABS(D438-$G$5)*100/$G$5*E438,2)</f>
        <v>99.71</v>
      </c>
      <c r="G438" s="17">
        <f t="shared" ref="G438:G441" si="29">RANK(F438,$F$8:$F$447,0)</f>
        <v>84</v>
      </c>
      <c r="H438" s="18"/>
      <c r="I438" s="112"/>
    </row>
    <row r="439" spans="1:9" ht="19" customHeight="1" x14ac:dyDescent="0.25">
      <c r="A439" s="13">
        <v>432</v>
      </c>
      <c r="B439" s="97" t="s">
        <v>183</v>
      </c>
      <c r="C439" s="97" t="s">
        <v>183</v>
      </c>
      <c r="D439" s="60">
        <v>1270990.04</v>
      </c>
      <c r="E439" s="15">
        <f t="shared" si="27"/>
        <v>3</v>
      </c>
      <c r="F439" s="16">
        <f t="shared" si="28"/>
        <v>99.34</v>
      </c>
      <c r="G439" s="17">
        <f t="shared" si="29"/>
        <v>219</v>
      </c>
      <c r="H439" s="18"/>
      <c r="I439" s="112"/>
    </row>
    <row r="440" spans="1:9" ht="19" customHeight="1" x14ac:dyDescent="0.25">
      <c r="A440" s="13">
        <v>433</v>
      </c>
      <c r="B440" s="97" t="s">
        <v>148</v>
      </c>
      <c r="C440" s="97" t="s">
        <v>148</v>
      </c>
      <c r="D440" s="60">
        <v>1259139.6200000001</v>
      </c>
      <c r="E440" s="15">
        <f t="shared" si="27"/>
        <v>1</v>
      </c>
      <c r="F440" s="16">
        <f t="shared" si="28"/>
        <v>99.29</v>
      </c>
      <c r="G440" s="17">
        <f t="shared" si="29"/>
        <v>229</v>
      </c>
      <c r="H440" s="18"/>
      <c r="I440" s="112"/>
    </row>
    <row r="441" spans="1:9" ht="19" customHeight="1" x14ac:dyDescent="0.25">
      <c r="A441" s="13">
        <v>434</v>
      </c>
      <c r="B441" s="97" t="s">
        <v>676</v>
      </c>
      <c r="C441" s="97" t="s">
        <v>676</v>
      </c>
      <c r="D441" s="60">
        <v>1259178.04</v>
      </c>
      <c r="E441" s="15">
        <f t="shared" si="27"/>
        <v>1</v>
      </c>
      <c r="F441" s="16">
        <f t="shared" si="28"/>
        <v>99.29</v>
      </c>
      <c r="G441" s="17">
        <f t="shared" si="29"/>
        <v>229</v>
      </c>
      <c r="H441" s="18"/>
      <c r="I441" s="112"/>
    </row>
    <row r="442" spans="1:9" ht="19" customHeight="1" x14ac:dyDescent="0.25">
      <c r="A442" s="13">
        <v>435</v>
      </c>
      <c r="B442" s="97" t="s">
        <v>677</v>
      </c>
      <c r="C442" s="97" t="s">
        <v>677</v>
      </c>
      <c r="D442" s="60">
        <v>1273355.33</v>
      </c>
      <c r="E442" s="15">
        <f t="shared" si="1"/>
        <v>3</v>
      </c>
      <c r="F442" s="16">
        <f t="shared" si="2"/>
        <v>98.78</v>
      </c>
      <c r="G442" s="17">
        <f t="shared" ref="G442:G447" si="30">RANK(F442,$F$8:$F$447,0)</f>
        <v>351</v>
      </c>
      <c r="H442" s="18"/>
      <c r="I442" s="112"/>
    </row>
    <row r="443" spans="1:9" ht="19" customHeight="1" x14ac:dyDescent="0.25">
      <c r="A443" s="13">
        <v>436</v>
      </c>
      <c r="B443" s="97" t="s">
        <v>680</v>
      </c>
      <c r="C443" s="97" t="s">
        <v>680</v>
      </c>
      <c r="D443" s="60">
        <v>1256600.17</v>
      </c>
      <c r="E443" s="15">
        <f t="shared" si="1"/>
        <v>1</v>
      </c>
      <c r="F443" s="16">
        <f t="shared" si="2"/>
        <v>99.09</v>
      </c>
      <c r="G443" s="17">
        <f t="shared" si="30"/>
        <v>281</v>
      </c>
      <c r="H443" s="18"/>
      <c r="I443" s="112"/>
    </row>
    <row r="444" spans="1:9" ht="19" customHeight="1" x14ac:dyDescent="0.25">
      <c r="A444" s="13">
        <v>437</v>
      </c>
      <c r="B444" s="97" t="s">
        <v>681</v>
      </c>
      <c r="C444" s="97" t="s">
        <v>681</v>
      </c>
      <c r="D444" s="60">
        <v>1262838.75</v>
      </c>
      <c r="E444" s="15">
        <f t="shared" si="1"/>
        <v>1</v>
      </c>
      <c r="F444" s="16">
        <f t="shared" si="2"/>
        <v>99.58</v>
      </c>
      <c r="G444" s="17">
        <f t="shared" si="30"/>
        <v>140</v>
      </c>
      <c r="H444" s="18"/>
      <c r="I444" s="112"/>
    </row>
    <row r="445" spans="1:9" ht="19" customHeight="1" x14ac:dyDescent="0.25">
      <c r="A445" s="13">
        <v>438</v>
      </c>
      <c r="B445" s="97" t="s">
        <v>682</v>
      </c>
      <c r="C445" s="97" t="s">
        <v>682</v>
      </c>
      <c r="D445" s="60">
        <v>1256921.55</v>
      </c>
      <c r="E445" s="15">
        <f t="shared" si="1"/>
        <v>1</v>
      </c>
      <c r="F445" s="16">
        <f t="shared" si="2"/>
        <v>99.11</v>
      </c>
      <c r="G445" s="17">
        <f t="shared" si="30"/>
        <v>275</v>
      </c>
      <c r="H445" s="18"/>
      <c r="I445" s="112"/>
    </row>
    <row r="446" spans="1:9" ht="19" customHeight="1" x14ac:dyDescent="0.25">
      <c r="A446" s="13">
        <v>439</v>
      </c>
      <c r="B446" s="97" t="s">
        <v>683</v>
      </c>
      <c r="C446" s="97" t="s">
        <v>683</v>
      </c>
      <c r="D446" s="60">
        <v>1261750.1200000001</v>
      </c>
      <c r="E446" s="15">
        <f t="shared" si="1"/>
        <v>1</v>
      </c>
      <c r="F446" s="16">
        <f t="shared" si="2"/>
        <v>99.49</v>
      </c>
      <c r="G446" s="17">
        <f t="shared" si="30"/>
        <v>161</v>
      </c>
      <c r="H446" s="18"/>
      <c r="I446" s="112"/>
    </row>
    <row r="447" spans="1:9" ht="19" customHeight="1" x14ac:dyDescent="0.25">
      <c r="A447" s="13">
        <v>440</v>
      </c>
      <c r="B447" s="97" t="s">
        <v>684</v>
      </c>
      <c r="C447" s="97" t="s">
        <v>684</v>
      </c>
      <c r="D447" s="60">
        <v>1272066.3999999999</v>
      </c>
      <c r="E447" s="15">
        <f t="shared" si="1"/>
        <v>3</v>
      </c>
      <c r="F447" s="16">
        <f t="shared" si="2"/>
        <v>99.08</v>
      </c>
      <c r="G447" s="17">
        <f t="shared" si="30"/>
        <v>292</v>
      </c>
      <c r="H447" s="18"/>
      <c r="I447" s="112"/>
    </row>
    <row r="448" spans="1:9" ht="197" customHeight="1" x14ac:dyDescent="0.25">
      <c r="A448" s="111" t="s">
        <v>717</v>
      </c>
      <c r="B448" s="111"/>
      <c r="C448" s="111"/>
      <c r="D448" s="111"/>
      <c r="E448" s="111"/>
      <c r="F448" s="111"/>
      <c r="G448" s="111"/>
      <c r="H448" s="111"/>
    </row>
  </sheetData>
  <autoFilter ref="A7:I448" xr:uid="{00000000-0009-0000-0000-000003000000}"/>
  <sortState xmlns:xlrd2="http://schemas.microsoft.com/office/spreadsheetml/2017/richdata2" ref="C8:G824">
    <sortCondition ref="G8:G824"/>
    <sortCondition ref="F8:F824"/>
  </sortState>
  <mergeCells count="464">
    <mergeCell ref="B447:C447"/>
    <mergeCell ref="A448:H448"/>
    <mergeCell ref="I7:I447"/>
    <mergeCell ref="B442:C442"/>
    <mergeCell ref="B443:C443"/>
    <mergeCell ref="B444:C444"/>
    <mergeCell ref="B445:C445"/>
    <mergeCell ref="B446:C446"/>
    <mergeCell ref="B437:C437"/>
    <mergeCell ref="B438:C438"/>
    <mergeCell ref="B439:C439"/>
    <mergeCell ref="B440:C440"/>
    <mergeCell ref="B441:C441"/>
    <mergeCell ref="B52:C52"/>
    <mergeCell ref="B53:C53"/>
    <mergeCell ref="B434:C434"/>
    <mergeCell ref="B43:C43"/>
    <mergeCell ref="B44:C44"/>
    <mergeCell ref="B45:C45"/>
    <mergeCell ref="B46:C46"/>
    <mergeCell ref="B435:C435"/>
    <mergeCell ref="B436:C436"/>
    <mergeCell ref="B47:C47"/>
    <mergeCell ref="B48:C48"/>
    <mergeCell ref="B60:C60"/>
    <mergeCell ref="B61:C61"/>
    <mergeCell ref="B62:C62"/>
    <mergeCell ref="B34:C34"/>
    <mergeCell ref="B35:C35"/>
    <mergeCell ref="B36:C36"/>
    <mergeCell ref="B37:C37"/>
    <mergeCell ref="B38:C38"/>
    <mergeCell ref="B39:C39"/>
    <mergeCell ref="B40:C40"/>
    <mergeCell ref="B41:C41"/>
    <mergeCell ref="B42:C42"/>
    <mergeCell ref="B49:C49"/>
    <mergeCell ref="B50:C50"/>
    <mergeCell ref="B51:C51"/>
    <mergeCell ref="B54:C54"/>
    <mergeCell ref="B55:C55"/>
    <mergeCell ref="B56:C56"/>
    <mergeCell ref="B57:C57"/>
    <mergeCell ref="B58:C58"/>
    <mergeCell ref="B59:C59"/>
    <mergeCell ref="B25:C25"/>
    <mergeCell ref="B26:C26"/>
    <mergeCell ref="B27:C27"/>
    <mergeCell ref="B28:C28"/>
    <mergeCell ref="B29:C29"/>
    <mergeCell ref="B30:C30"/>
    <mergeCell ref="B31:C31"/>
    <mergeCell ref="B32:C32"/>
    <mergeCell ref="B33:C33"/>
    <mergeCell ref="B16:C16"/>
    <mergeCell ref="B17:C17"/>
    <mergeCell ref="B18:C18"/>
    <mergeCell ref="B19:C19"/>
    <mergeCell ref="B20:C20"/>
    <mergeCell ref="B21:C21"/>
    <mergeCell ref="B22:C22"/>
    <mergeCell ref="B23:C23"/>
    <mergeCell ref="B24:C24"/>
    <mergeCell ref="B7:C7"/>
    <mergeCell ref="B8:C8"/>
    <mergeCell ref="B9:C9"/>
    <mergeCell ref="B10:C10"/>
    <mergeCell ref="B11:C11"/>
    <mergeCell ref="B12:C12"/>
    <mergeCell ref="B13:C13"/>
    <mergeCell ref="B14:C14"/>
    <mergeCell ref="B15:C15"/>
    <mergeCell ref="A4:B4"/>
    <mergeCell ref="C4:D4"/>
    <mergeCell ref="E4:F4"/>
    <mergeCell ref="G4:H4"/>
    <mergeCell ref="A5:B5"/>
    <mergeCell ref="C5:D5"/>
    <mergeCell ref="E5:F5"/>
    <mergeCell ref="G5:H5"/>
    <mergeCell ref="A6:B6"/>
    <mergeCell ref="C6:D6"/>
    <mergeCell ref="E6:F6"/>
    <mergeCell ref="G6:H6"/>
    <mergeCell ref="A1:H1"/>
    <mergeCell ref="A2:B2"/>
    <mergeCell ref="C2:D2"/>
    <mergeCell ref="E2:F2"/>
    <mergeCell ref="G2:H2"/>
    <mergeCell ref="A3:B3"/>
    <mergeCell ref="C3:D3"/>
    <mergeCell ref="E3:F3"/>
    <mergeCell ref="G3:H3"/>
    <mergeCell ref="B68:C68"/>
    <mergeCell ref="B69:C69"/>
    <mergeCell ref="B70:C70"/>
    <mergeCell ref="B71:C71"/>
    <mergeCell ref="B72:C72"/>
    <mergeCell ref="B63:C63"/>
    <mergeCell ref="B64:C64"/>
    <mergeCell ref="B65:C65"/>
    <mergeCell ref="B66:C66"/>
    <mergeCell ref="B67:C67"/>
    <mergeCell ref="B78:C78"/>
    <mergeCell ref="B79:C79"/>
    <mergeCell ref="B80:C80"/>
    <mergeCell ref="B81:C81"/>
    <mergeCell ref="B82:C82"/>
    <mergeCell ref="B73:C73"/>
    <mergeCell ref="B74:C74"/>
    <mergeCell ref="B75:C75"/>
    <mergeCell ref="B76:C76"/>
    <mergeCell ref="B77:C77"/>
    <mergeCell ref="B88:C88"/>
    <mergeCell ref="B89:C89"/>
    <mergeCell ref="B90:C90"/>
    <mergeCell ref="B91:C91"/>
    <mergeCell ref="B92:C92"/>
    <mergeCell ref="B83:C83"/>
    <mergeCell ref="B84:C84"/>
    <mergeCell ref="B85:C85"/>
    <mergeCell ref="B86:C86"/>
    <mergeCell ref="B87:C87"/>
    <mergeCell ref="B98:C98"/>
    <mergeCell ref="B99:C99"/>
    <mergeCell ref="B100:C100"/>
    <mergeCell ref="B101:C101"/>
    <mergeCell ref="B102:C102"/>
    <mergeCell ref="B93:C93"/>
    <mergeCell ref="B94:C94"/>
    <mergeCell ref="B95:C95"/>
    <mergeCell ref="B96:C96"/>
    <mergeCell ref="B97:C97"/>
    <mergeCell ref="B108:C108"/>
    <mergeCell ref="B109:C109"/>
    <mergeCell ref="B110:C110"/>
    <mergeCell ref="B111:C111"/>
    <mergeCell ref="B112:C112"/>
    <mergeCell ref="B103:C103"/>
    <mergeCell ref="B104:C104"/>
    <mergeCell ref="B105:C105"/>
    <mergeCell ref="B106:C106"/>
    <mergeCell ref="B107:C107"/>
    <mergeCell ref="B118:C118"/>
    <mergeCell ref="B119:C119"/>
    <mergeCell ref="B120:C120"/>
    <mergeCell ref="B121:C121"/>
    <mergeCell ref="B122:C122"/>
    <mergeCell ref="B113:C113"/>
    <mergeCell ref="B114:C114"/>
    <mergeCell ref="B115:C115"/>
    <mergeCell ref="B116:C116"/>
    <mergeCell ref="B117:C117"/>
    <mergeCell ref="B128:C128"/>
    <mergeCell ref="B129:C129"/>
    <mergeCell ref="B130:C130"/>
    <mergeCell ref="B131:C131"/>
    <mergeCell ref="B132:C132"/>
    <mergeCell ref="B123:C123"/>
    <mergeCell ref="B124:C124"/>
    <mergeCell ref="B125:C125"/>
    <mergeCell ref="B126:C126"/>
    <mergeCell ref="B127:C127"/>
    <mergeCell ref="B138:C138"/>
    <mergeCell ref="B139:C139"/>
    <mergeCell ref="B140:C140"/>
    <mergeCell ref="B141:C141"/>
    <mergeCell ref="B142:C142"/>
    <mergeCell ref="B133:C133"/>
    <mergeCell ref="B134:C134"/>
    <mergeCell ref="B135:C135"/>
    <mergeCell ref="B136:C136"/>
    <mergeCell ref="B137:C137"/>
    <mergeCell ref="B143:C143"/>
    <mergeCell ref="B144:C144"/>
    <mergeCell ref="B145:C145"/>
    <mergeCell ref="B230:C230"/>
    <mergeCell ref="B231:C231"/>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55:C155"/>
    <mergeCell ref="B156:C156"/>
    <mergeCell ref="B157:C157"/>
    <mergeCell ref="B158:C158"/>
    <mergeCell ref="B299:C299"/>
    <mergeCell ref="B300:C300"/>
    <mergeCell ref="B301:C301"/>
    <mergeCell ref="B180:C180"/>
    <mergeCell ref="B181:C181"/>
    <mergeCell ref="B182:C182"/>
    <mergeCell ref="B183:C183"/>
    <mergeCell ref="B184:C184"/>
    <mergeCell ref="B146:C146"/>
    <mergeCell ref="B147:C147"/>
    <mergeCell ref="B148:C148"/>
    <mergeCell ref="B149:C149"/>
    <mergeCell ref="B150:C150"/>
    <mergeCell ref="B151:C151"/>
    <mergeCell ref="B152:C152"/>
    <mergeCell ref="B153:C153"/>
    <mergeCell ref="B154:C154"/>
    <mergeCell ref="B178:C178"/>
    <mergeCell ref="B179:C179"/>
    <mergeCell ref="B190:C190"/>
    <mergeCell ref="B191:C191"/>
    <mergeCell ref="B192:C192"/>
    <mergeCell ref="B193:C193"/>
    <mergeCell ref="B194:C194"/>
    <mergeCell ref="B185:C185"/>
    <mergeCell ref="B186:C186"/>
    <mergeCell ref="B187:C187"/>
    <mergeCell ref="B188:C188"/>
    <mergeCell ref="B189:C189"/>
    <mergeCell ref="B200:C200"/>
    <mergeCell ref="B201:C201"/>
    <mergeCell ref="B202:C202"/>
    <mergeCell ref="B203:C203"/>
    <mergeCell ref="B204:C204"/>
    <mergeCell ref="B195:C195"/>
    <mergeCell ref="B196:C196"/>
    <mergeCell ref="B197:C197"/>
    <mergeCell ref="B198:C198"/>
    <mergeCell ref="B199:C199"/>
    <mergeCell ref="B210:C210"/>
    <mergeCell ref="B211:C211"/>
    <mergeCell ref="B212:C212"/>
    <mergeCell ref="B213:C213"/>
    <mergeCell ref="B214:C214"/>
    <mergeCell ref="B205:C205"/>
    <mergeCell ref="B206:C206"/>
    <mergeCell ref="B207:C207"/>
    <mergeCell ref="B208:C208"/>
    <mergeCell ref="B209:C209"/>
    <mergeCell ref="B220:C220"/>
    <mergeCell ref="B221:C221"/>
    <mergeCell ref="B222:C222"/>
    <mergeCell ref="B223:C223"/>
    <mergeCell ref="B224:C224"/>
    <mergeCell ref="B215:C215"/>
    <mergeCell ref="B216:C216"/>
    <mergeCell ref="B217:C217"/>
    <mergeCell ref="B218:C218"/>
    <mergeCell ref="B219:C219"/>
    <mergeCell ref="B242:C242"/>
    <mergeCell ref="B243:C243"/>
    <mergeCell ref="B244:C244"/>
    <mergeCell ref="B245:C245"/>
    <mergeCell ref="B246:C246"/>
    <mergeCell ref="B225:C225"/>
    <mergeCell ref="B226:C226"/>
    <mergeCell ref="B227:C227"/>
    <mergeCell ref="B228:C228"/>
    <mergeCell ref="B229:C229"/>
    <mergeCell ref="B237:C237"/>
    <mergeCell ref="B238:C238"/>
    <mergeCell ref="B239:C239"/>
    <mergeCell ref="B240:C240"/>
    <mergeCell ref="B241:C241"/>
    <mergeCell ref="B232:C232"/>
    <mergeCell ref="B233:C233"/>
    <mergeCell ref="B234:C234"/>
    <mergeCell ref="B235:C235"/>
    <mergeCell ref="B236:C236"/>
    <mergeCell ref="B252:C252"/>
    <mergeCell ref="B253:C253"/>
    <mergeCell ref="B254:C254"/>
    <mergeCell ref="B255:C255"/>
    <mergeCell ref="B256:C256"/>
    <mergeCell ref="B247:C247"/>
    <mergeCell ref="B248:C248"/>
    <mergeCell ref="B249:C249"/>
    <mergeCell ref="B250:C250"/>
    <mergeCell ref="B251:C251"/>
    <mergeCell ref="B262:C262"/>
    <mergeCell ref="B263:C263"/>
    <mergeCell ref="B264:C264"/>
    <mergeCell ref="B265:C265"/>
    <mergeCell ref="B266:C266"/>
    <mergeCell ref="B257:C257"/>
    <mergeCell ref="B258:C258"/>
    <mergeCell ref="B259:C259"/>
    <mergeCell ref="B260:C260"/>
    <mergeCell ref="B261:C261"/>
    <mergeCell ref="B272:C272"/>
    <mergeCell ref="B273:C273"/>
    <mergeCell ref="B274:C274"/>
    <mergeCell ref="B275:C275"/>
    <mergeCell ref="B276:C276"/>
    <mergeCell ref="B267:C267"/>
    <mergeCell ref="B268:C268"/>
    <mergeCell ref="B269:C269"/>
    <mergeCell ref="B270:C270"/>
    <mergeCell ref="B271:C271"/>
    <mergeCell ref="B282:C282"/>
    <mergeCell ref="B283:C283"/>
    <mergeCell ref="B284:C284"/>
    <mergeCell ref="B285:C285"/>
    <mergeCell ref="B286:C286"/>
    <mergeCell ref="B277:C277"/>
    <mergeCell ref="B278:C278"/>
    <mergeCell ref="B279:C279"/>
    <mergeCell ref="B280:C280"/>
    <mergeCell ref="B281:C281"/>
    <mergeCell ref="B292:C292"/>
    <mergeCell ref="B293:C293"/>
    <mergeCell ref="B294:C294"/>
    <mergeCell ref="B295:C295"/>
    <mergeCell ref="B296:C296"/>
    <mergeCell ref="B287:C287"/>
    <mergeCell ref="B288:C288"/>
    <mergeCell ref="B289:C289"/>
    <mergeCell ref="B290:C290"/>
    <mergeCell ref="B291:C291"/>
    <mergeCell ref="B308:C308"/>
    <mergeCell ref="B309:C309"/>
    <mergeCell ref="B310:C310"/>
    <mergeCell ref="B311:C311"/>
    <mergeCell ref="B312:C312"/>
    <mergeCell ref="B297:C297"/>
    <mergeCell ref="B298:C298"/>
    <mergeCell ref="B305:C305"/>
    <mergeCell ref="B306:C306"/>
    <mergeCell ref="B307:C307"/>
    <mergeCell ref="B302:C302"/>
    <mergeCell ref="B303:C303"/>
    <mergeCell ref="B304:C304"/>
    <mergeCell ref="B318:C318"/>
    <mergeCell ref="B319:C319"/>
    <mergeCell ref="B320:C320"/>
    <mergeCell ref="B321:C321"/>
    <mergeCell ref="B322:C322"/>
    <mergeCell ref="B313:C313"/>
    <mergeCell ref="B314:C314"/>
    <mergeCell ref="B315:C315"/>
    <mergeCell ref="B316:C316"/>
    <mergeCell ref="B317:C317"/>
    <mergeCell ref="B328:C328"/>
    <mergeCell ref="B329:C329"/>
    <mergeCell ref="B330:C330"/>
    <mergeCell ref="B331:C331"/>
    <mergeCell ref="B332:C332"/>
    <mergeCell ref="B323:C323"/>
    <mergeCell ref="B324:C324"/>
    <mergeCell ref="B325:C325"/>
    <mergeCell ref="B326:C326"/>
    <mergeCell ref="B327:C327"/>
    <mergeCell ref="B338:C338"/>
    <mergeCell ref="B339:C339"/>
    <mergeCell ref="B340:C340"/>
    <mergeCell ref="B341:C341"/>
    <mergeCell ref="B342:C342"/>
    <mergeCell ref="B333:C333"/>
    <mergeCell ref="B334:C334"/>
    <mergeCell ref="B335:C335"/>
    <mergeCell ref="B336:C336"/>
    <mergeCell ref="B337:C337"/>
    <mergeCell ref="B348:C348"/>
    <mergeCell ref="B349:C349"/>
    <mergeCell ref="B350:C350"/>
    <mergeCell ref="B351:C351"/>
    <mergeCell ref="B352:C352"/>
    <mergeCell ref="B343:C343"/>
    <mergeCell ref="B344:C344"/>
    <mergeCell ref="B345:C345"/>
    <mergeCell ref="B346:C346"/>
    <mergeCell ref="B347:C347"/>
    <mergeCell ref="B358:C358"/>
    <mergeCell ref="B359:C359"/>
    <mergeCell ref="B360:C360"/>
    <mergeCell ref="B361:C361"/>
    <mergeCell ref="B362:C362"/>
    <mergeCell ref="B353:C353"/>
    <mergeCell ref="B354:C354"/>
    <mergeCell ref="B355:C355"/>
    <mergeCell ref="B356:C356"/>
    <mergeCell ref="B357:C357"/>
    <mergeCell ref="B368:C368"/>
    <mergeCell ref="B369:C369"/>
    <mergeCell ref="B370:C370"/>
    <mergeCell ref="B371:C371"/>
    <mergeCell ref="B372:C372"/>
    <mergeCell ref="B363:C363"/>
    <mergeCell ref="B364:C364"/>
    <mergeCell ref="B365:C365"/>
    <mergeCell ref="B366:C366"/>
    <mergeCell ref="B367:C367"/>
    <mergeCell ref="B378:C378"/>
    <mergeCell ref="B379:C379"/>
    <mergeCell ref="B380:C380"/>
    <mergeCell ref="B381:C381"/>
    <mergeCell ref="B382:C382"/>
    <mergeCell ref="B373:C373"/>
    <mergeCell ref="B374:C374"/>
    <mergeCell ref="B375:C375"/>
    <mergeCell ref="B376:C376"/>
    <mergeCell ref="B377:C377"/>
    <mergeCell ref="B388:C388"/>
    <mergeCell ref="B389:C389"/>
    <mergeCell ref="B390:C390"/>
    <mergeCell ref="B391:C391"/>
    <mergeCell ref="B392:C392"/>
    <mergeCell ref="B383:C383"/>
    <mergeCell ref="B384:C384"/>
    <mergeCell ref="B385:C385"/>
    <mergeCell ref="B386:C386"/>
    <mergeCell ref="B387:C387"/>
    <mergeCell ref="B398:C398"/>
    <mergeCell ref="B399:C399"/>
    <mergeCell ref="B400:C400"/>
    <mergeCell ref="B401:C401"/>
    <mergeCell ref="B402:C402"/>
    <mergeCell ref="B393:C393"/>
    <mergeCell ref="B394:C394"/>
    <mergeCell ref="B395:C395"/>
    <mergeCell ref="B396:C396"/>
    <mergeCell ref="B397:C397"/>
    <mergeCell ref="B408:C408"/>
    <mergeCell ref="B409:C409"/>
    <mergeCell ref="B410:C410"/>
    <mergeCell ref="B411:C411"/>
    <mergeCell ref="B412:C412"/>
    <mergeCell ref="B403:C403"/>
    <mergeCell ref="B404:C404"/>
    <mergeCell ref="B405:C405"/>
    <mergeCell ref="B406:C406"/>
    <mergeCell ref="B407:C407"/>
    <mergeCell ref="B418:C418"/>
    <mergeCell ref="B419:C419"/>
    <mergeCell ref="B422:C422"/>
    <mergeCell ref="B423:C423"/>
    <mergeCell ref="B424:C424"/>
    <mergeCell ref="B413:C413"/>
    <mergeCell ref="B414:C414"/>
    <mergeCell ref="B415:C415"/>
    <mergeCell ref="B416:C416"/>
    <mergeCell ref="B417:C417"/>
    <mergeCell ref="B420:C420"/>
    <mergeCell ref="B421:C421"/>
    <mergeCell ref="B430:C430"/>
    <mergeCell ref="B431:C431"/>
    <mergeCell ref="B432:C432"/>
    <mergeCell ref="B433:C433"/>
    <mergeCell ref="B425:C425"/>
    <mergeCell ref="B426:C426"/>
    <mergeCell ref="B427:C427"/>
    <mergeCell ref="B428:C428"/>
    <mergeCell ref="B429:C429"/>
  </mergeCells>
  <phoneticPr fontId="13" type="noConversion"/>
  <conditionalFormatting sqref="F8:F447">
    <cfRule type="cellIs" dxfId="0" priority="7" stopIfTrue="1" operator="lessThan">
      <formula>#REF!</formula>
    </cfRule>
  </conditionalFormatting>
  <printOptions horizontalCentered="1"/>
  <pageMargins left="0.39305555555555599" right="0.39305555555555599" top="0.39305555555555599" bottom="0.78680555555555598" header="0.23611111111111099" footer="0.31458333333333299"/>
  <pageSetup paperSize="9" scale="89" orientation="portrait" r:id="rId1"/>
  <headerFooter>
    <oddHeader>&amp;R第 &amp;P 页，共 &amp;N 页
2024年8月9日</oddHeader>
    <oddFooter>&amp;L招标人：                         招标代理：                             &amp;C                                              监督部门：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2"/>
  <sheetViews>
    <sheetView topLeftCell="C1" workbookViewId="0">
      <selection activeCell="F21" sqref="F21"/>
    </sheetView>
  </sheetViews>
  <sheetFormatPr defaultColWidth="8.90625" defaultRowHeight="14" x14ac:dyDescent="0.25"/>
  <cols>
    <col min="1" max="2" width="31.08984375" style="1" hidden="1" customWidth="1"/>
    <col min="3" max="16382" width="8.90625" customWidth="1"/>
  </cols>
  <sheetData>
    <row r="1" spans="1:2" x14ac:dyDescent="0.25">
      <c r="A1" s="1" t="s">
        <v>62</v>
      </c>
      <c r="B1" s="2">
        <v>820260.99</v>
      </c>
    </row>
    <row r="2" spans="1:2" x14ac:dyDescent="0.25">
      <c r="A2" s="1" t="s">
        <v>63</v>
      </c>
      <c r="B2" s="2">
        <v>819481</v>
      </c>
    </row>
    <row r="3" spans="1:2" x14ac:dyDescent="0.25">
      <c r="A3" s="1" t="s">
        <v>64</v>
      </c>
      <c r="B3" s="2">
        <v>819440.03</v>
      </c>
    </row>
    <row r="4" spans="1:2" x14ac:dyDescent="0.25">
      <c r="A4" s="1" t="s">
        <v>65</v>
      </c>
      <c r="B4" s="2">
        <v>818659.8</v>
      </c>
    </row>
    <row r="5" spans="1:2" x14ac:dyDescent="0.25">
      <c r="A5" s="1" t="s">
        <v>66</v>
      </c>
      <c r="B5" s="2">
        <v>817798.11</v>
      </c>
    </row>
    <row r="6" spans="1:2" x14ac:dyDescent="0.25">
      <c r="A6" s="1" t="s">
        <v>67</v>
      </c>
      <c r="B6" s="2">
        <v>817778.85</v>
      </c>
    </row>
    <row r="7" spans="1:2" x14ac:dyDescent="0.25">
      <c r="A7" s="1" t="s">
        <v>68</v>
      </c>
      <c r="B7" s="2">
        <v>817274.49</v>
      </c>
    </row>
    <row r="8" spans="1:2" x14ac:dyDescent="0.25">
      <c r="A8" s="1" t="s">
        <v>69</v>
      </c>
      <c r="B8" s="2">
        <v>817154.48</v>
      </c>
    </row>
    <row r="9" spans="1:2" x14ac:dyDescent="0.25">
      <c r="A9" s="1" t="s">
        <v>70</v>
      </c>
      <c r="B9" s="2">
        <v>817047.45</v>
      </c>
    </row>
    <row r="10" spans="1:2" x14ac:dyDescent="0.25">
      <c r="A10" s="1" t="s">
        <v>71</v>
      </c>
      <c r="B10" s="2">
        <v>817043.05</v>
      </c>
    </row>
    <row r="11" spans="1:2" x14ac:dyDescent="0.25">
      <c r="A11" s="1" t="s">
        <v>72</v>
      </c>
      <c r="B11" s="2">
        <v>816977.15</v>
      </c>
    </row>
    <row r="12" spans="1:2" x14ac:dyDescent="0.25">
      <c r="A12" s="1" t="s">
        <v>73</v>
      </c>
      <c r="B12" s="2">
        <v>816807.33</v>
      </c>
    </row>
    <row r="13" spans="1:2" x14ac:dyDescent="0.25">
      <c r="A13" s="1" t="s">
        <v>74</v>
      </c>
      <c r="B13" s="2">
        <v>816725.9</v>
      </c>
    </row>
    <row r="14" spans="1:2" x14ac:dyDescent="0.25">
      <c r="A14" s="1" t="s">
        <v>75</v>
      </c>
      <c r="B14" s="2">
        <v>815868.73</v>
      </c>
    </row>
    <row r="15" spans="1:2" x14ac:dyDescent="0.25">
      <c r="A15" s="1" t="s">
        <v>76</v>
      </c>
      <c r="B15" s="2">
        <v>815615.87</v>
      </c>
    </row>
    <row r="16" spans="1:2" x14ac:dyDescent="0.25">
      <c r="A16" s="1" t="s">
        <v>77</v>
      </c>
      <c r="B16" s="2">
        <v>815334.24</v>
      </c>
    </row>
    <row r="17" spans="1:2" x14ac:dyDescent="0.25">
      <c r="A17" s="1" t="s">
        <v>78</v>
      </c>
      <c r="B17" s="2">
        <v>815334.24</v>
      </c>
    </row>
    <row r="18" spans="1:2" x14ac:dyDescent="0.25">
      <c r="A18" s="1" t="s">
        <v>79</v>
      </c>
      <c r="B18" s="2">
        <v>815260.13</v>
      </c>
    </row>
    <row r="19" spans="1:2" x14ac:dyDescent="0.25">
      <c r="A19" s="1" t="s">
        <v>80</v>
      </c>
      <c r="B19" s="2">
        <v>814513.28</v>
      </c>
    </row>
    <row r="20" spans="1:2" x14ac:dyDescent="0.25">
      <c r="A20" s="1" t="s">
        <v>81</v>
      </c>
      <c r="B20" s="2">
        <v>814497.27</v>
      </c>
    </row>
    <row r="21" spans="1:2" x14ac:dyDescent="0.25">
      <c r="A21" s="1" t="s">
        <v>82</v>
      </c>
      <c r="B21" s="2">
        <v>814454.41</v>
      </c>
    </row>
    <row r="22" spans="1:2" x14ac:dyDescent="0.25">
      <c r="A22" s="1" t="s">
        <v>83</v>
      </c>
      <c r="B22" s="2">
        <v>814111.54</v>
      </c>
    </row>
    <row r="23" spans="1:2" x14ac:dyDescent="0.25">
      <c r="A23" s="1" t="s">
        <v>84</v>
      </c>
      <c r="B23" s="2">
        <v>814102.8</v>
      </c>
    </row>
    <row r="24" spans="1:2" x14ac:dyDescent="0.25">
      <c r="A24" s="1" t="s">
        <v>85</v>
      </c>
      <c r="B24" s="2">
        <v>813692.32</v>
      </c>
    </row>
    <row r="25" spans="1:2" x14ac:dyDescent="0.25">
      <c r="A25" s="1" t="s">
        <v>86</v>
      </c>
      <c r="B25" s="2">
        <v>812911.94</v>
      </c>
    </row>
    <row r="26" spans="1:2" x14ac:dyDescent="0.25">
      <c r="A26" s="1" t="s">
        <v>87</v>
      </c>
      <c r="B26" s="2">
        <v>812871.36</v>
      </c>
    </row>
    <row r="27" spans="1:2" x14ac:dyDescent="0.25">
      <c r="A27" s="1" t="s">
        <v>88</v>
      </c>
      <c r="B27" s="2">
        <v>812871.36</v>
      </c>
    </row>
    <row r="28" spans="1:2" x14ac:dyDescent="0.25">
      <c r="A28" s="1" t="s">
        <v>89</v>
      </c>
      <c r="B28" s="2">
        <v>812871.2</v>
      </c>
    </row>
    <row r="29" spans="1:2" x14ac:dyDescent="0.25">
      <c r="A29" s="1" t="s">
        <v>90</v>
      </c>
      <c r="B29" s="2">
        <v>812371.49</v>
      </c>
    </row>
    <row r="30" spans="1:2" x14ac:dyDescent="0.25">
      <c r="A30" s="1" t="s">
        <v>91</v>
      </c>
      <c r="B30" s="2">
        <v>812367.21</v>
      </c>
    </row>
    <row r="31" spans="1:2" x14ac:dyDescent="0.25">
      <c r="A31" s="1" t="s">
        <v>92</v>
      </c>
      <c r="B31" s="2">
        <v>812050.4</v>
      </c>
    </row>
    <row r="32" spans="1:2" x14ac:dyDescent="0.25">
      <c r="A32" s="1" t="s">
        <v>93</v>
      </c>
      <c r="B32" s="2">
        <v>811229.44</v>
      </c>
    </row>
    <row r="33" spans="1:2" x14ac:dyDescent="0.25">
      <c r="A33" s="1" t="s">
        <v>94</v>
      </c>
      <c r="B33" s="2">
        <v>811171.45</v>
      </c>
    </row>
    <row r="34" spans="1:2" x14ac:dyDescent="0.25">
      <c r="A34" s="1" t="s">
        <v>95</v>
      </c>
      <c r="B34" s="2">
        <v>811021.45</v>
      </c>
    </row>
    <row r="35" spans="1:2" x14ac:dyDescent="0.25">
      <c r="A35" s="1" t="s">
        <v>96</v>
      </c>
      <c r="B35" s="2">
        <v>810262.85</v>
      </c>
    </row>
    <row r="36" spans="1:2" x14ac:dyDescent="0.25">
      <c r="A36" s="1" t="s">
        <v>97</v>
      </c>
      <c r="B36" s="2">
        <v>809637.13</v>
      </c>
    </row>
    <row r="37" spans="1:2" x14ac:dyDescent="0.25">
      <c r="A37" s="1" t="s">
        <v>98</v>
      </c>
      <c r="B37" s="2">
        <v>809586.52</v>
      </c>
    </row>
    <row r="38" spans="1:2" x14ac:dyDescent="0.25">
      <c r="A38" s="1" t="s">
        <v>99</v>
      </c>
      <c r="B38" s="2">
        <v>809586.52</v>
      </c>
    </row>
    <row r="39" spans="1:2" x14ac:dyDescent="0.25">
      <c r="A39" s="1" t="s">
        <v>100</v>
      </c>
      <c r="B39" s="2">
        <v>809571.12</v>
      </c>
    </row>
    <row r="40" spans="1:2" x14ac:dyDescent="0.25">
      <c r="A40" s="1" t="s">
        <v>101</v>
      </c>
      <c r="B40" s="2">
        <v>809478.82</v>
      </c>
    </row>
    <row r="41" spans="1:2" x14ac:dyDescent="0.25">
      <c r="A41" s="1" t="s">
        <v>102</v>
      </c>
      <c r="B41" s="2">
        <v>808765.56</v>
      </c>
    </row>
    <row r="42" spans="1:2" x14ac:dyDescent="0.25">
      <c r="A42" s="1" t="s">
        <v>103</v>
      </c>
      <c r="B42" s="2">
        <v>808765.55</v>
      </c>
    </row>
    <row r="43" spans="1:2" x14ac:dyDescent="0.25">
      <c r="A43" s="1" t="s">
        <v>104</v>
      </c>
      <c r="B43" s="2">
        <v>807944.61</v>
      </c>
    </row>
    <row r="44" spans="1:2" x14ac:dyDescent="0.25">
      <c r="A44" s="1" t="s">
        <v>105</v>
      </c>
      <c r="B44" s="2">
        <v>807944.61</v>
      </c>
    </row>
    <row r="45" spans="1:2" x14ac:dyDescent="0.25">
      <c r="A45" s="1" t="s">
        <v>106</v>
      </c>
      <c r="B45" s="2">
        <v>807708.5</v>
      </c>
    </row>
    <row r="46" spans="1:2" x14ac:dyDescent="0.25">
      <c r="A46" s="1" t="s">
        <v>107</v>
      </c>
      <c r="B46" s="2">
        <v>807546.63</v>
      </c>
    </row>
    <row r="47" spans="1:2" x14ac:dyDescent="0.25">
      <c r="A47" s="1" t="s">
        <v>108</v>
      </c>
      <c r="B47" s="2">
        <v>807527.63</v>
      </c>
    </row>
    <row r="48" spans="1:2" x14ac:dyDescent="0.25">
      <c r="A48" s="1" t="s">
        <v>109</v>
      </c>
      <c r="B48" s="2">
        <v>807151.34</v>
      </c>
    </row>
    <row r="49" spans="1:2" x14ac:dyDescent="0.25">
      <c r="A49" s="1" t="s">
        <v>110</v>
      </c>
      <c r="B49" s="2">
        <v>807123.65</v>
      </c>
    </row>
    <row r="50" spans="1:2" x14ac:dyDescent="0.25">
      <c r="A50" s="1" t="s">
        <v>111</v>
      </c>
      <c r="B50" s="2">
        <v>806877.05</v>
      </c>
    </row>
    <row r="51" spans="1:2" x14ac:dyDescent="0.25">
      <c r="A51" s="1" t="s">
        <v>112</v>
      </c>
      <c r="B51" s="2">
        <v>806748.47</v>
      </c>
    </row>
    <row r="52" spans="1:2" x14ac:dyDescent="0.25">
      <c r="A52" s="1" t="s">
        <v>113</v>
      </c>
      <c r="B52" s="2">
        <v>806731.33</v>
      </c>
    </row>
    <row r="53" spans="1:2" x14ac:dyDescent="0.25">
      <c r="A53" s="1" t="s">
        <v>114</v>
      </c>
      <c r="B53" s="2">
        <v>806448.47</v>
      </c>
    </row>
    <row r="54" spans="1:2" x14ac:dyDescent="0.25">
      <c r="A54" s="1" t="s">
        <v>115</v>
      </c>
      <c r="B54" s="2">
        <v>806327.69</v>
      </c>
    </row>
    <row r="55" spans="1:2" x14ac:dyDescent="0.25">
      <c r="A55" s="1" t="s">
        <v>116</v>
      </c>
      <c r="B55" s="2">
        <v>806302.69</v>
      </c>
    </row>
    <row r="56" spans="1:2" x14ac:dyDescent="0.25">
      <c r="A56" s="1" t="s">
        <v>117</v>
      </c>
      <c r="B56" s="2">
        <v>806302.69</v>
      </c>
    </row>
    <row r="57" spans="1:2" x14ac:dyDescent="0.25">
      <c r="A57" s="1" t="s">
        <v>118</v>
      </c>
      <c r="B57" s="2">
        <v>806028.45</v>
      </c>
    </row>
    <row r="58" spans="1:2" x14ac:dyDescent="0.25">
      <c r="A58" s="1" t="s">
        <v>119</v>
      </c>
      <c r="B58" s="2">
        <v>805329.74</v>
      </c>
    </row>
    <row r="59" spans="1:2" x14ac:dyDescent="0.25">
      <c r="A59" s="1" t="s">
        <v>120</v>
      </c>
      <c r="B59" s="2">
        <v>805149.86</v>
      </c>
    </row>
    <row r="60" spans="1:2" x14ac:dyDescent="0.25">
      <c r="A60" s="1" t="s">
        <v>121</v>
      </c>
      <c r="B60" s="2">
        <v>805137</v>
      </c>
    </row>
    <row r="61" spans="1:2" x14ac:dyDescent="0.25">
      <c r="A61" s="1" t="s">
        <v>122</v>
      </c>
      <c r="B61" s="2">
        <v>805122.93</v>
      </c>
    </row>
    <row r="62" spans="1:2" x14ac:dyDescent="0.25">
      <c r="A62" s="1" t="s">
        <v>123</v>
      </c>
      <c r="B62" s="2">
        <v>805107.75</v>
      </c>
    </row>
    <row r="63" spans="1:2" x14ac:dyDescent="0.25">
      <c r="A63" s="1" t="s">
        <v>124</v>
      </c>
      <c r="B63" s="2">
        <v>804660.77</v>
      </c>
    </row>
    <row r="64" spans="1:2" x14ac:dyDescent="0.25">
      <c r="A64" s="1" t="s">
        <v>125</v>
      </c>
      <c r="B64" s="2">
        <v>803996.12</v>
      </c>
    </row>
    <row r="65" spans="1:2" x14ac:dyDescent="0.25">
      <c r="A65" s="1" t="s">
        <v>126</v>
      </c>
      <c r="B65" s="2">
        <v>803926.66</v>
      </c>
    </row>
    <row r="66" spans="1:2" x14ac:dyDescent="0.25">
      <c r="A66" s="1" t="s">
        <v>127</v>
      </c>
      <c r="B66" s="2">
        <v>803839.81</v>
      </c>
    </row>
    <row r="67" spans="1:2" x14ac:dyDescent="0.25">
      <c r="A67" s="1" t="s">
        <v>128</v>
      </c>
      <c r="B67" s="2">
        <v>803839.81</v>
      </c>
    </row>
    <row r="68" spans="1:2" x14ac:dyDescent="0.25">
      <c r="A68" s="1" t="s">
        <v>129</v>
      </c>
      <c r="B68" s="2">
        <v>803839.81</v>
      </c>
    </row>
    <row r="69" spans="1:2" x14ac:dyDescent="0.25">
      <c r="A69" s="1" t="s">
        <v>130</v>
      </c>
      <c r="B69" s="2">
        <v>803839.81</v>
      </c>
    </row>
    <row r="70" spans="1:2" x14ac:dyDescent="0.25">
      <c r="A70" s="1" t="s">
        <v>131</v>
      </c>
      <c r="B70" s="2">
        <v>803835.82</v>
      </c>
    </row>
    <row r="71" spans="1:2" x14ac:dyDescent="0.25">
      <c r="A71" s="1" t="s">
        <v>132</v>
      </c>
      <c r="B71" s="2">
        <v>803699.82</v>
      </c>
    </row>
    <row r="72" spans="1:2" x14ac:dyDescent="0.25">
      <c r="A72" s="1" t="s">
        <v>133</v>
      </c>
      <c r="B72" s="2">
        <v>803564.1</v>
      </c>
    </row>
    <row r="73" spans="1:2" x14ac:dyDescent="0.25">
      <c r="A73" s="1" t="s">
        <v>134</v>
      </c>
      <c r="B73" s="2">
        <v>803383.83</v>
      </c>
    </row>
    <row r="74" spans="1:2" x14ac:dyDescent="0.25">
      <c r="A74" s="1" t="s">
        <v>135</v>
      </c>
      <c r="B74" s="2">
        <v>803346.69</v>
      </c>
    </row>
    <row r="75" spans="1:2" x14ac:dyDescent="0.25">
      <c r="A75" s="1" t="s">
        <v>136</v>
      </c>
      <c r="B75" s="2">
        <v>803174.09</v>
      </c>
    </row>
    <row r="76" spans="1:2" x14ac:dyDescent="0.25">
      <c r="A76" s="1" t="s">
        <v>137</v>
      </c>
      <c r="B76" s="2">
        <v>803036.94</v>
      </c>
    </row>
    <row r="77" spans="1:2" x14ac:dyDescent="0.25">
      <c r="A77" s="1" t="s">
        <v>138</v>
      </c>
      <c r="B77" s="2">
        <v>803017.85</v>
      </c>
    </row>
    <row r="78" spans="1:2" x14ac:dyDescent="0.25">
      <c r="A78" s="1" t="s">
        <v>139</v>
      </c>
      <c r="B78" s="2">
        <v>803017.85</v>
      </c>
    </row>
    <row r="79" spans="1:2" x14ac:dyDescent="0.25">
      <c r="A79" s="1" t="s">
        <v>140</v>
      </c>
      <c r="B79" s="2">
        <v>802939.79</v>
      </c>
    </row>
    <row r="80" spans="1:2" x14ac:dyDescent="0.25">
      <c r="A80" s="1" t="s">
        <v>141</v>
      </c>
      <c r="B80" s="2">
        <v>802669.87</v>
      </c>
    </row>
    <row r="81" spans="1:2" x14ac:dyDescent="0.25">
      <c r="A81" s="1" t="s">
        <v>142</v>
      </c>
      <c r="B81" s="2">
        <v>802635.09</v>
      </c>
    </row>
    <row r="82" spans="1:2" x14ac:dyDescent="0.25">
      <c r="A82" s="1" t="s">
        <v>143</v>
      </c>
      <c r="B82" s="2">
        <v>802228.63</v>
      </c>
    </row>
    <row r="83" spans="1:2" x14ac:dyDescent="0.25">
      <c r="A83" s="1" t="s">
        <v>144</v>
      </c>
      <c r="B83" s="2">
        <v>802196.89</v>
      </c>
    </row>
    <row r="84" spans="1:2" x14ac:dyDescent="0.25">
      <c r="A84" s="1" t="s">
        <v>145</v>
      </c>
      <c r="B84" s="2">
        <v>802142.4</v>
      </c>
    </row>
    <row r="85" spans="1:2" x14ac:dyDescent="0.25">
      <c r="A85" s="1" t="s">
        <v>146</v>
      </c>
      <c r="B85" s="2">
        <v>802013.48</v>
      </c>
    </row>
    <row r="86" spans="1:2" x14ac:dyDescent="0.25">
      <c r="A86" s="1" t="s">
        <v>147</v>
      </c>
      <c r="B86" s="2">
        <v>801927.77</v>
      </c>
    </row>
    <row r="87" spans="1:2" x14ac:dyDescent="0.25">
      <c r="A87" s="1" t="s">
        <v>148</v>
      </c>
      <c r="B87" s="2">
        <v>801592.62</v>
      </c>
    </row>
    <row r="88" spans="1:2" x14ac:dyDescent="0.25">
      <c r="A88" s="1" t="s">
        <v>149</v>
      </c>
      <c r="B88" s="2">
        <v>801549.76</v>
      </c>
    </row>
    <row r="89" spans="1:2" x14ac:dyDescent="0.25">
      <c r="A89" s="1" t="s">
        <v>150</v>
      </c>
      <c r="B89" s="2">
        <v>801545.47</v>
      </c>
    </row>
    <row r="90" spans="1:2" x14ac:dyDescent="0.25">
      <c r="A90" s="1" t="s">
        <v>151</v>
      </c>
      <c r="B90" s="2">
        <v>801408.48</v>
      </c>
    </row>
    <row r="91" spans="1:2" x14ac:dyDescent="0.25">
      <c r="A91" s="1" t="s">
        <v>152</v>
      </c>
      <c r="B91" s="2">
        <v>801279.75</v>
      </c>
    </row>
    <row r="92" spans="1:2" x14ac:dyDescent="0.25">
      <c r="A92" s="1" t="s">
        <v>153</v>
      </c>
      <c r="B92" s="2">
        <v>801124.95</v>
      </c>
    </row>
    <row r="93" spans="1:2" x14ac:dyDescent="0.25">
      <c r="A93" s="1" t="s">
        <v>154</v>
      </c>
      <c r="B93" s="2">
        <v>800705.45</v>
      </c>
    </row>
    <row r="94" spans="1:2" x14ac:dyDescent="0.25">
      <c r="A94" s="1" t="s">
        <v>155</v>
      </c>
      <c r="B94" s="2">
        <v>800555.09</v>
      </c>
    </row>
    <row r="95" spans="1:2" x14ac:dyDescent="0.25">
      <c r="A95" s="1" t="s">
        <v>156</v>
      </c>
      <c r="B95" s="2">
        <v>800554.98</v>
      </c>
    </row>
    <row r="96" spans="1:2" x14ac:dyDescent="0.25">
      <c r="A96" s="1" t="s">
        <v>157</v>
      </c>
      <c r="B96" s="2">
        <v>800554.98</v>
      </c>
    </row>
    <row r="97" spans="1:2" x14ac:dyDescent="0.25">
      <c r="A97" s="1" t="s">
        <v>158</v>
      </c>
      <c r="B97" s="2">
        <v>800191.14</v>
      </c>
    </row>
    <row r="98" spans="1:2" x14ac:dyDescent="0.25">
      <c r="A98" s="1" t="s">
        <v>159</v>
      </c>
      <c r="B98" s="2">
        <v>799734.02</v>
      </c>
    </row>
    <row r="99" spans="1:2" x14ac:dyDescent="0.25">
      <c r="A99" s="1" t="s">
        <v>160</v>
      </c>
      <c r="B99" s="2">
        <v>799703.65</v>
      </c>
    </row>
    <row r="100" spans="1:2" x14ac:dyDescent="0.25">
      <c r="A100" s="1" t="s">
        <v>161</v>
      </c>
      <c r="B100" s="2">
        <v>799058.7</v>
      </c>
    </row>
    <row r="101" spans="1:2" x14ac:dyDescent="0.25">
      <c r="A101" s="1" t="s">
        <v>162</v>
      </c>
      <c r="B101" s="2">
        <v>798999</v>
      </c>
    </row>
    <row r="102" spans="1:2" x14ac:dyDescent="0.25">
      <c r="A102" s="1" t="s">
        <v>163</v>
      </c>
      <c r="B102" s="2">
        <v>798092.1</v>
      </c>
    </row>
    <row r="103" spans="1:2" x14ac:dyDescent="0.25">
      <c r="A103" s="1" t="s">
        <v>164</v>
      </c>
      <c r="B103" s="2">
        <v>798092.08</v>
      </c>
    </row>
    <row r="104" spans="1:2" x14ac:dyDescent="0.25">
      <c r="A104" s="1" t="s">
        <v>165</v>
      </c>
      <c r="B104" s="2">
        <v>797756.79</v>
      </c>
    </row>
    <row r="105" spans="1:2" x14ac:dyDescent="0.25">
      <c r="A105" s="1" t="s">
        <v>166</v>
      </c>
      <c r="B105" s="2">
        <v>797271.14</v>
      </c>
    </row>
    <row r="106" spans="1:2" x14ac:dyDescent="0.25">
      <c r="A106" s="1" t="s">
        <v>167</v>
      </c>
      <c r="B106" s="2">
        <v>797271.14</v>
      </c>
    </row>
    <row r="107" spans="1:2" x14ac:dyDescent="0.25">
      <c r="A107" s="1" t="s">
        <v>168</v>
      </c>
      <c r="B107" s="2">
        <v>797161.92</v>
      </c>
    </row>
    <row r="108" spans="1:2" x14ac:dyDescent="0.25">
      <c r="A108" s="1" t="s">
        <v>169</v>
      </c>
      <c r="B108" s="2">
        <v>796614.17</v>
      </c>
    </row>
    <row r="109" spans="1:2" x14ac:dyDescent="0.25">
      <c r="A109" s="1" t="s">
        <v>170</v>
      </c>
      <c r="B109" s="2">
        <v>794154.96</v>
      </c>
    </row>
    <row r="110" spans="1:2" x14ac:dyDescent="0.25">
      <c r="A110" s="1" t="s">
        <v>171</v>
      </c>
      <c r="B110" s="2">
        <v>793415.22</v>
      </c>
    </row>
    <row r="111" spans="1:2" x14ac:dyDescent="0.25">
      <c r="A111" s="1" t="s">
        <v>172</v>
      </c>
      <c r="B111" s="2">
        <v>790133.75</v>
      </c>
    </row>
    <row r="112" spans="1:2" x14ac:dyDescent="0.25">
      <c r="A112" s="1" t="s">
        <v>173</v>
      </c>
      <c r="B112" s="2">
        <v>788754.9</v>
      </c>
    </row>
    <row r="113" spans="1:2" x14ac:dyDescent="0.25">
      <c r="A113" s="1" t="s">
        <v>174</v>
      </c>
      <c r="B113" s="2">
        <v>788507.72</v>
      </c>
    </row>
    <row r="114" spans="1:2" x14ac:dyDescent="0.25">
      <c r="A114" s="1" t="s">
        <v>175</v>
      </c>
      <c r="B114" s="2">
        <v>783771.9</v>
      </c>
    </row>
    <row r="115" spans="1:2" x14ac:dyDescent="0.25">
      <c r="A115" s="1" t="s">
        <v>176</v>
      </c>
      <c r="B115" s="2">
        <v>783177.94</v>
      </c>
    </row>
    <row r="116" spans="1:2" x14ac:dyDescent="0.25">
      <c r="A116" s="1" t="s">
        <v>177</v>
      </c>
      <c r="B116" s="2">
        <v>781123.17</v>
      </c>
    </row>
    <row r="117" spans="1:2" x14ac:dyDescent="0.25">
      <c r="A117" s="1" t="s">
        <v>178</v>
      </c>
      <c r="B117" s="2">
        <v>778037.93</v>
      </c>
    </row>
    <row r="118" spans="1:2" x14ac:dyDescent="0.25">
      <c r="A118" s="1" t="s">
        <v>179</v>
      </c>
      <c r="B118" s="2">
        <v>777965.11</v>
      </c>
    </row>
    <row r="119" spans="1:2" x14ac:dyDescent="0.25">
      <c r="A119" s="1" t="s">
        <v>180</v>
      </c>
      <c r="B119" s="2">
        <v>776928.59</v>
      </c>
    </row>
    <row r="120" spans="1:2" x14ac:dyDescent="0.25">
      <c r="A120" s="1" t="s">
        <v>181</v>
      </c>
      <c r="B120" s="2">
        <v>776841.92</v>
      </c>
    </row>
    <row r="121" spans="1:2" x14ac:dyDescent="0.25">
      <c r="A121" s="1" t="s">
        <v>182</v>
      </c>
      <c r="B121" s="2">
        <v>774828.24</v>
      </c>
    </row>
    <row r="122" spans="1:2" x14ac:dyDescent="0.25">
      <c r="A122" s="1" t="s">
        <v>183</v>
      </c>
      <c r="B122" s="2">
        <v>727353.98</v>
      </c>
    </row>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5</vt:i4>
      </vt:variant>
    </vt:vector>
  </HeadingPairs>
  <TitlesOfParts>
    <vt:vector size="10" baseType="lpstr">
      <vt:lpstr>工程的基本信息</vt:lpstr>
      <vt:lpstr>下浮率、M、N</vt:lpstr>
      <vt:lpstr>报价汇总表（新）排序</vt:lpstr>
      <vt:lpstr>计算表</vt:lpstr>
      <vt:lpstr>Sheet1</vt:lpstr>
      <vt:lpstr>'报价汇总表（新）排序'!Print_Area</vt:lpstr>
      <vt:lpstr>计算表!Print_Area</vt:lpstr>
      <vt:lpstr>下浮率、M、N!Print_Area</vt:lpstr>
      <vt:lpstr>'报价汇总表（新）排序'!Print_Titles</vt:lpstr>
      <vt:lpstr>计算表!Print_Titles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创豪 尹</cp:lastModifiedBy>
  <cp:lastPrinted>2024-09-29T08:33:07Z</cp:lastPrinted>
  <dcterms:created xsi:type="dcterms:W3CDTF">2006-09-16T00:00:00Z</dcterms:created>
  <dcterms:modified xsi:type="dcterms:W3CDTF">2024-09-29T08:44:30Z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A9B8C8D505A64489AD9DC2296645942A</vt:lpwstr>
  </property>
  <property fmtid="{D5CDD505-2E9C-101B-9397-08002B2CF9AE}" pid="3" name="KSOProductBuildVer">
    <vt:lpwstr>2052-12.1.0.18276</vt:lpwstr>
  </property>
  <property fmtid="{D5CDD505-2E9C-101B-9397-08002B2CF9AE}" pid="4" name="KSOReadingLayout">
    <vt:bool>false</vt:bool>
  </property>
</Properties>
</file>