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060" activeTab="3"/>
  </bookViews>
  <sheets>
    <sheet name="工程的基本信息" sheetId="3" r:id="rId1"/>
    <sheet name="下浮率、M、N" sheetId="4" r:id="rId2"/>
    <sheet name="报价汇总表（新）排序" sheetId="1" r:id="rId3"/>
    <sheet name="计算表" sheetId="5" r:id="rId4"/>
    <sheet name="Sheet1" sheetId="6" r:id="rId5"/>
  </sheets>
  <definedNames>
    <definedName name="_xlnm._FilterDatabase" localSheetId="2" hidden="1">'报价汇总表（新）排序'!$A$5:$IH$679</definedName>
    <definedName name="_xlnm._FilterDatabase" localSheetId="3" hidden="1">计算表!$A$7:$H$367</definedName>
    <definedName name="_xlnm.Print_Area" localSheetId="1">下浮率、M、N!$A$1:$AG$17</definedName>
    <definedName name="_xlnm.Print_Titles" localSheetId="2">'报价汇总表（新）排序'!$1:$5</definedName>
    <definedName name="_xlnm.Print_Titles" localSheetId="3">计算表!$1:$7</definedName>
    <definedName name="_xlnm.Print_Area" localSheetId="2">'报价汇总表（新）排序'!$A$1:$G$679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W9" authorId="0">
      <text>
        <r>
          <rPr>
            <sz val="9"/>
            <rFont val="宋体"/>
            <charset val="134"/>
          </rPr>
          <t>Administrator:
保留至个位整元数，公式不动</t>
        </r>
      </text>
    </comment>
  </commentList>
</comments>
</file>

<file path=xl/sharedStrings.xml><?xml version="1.0" encoding="utf-8"?>
<sst xmlns="http://schemas.openxmlformats.org/spreadsheetml/2006/main" count="745" uniqueCount="740">
  <si>
    <t>工程名称:</t>
  </si>
  <si>
    <t>横沥镇田饶步村牛富路道路提升工程</t>
  </si>
  <si>
    <t>招标编号:</t>
  </si>
  <si>
    <t>HLAHLC12400792</t>
  </si>
  <si>
    <t>投标会时间：</t>
  </si>
  <si>
    <t>2024年09月03日</t>
  </si>
  <si>
    <t>投标会地点：</t>
  </si>
  <si>
    <t>东莞市横沥镇兴业路121号二楼203投标室</t>
  </si>
  <si>
    <t>工程总造价（元）</t>
  </si>
  <si>
    <t>最高限价（元）</t>
  </si>
  <si>
    <t>绿色施工安全防护措施单列费（元）</t>
  </si>
  <si>
    <t>扣分系数中的d
【0.5~1】</t>
  </si>
  <si>
    <t xml:space="preserve">      </t>
  </si>
  <si>
    <t>下浮率、M值、N值确定表</t>
  </si>
  <si>
    <t>工程名称：</t>
  </si>
  <si>
    <t>日期：</t>
  </si>
  <si>
    <t>招标编号：</t>
  </si>
  <si>
    <t>下浮率范围</t>
  </si>
  <si>
    <t>下浮率的有效范围为0%～3%</t>
  </si>
  <si>
    <t>球号</t>
  </si>
  <si>
    <t>对应下浮率</t>
  </si>
  <si>
    <t>摇取的球号</t>
  </si>
  <si>
    <t>最高投标限价（元）</t>
  </si>
  <si>
    <t>最高计分限价Q（元）</t>
  </si>
  <si>
    <t>取值范围</t>
  </si>
  <si>
    <t>M取值为0.5、0.6、0.7、0.8、0.9、1.0，N=1-M</t>
  </si>
  <si>
    <t>对应M取值</t>
  </si>
  <si>
    <t>N取值（N=1-M）</t>
  </si>
  <si>
    <t>有效评标价平均值（元）</t>
  </si>
  <si>
    <t>投标基准价P（元）</t>
  </si>
  <si>
    <r>
      <rPr>
        <b/>
        <sz val="18"/>
        <color indexed="8"/>
        <rFont val="宋体"/>
        <charset val="134"/>
      </rPr>
      <t>投标会议</t>
    </r>
    <r>
      <rPr>
        <b/>
        <sz val="18"/>
        <color indexed="8"/>
        <rFont val="Times New Roman"/>
        <charset val="134"/>
      </rPr>
      <t>——</t>
    </r>
    <r>
      <rPr>
        <b/>
        <sz val="18"/>
        <color indexed="8"/>
        <rFont val="宋体"/>
        <charset val="134"/>
      </rPr>
      <t>投标人投标报价汇总表</t>
    </r>
  </si>
  <si>
    <r>
      <rPr>
        <sz val="11"/>
        <color indexed="8"/>
        <rFont val="宋体"/>
        <charset val="134"/>
      </rPr>
      <t>报价输完，把投标报价由低到高排序（选</t>
    </r>
    <r>
      <rPr>
        <sz val="11"/>
        <color indexed="8"/>
        <rFont val="Times New Roman"/>
        <charset val="134"/>
      </rPr>
      <t>B/C/D/E/F</t>
    </r>
    <r>
      <rPr>
        <sz val="11"/>
        <color indexed="8"/>
        <rFont val="宋体"/>
        <charset val="134"/>
      </rPr>
      <t>列，排序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自定义</t>
    </r>
    <r>
      <rPr>
        <sz val="11"/>
        <color indexed="8"/>
        <rFont val="Times New Roman"/>
        <charset val="134"/>
      </rPr>
      <t>-C</t>
    </r>
    <r>
      <rPr>
        <sz val="11"/>
        <color indexed="8"/>
        <rFont val="宋体"/>
        <charset val="134"/>
      </rPr>
      <t>列</t>
    </r>
    <r>
      <rPr>
        <sz val="11"/>
        <color indexed="8"/>
        <rFont val="Times New Roman"/>
        <charset val="134"/>
      </rPr>
      <t>-</t>
    </r>
    <r>
      <rPr>
        <sz val="11"/>
        <color indexed="8"/>
        <rFont val="宋体"/>
        <charset val="134"/>
      </rPr>
      <t>升序），无效标自动排到最后，得出有效标数量填到计算表，根据是否超最高计分限价或小于最高计分限价的</t>
    </r>
    <r>
      <rPr>
        <sz val="11"/>
        <color indexed="8"/>
        <rFont val="Times New Roman"/>
        <charset val="134"/>
      </rPr>
      <t>85%</t>
    </r>
    <r>
      <rPr>
        <sz val="11"/>
        <color indexed="8"/>
        <rFont val="宋体"/>
        <charset val="134"/>
      </rPr>
      <t>，来填写</t>
    </r>
    <r>
      <rPr>
        <sz val="11"/>
        <color indexed="8"/>
        <rFont val="Times New Roman"/>
        <charset val="134"/>
      </rPr>
      <t>“</t>
    </r>
    <r>
      <rPr>
        <sz val="11"/>
        <color indexed="8"/>
        <rFont val="宋体"/>
        <charset val="134"/>
      </rPr>
      <t>是否参与均价计算</t>
    </r>
    <r>
      <rPr>
        <sz val="11"/>
        <color indexed="8"/>
        <rFont val="Times New Roman"/>
        <charset val="134"/>
      </rPr>
      <t>”</t>
    </r>
  </si>
  <si>
    <r>
      <rPr>
        <sz val="12"/>
        <color indexed="8"/>
        <rFont val="宋体"/>
        <charset val="134"/>
      </rPr>
      <t>工程名称：</t>
    </r>
  </si>
  <si>
    <r>
      <rPr>
        <sz val="12"/>
        <color indexed="8"/>
        <rFont val="宋体"/>
        <charset val="134"/>
      </rPr>
      <t>会议时间</t>
    </r>
    <r>
      <rPr>
        <sz val="12"/>
        <color indexed="8"/>
        <rFont val="Times New Roman"/>
        <charset val="134"/>
      </rPr>
      <t xml:space="preserve"> </t>
    </r>
    <r>
      <rPr>
        <sz val="12"/>
        <color indexed="8"/>
        <rFont val="宋体"/>
        <charset val="134"/>
      </rPr>
      <t>：</t>
    </r>
  </si>
  <si>
    <r>
      <rPr>
        <sz val="12"/>
        <color indexed="8"/>
        <rFont val="宋体"/>
        <charset val="134"/>
      </rPr>
      <t>招标编号：</t>
    </r>
  </si>
  <si>
    <r>
      <rPr>
        <sz val="12"/>
        <color indexed="8"/>
        <rFont val="宋体"/>
        <charset val="134"/>
      </rPr>
      <t>最高计分限价（元）：</t>
    </r>
  </si>
  <si>
    <r>
      <rPr>
        <sz val="12"/>
        <color indexed="8"/>
        <rFont val="宋体"/>
        <charset val="134"/>
      </rPr>
      <t>最高计分限价</t>
    </r>
    <r>
      <rPr>
        <sz val="12"/>
        <color indexed="8"/>
        <rFont val="Times New Roman"/>
        <charset val="134"/>
      </rPr>
      <t>85%</t>
    </r>
    <r>
      <rPr>
        <sz val="12"/>
        <color indexed="8"/>
        <rFont val="宋体"/>
        <charset val="134"/>
      </rPr>
      <t>（元）：</t>
    </r>
  </si>
  <si>
    <r>
      <rPr>
        <sz val="12"/>
        <color indexed="8"/>
        <rFont val="宋体"/>
        <charset val="134"/>
      </rPr>
      <t>序号</t>
    </r>
  </si>
  <si>
    <r>
      <rPr>
        <sz val="12"/>
        <color indexed="8"/>
        <rFont val="宋体"/>
        <charset val="134"/>
      </rPr>
      <t>投标单位全称</t>
    </r>
  </si>
  <si>
    <r>
      <rPr>
        <sz val="12"/>
        <color indexed="8"/>
        <rFont val="宋体"/>
        <charset val="134"/>
      </rPr>
      <t>投标报价（元）</t>
    </r>
  </si>
  <si>
    <r>
      <rPr>
        <sz val="12"/>
        <color indexed="8"/>
        <rFont val="宋体"/>
        <charset val="134"/>
      </rPr>
      <t>是否高于最高计分限价</t>
    </r>
  </si>
  <si>
    <r>
      <rPr>
        <sz val="12"/>
        <color indexed="8"/>
        <rFont val="宋体"/>
        <charset val="134"/>
      </rPr>
      <t>是否低于最高计分限价</t>
    </r>
    <r>
      <rPr>
        <sz val="12"/>
        <color indexed="8"/>
        <rFont val="Times New Roman"/>
        <charset val="134"/>
      </rPr>
      <t>85%</t>
    </r>
    <r>
      <rPr>
        <sz val="12"/>
        <color indexed="8"/>
        <rFont val="宋体"/>
        <charset val="134"/>
      </rPr>
      <t>且无合理说明</t>
    </r>
  </si>
  <si>
    <r>
      <rPr>
        <sz val="12"/>
        <color indexed="8"/>
        <rFont val="宋体"/>
        <charset val="134"/>
      </rPr>
      <t>是否在有效投标价范围</t>
    </r>
  </si>
  <si>
    <r>
      <rPr>
        <sz val="12"/>
        <color indexed="8"/>
        <rFont val="宋体"/>
        <charset val="134"/>
      </rPr>
      <t>不参与</t>
    </r>
  </si>
  <si>
    <r>
      <rPr>
        <sz val="12"/>
        <color indexed="8"/>
        <rFont val="宋体"/>
        <charset val="134"/>
      </rPr>
      <t>超计分限价</t>
    </r>
  </si>
  <si>
    <r>
      <rPr>
        <sz val="12"/>
        <color indexed="8"/>
        <rFont val="宋体"/>
        <charset val="134"/>
      </rPr>
      <t>小于计分限价</t>
    </r>
    <r>
      <rPr>
        <sz val="12"/>
        <color indexed="8"/>
        <rFont val="Times New Roman"/>
        <charset val="134"/>
      </rPr>
      <t>85%</t>
    </r>
  </si>
  <si>
    <t>市政路桥工程合理低价法计算表</t>
  </si>
  <si>
    <t>工程名称</t>
  </si>
  <si>
    <t>招标编号</t>
  </si>
  <si>
    <t>投标人数量</t>
  </si>
  <si>
    <t>有效投标人数量</t>
  </si>
  <si>
    <t>下浮率</t>
  </si>
  <si>
    <t>M取值</t>
  </si>
  <si>
    <t>N取值</t>
  </si>
  <si>
    <t>扣分系数中的d</t>
  </si>
  <si>
    <t>序号</t>
  </si>
  <si>
    <t>投标单位全称</t>
  </si>
  <si>
    <t>投标报价（元）</t>
  </si>
  <si>
    <t>扣分系数(D)</t>
  </si>
  <si>
    <t>投标人价格得分</t>
  </si>
  <si>
    <t xml:space="preserve">排序                </t>
  </si>
  <si>
    <t>备注</t>
  </si>
  <si>
    <t>第二中标候选人</t>
  </si>
  <si>
    <t>第一中标候选人</t>
  </si>
  <si>
    <t>第三中标候选人</t>
  </si>
  <si>
    <t>注：按招标文件第二章6.1款的定标方式产生排序，其中河南潞扬建设工程有限公司、河北腾轩建筑工程有限公司、河源市恒辉路桥建设有限公司、广东溢富建设工程有限公司、天逸建设集团有限公司、广东中恒基业建设有限公司、四川江彩建设集团有限公司、东莞市水电建筑安装工程有限公司、深圳市达立建设有限公司、深圳市广富源建设工程有限公司、广东晨锐建设有限公司、东莞市益鼎建设工程有限公司价格得分相同且报价相同，根据招标文件6.3.2款规定，现场摇珠确定排序。现场放入1~12号球按顺序分别代表河南潞扬建设工程有限公司、河北腾轩建筑工程有限公司、河源市恒辉路桥建设有限公司、广东溢富建设工程有限公司、天逸建设集团有限公司、广东中恒基业建设有限公司、四川江彩建设集团有限公司、东莞市水电建筑安装工程有限公司、深圳市达立建设有限公司、深圳市广富源建设工程有限公司、广东晨锐建设有限公司、东莞市益鼎建设工程有限公司。现场随机抽取先后顺序分别为4、1、11号球，即第一中标候选人为广东溢富建设工程有限公司，第二中标候选人河南潞扬建设工程有限公司，第三中标候选人广东晨锐建设有限公司。</t>
  </si>
  <si>
    <t>广东协龙建设有限公司</t>
  </si>
  <si>
    <t>福建清禹工程管理有限公司</t>
  </si>
  <si>
    <t>广东鸿华建设有限公司</t>
  </si>
  <si>
    <t>深圳市泰荣建设有限公司</t>
  </si>
  <si>
    <t>深圳市天磊建设工程有限公司</t>
  </si>
  <si>
    <t>东莞市固优建设工程有限公司</t>
  </si>
  <si>
    <t>广东潮楷达建筑有限公司</t>
  </si>
  <si>
    <t>广东正友建筑工程有限公司</t>
  </si>
  <si>
    <t>福建老李家建设发展有限公司</t>
  </si>
  <si>
    <t>洪城控股集团有限公司</t>
  </si>
  <si>
    <t>承宇建设集团有限公司</t>
  </si>
  <si>
    <t>广东新壹线建设有限公司</t>
  </si>
  <si>
    <t>广东合信建设有限公司</t>
  </si>
  <si>
    <t>深圳市汇达通建安工程有限公司</t>
  </si>
  <si>
    <t>广东世峰建设有限公司</t>
  </si>
  <si>
    <t>深圳市金达建设工程有限公司</t>
  </si>
  <si>
    <t>广东海盛建设工程集团有限公司</t>
  </si>
  <si>
    <t>深圳市中粤海建设有限公司</t>
  </si>
  <si>
    <t>广东中祥建设工程有限公司</t>
  </si>
  <si>
    <t>广东宏览建设工程有限公司</t>
  </si>
  <si>
    <t>广东富玺泰建设有限公司</t>
  </si>
  <si>
    <t>深圳市鹏升建设有限公司</t>
  </si>
  <si>
    <t>深圳市茗河建设工程有限公司</t>
  </si>
  <si>
    <t>河南硕禄建设工程有限公司</t>
  </si>
  <si>
    <t>广东力建工程有限公司</t>
  </si>
  <si>
    <t>广东晟强建设工程有限公司</t>
  </si>
  <si>
    <t>广东华禹建设有限公司</t>
  </si>
  <si>
    <t>广东恒屹建设工程有限公司</t>
  </si>
  <si>
    <t>广东省本江水利建设有限公司</t>
  </si>
  <si>
    <t>广东省启桁建设工程有限公司</t>
  </si>
  <si>
    <t>河南圣本市政工程有限公司</t>
  </si>
  <si>
    <t>广东泓亨建设有限公司</t>
  </si>
  <si>
    <t>广东万硕建筑工程有限公司</t>
  </si>
  <si>
    <t>四川亿能达建设工程有限公司</t>
  </si>
  <si>
    <t>深圳基鸿建设工程有限公司</t>
  </si>
  <si>
    <t>广东建鸿建设工程有限公司</t>
  </si>
  <si>
    <t>广东颂达建筑工程有限公司</t>
  </si>
  <si>
    <t>深圳市宝海建设工程有限公司</t>
  </si>
  <si>
    <t>河南亘赢建工有限公司</t>
  </si>
  <si>
    <t>广东顺通建设有限公司</t>
  </si>
  <si>
    <t>四川隆盛基建设工程有限公司</t>
  </si>
  <si>
    <t>广东丰豪建设工程有限公司</t>
  </si>
  <si>
    <t>广东文泓建设有限公司</t>
  </si>
  <si>
    <t>广东立城建设工程有限公司</t>
  </si>
  <si>
    <t>广东金铎建筑工程有限公司</t>
  </si>
  <si>
    <t>深圳市尚润科工集团有限公司</t>
  </si>
  <si>
    <t>梅州市欣业建筑工程有限公司</t>
  </si>
  <si>
    <t>广东致盛建设工程有限公司</t>
  </si>
  <si>
    <t>广州盈德建筑工程有限公司</t>
  </si>
  <si>
    <t>四川杰欣建筑工程有限公司</t>
  </si>
  <si>
    <t>广东城新建设工程有限公司</t>
  </si>
  <si>
    <t>华跃建工有限公司</t>
  </si>
  <si>
    <t>广东深浦建设有限公司</t>
  </si>
  <si>
    <t>东莞市桂晓建筑工程有限公司</t>
  </si>
  <si>
    <t>河南省华帝建设工程有限公司</t>
  </si>
  <si>
    <t>广东大巍建设工程有限公司</t>
  </si>
  <si>
    <t>世润建设集团有限公司</t>
  </si>
  <si>
    <t>广东瑞威工程有限公司</t>
  </si>
  <si>
    <t>广东磊通建设有限公司</t>
  </si>
  <si>
    <t>深圳天安建设科技有限公司</t>
  </si>
  <si>
    <t>易顺建工集团有限公司</t>
  </si>
  <si>
    <t>深圳市锦兴建设有限公司</t>
  </si>
  <si>
    <t>清远市锐林建设工程有限公司</t>
  </si>
  <si>
    <t>广东森盛华建设工程有限公司</t>
  </si>
  <si>
    <t>河南泓川建设有限公司</t>
  </si>
  <si>
    <t>中山卓旭建设有限公司</t>
  </si>
  <si>
    <t>广东宝泰森建设工程有限公司</t>
  </si>
  <si>
    <t>广东仲业建设有限公司</t>
  </si>
  <si>
    <t>深圳市筑地建设股份有限公司</t>
  </si>
  <si>
    <t>广东中诚盛景建设工程有限公司</t>
  </si>
  <si>
    <t>清远市宝盛达建设工程有限公司</t>
  </si>
  <si>
    <t>福建晋恒建设工程有限公司</t>
  </si>
  <si>
    <t>广东中从建设工程有限公司</t>
  </si>
  <si>
    <t>广东潮鑫建设工程有限公司</t>
  </si>
  <si>
    <t>中水禹顺建设集团有限公司</t>
  </si>
  <si>
    <t>东莞市瑞鼎建设工程有限公司</t>
  </si>
  <si>
    <t>广东麒航建设有限公司</t>
  </si>
  <si>
    <t>广东沣林建设工程有限公司</t>
  </si>
  <si>
    <t>广东凯基建设有限公司</t>
  </si>
  <si>
    <t>深圳市泽麒建设工程有限公司</t>
  </si>
  <si>
    <t>广州国基建设工程有限公司</t>
  </si>
  <si>
    <t>广东石头城建设有限公司</t>
  </si>
  <si>
    <t>广东粤强市政建设工程有限公司</t>
  </si>
  <si>
    <t>广东颐和建设有限公司</t>
  </si>
  <si>
    <t>广州汇鹏建设集团有限公司</t>
  </si>
  <si>
    <t>广东科成建设有限公司</t>
  </si>
  <si>
    <t>福建新禹丰建设工程有限公司</t>
  </si>
  <si>
    <t>河南筑桥建工有限公司</t>
  </si>
  <si>
    <t>广东建航建设工程有限公司</t>
  </si>
  <si>
    <t>广东佰桥建设有限公司</t>
  </si>
  <si>
    <t>润盟建设集团有限公司</t>
  </si>
  <si>
    <t>广东品峰建设工程有限公司</t>
  </si>
  <si>
    <t>广东金泰昌建设工程有限公司</t>
  </si>
  <si>
    <t>广东潮皇工程有限公司</t>
  </si>
  <si>
    <t>深圳市方联建设有限公司</t>
  </si>
  <si>
    <t>广东信荣建设有限公司</t>
  </si>
  <si>
    <t>广东昌盛源建设工程有限公司</t>
  </si>
  <si>
    <t>中建港湾建设（深圳）有限公司</t>
  </si>
  <si>
    <t>广东润庆建设有限公司</t>
  </si>
  <si>
    <t>广州华鼎建设有限公司</t>
  </si>
  <si>
    <t>广东卓秀建设有限公司</t>
  </si>
  <si>
    <t>广东邦和建设工程有限公司</t>
  </si>
  <si>
    <t>广东建衡达建筑工程有限公司</t>
  </si>
  <si>
    <t>广东林和建设工程有限公司</t>
  </si>
  <si>
    <t>广东锦沃建设工程有限公司</t>
  </si>
  <si>
    <t>河南水诚建设工程有限公司</t>
  </si>
  <si>
    <t>广东鹏泰建设工程有限公司</t>
  </si>
  <si>
    <t>广东昌旺建设有限公司</t>
  </si>
  <si>
    <t>广东金群建设有限公司</t>
  </si>
  <si>
    <t>深圳市兴广诚建设工程有限公司</t>
  </si>
  <si>
    <t>深圳市联信建设工程有限公司</t>
  </si>
  <si>
    <t>广东延姚建筑工程有限公司</t>
  </si>
  <si>
    <t>广东创湾建筑工程有限公司</t>
  </si>
  <si>
    <t>广东益泰建设工程有限公司</t>
  </si>
  <si>
    <t>河南东邦建设工程有限公司</t>
  </si>
  <si>
    <t>广东中源达建筑工程有限公司</t>
  </si>
  <si>
    <t>广东新江永安建设集团有限公司</t>
  </si>
  <si>
    <t>广东亿航建设有限公司</t>
  </si>
  <si>
    <t>广东诚卓建设工程有限公司</t>
  </si>
  <si>
    <t>广东建弘建设工程有限公司</t>
  </si>
  <si>
    <t>广东瀚胜建设有限公司</t>
  </si>
  <si>
    <t>四川铭翔达建设工程有限公司</t>
  </si>
  <si>
    <t>中昇建设（广东）有限公司</t>
  </si>
  <si>
    <t>广东智轩建设投资有限公司</t>
  </si>
  <si>
    <t>广东杰洪建设有限公司</t>
  </si>
  <si>
    <t>深圳市东远泰建设集团有限公司</t>
  </si>
  <si>
    <t>广州市鸿架海洋工程有限公司</t>
  </si>
  <si>
    <t>深圳市镇东建设工程有限公司</t>
  </si>
  <si>
    <t>东莞市易诚建筑工程有限公司</t>
  </si>
  <si>
    <t>佛山市已旭工程建设有限公司</t>
  </si>
  <si>
    <t>广东拓南建设工程有限公司</t>
  </si>
  <si>
    <t>河南追开建设工程有限公司</t>
  </si>
  <si>
    <t>广东金常来建设有限公司</t>
  </si>
  <si>
    <t>惠州市大恒建设工程咨询有限公司</t>
  </si>
  <si>
    <t>广东煊煜建设工程有限公司</t>
  </si>
  <si>
    <t>广东泰川建设有限公司</t>
  </si>
  <si>
    <t>东莞市磐固建设工程有限公司</t>
  </si>
  <si>
    <t>广东华盈建设集团有限公司</t>
  </si>
  <si>
    <t>广东金灿建设有限公司</t>
  </si>
  <si>
    <t>广东方和建设有限公司</t>
  </si>
  <si>
    <t>广东智齐建设有限公司</t>
  </si>
  <si>
    <t>兴宏泰建设（广东）有限公司</t>
  </si>
  <si>
    <t>中建日月辉(深圳)工程有限公司</t>
  </si>
  <si>
    <t>深圳市启恒建筑工程有限公司</t>
  </si>
  <si>
    <t>广东九潮建设有限公司</t>
  </si>
  <si>
    <t>广东恒富建设有限公司</t>
  </si>
  <si>
    <t>湖南瑞弘景观建设有限公司</t>
  </si>
  <si>
    <t>广东众弘建工有限公司</t>
  </si>
  <si>
    <t>东莞市盈泰建设工程有限公司</t>
  </si>
  <si>
    <t>广东诚富建设工程有限公司</t>
  </si>
  <si>
    <t>广东中塬建设工程有限公司</t>
  </si>
  <si>
    <t>东莞市三荣建设工程有限公司</t>
  </si>
  <si>
    <t>河南玖太建设工程有限公司</t>
  </si>
  <si>
    <t>广东专城建筑工程有限公司</t>
  </si>
  <si>
    <t>广东中御海建设工程有限公司</t>
  </si>
  <si>
    <t>重庆市迅途建设工程有限公司</t>
  </si>
  <si>
    <t>贵州禹鸿工程建设有限公司</t>
  </si>
  <si>
    <t>广东东亦建设工程有限公司</t>
  </si>
  <si>
    <t>广东雍盛建设工程有限公司</t>
  </si>
  <si>
    <t>广东城乡环境建设有限公司</t>
  </si>
  <si>
    <t>广东雄业建设工程有限公司</t>
  </si>
  <si>
    <t>浙江中佑建设有限公司</t>
  </si>
  <si>
    <t>广东星标建设工程有限公司</t>
  </si>
  <si>
    <t>广东润邦建设有限公司</t>
  </si>
  <si>
    <t>广东蔚远建设有限公司</t>
  </si>
  <si>
    <t>深圳市宇建源建设工程有限公司</t>
  </si>
  <si>
    <t>广东千尘建设有限公司</t>
  </si>
  <si>
    <t>东莞市兴广顺建设工程有限公司</t>
  </si>
  <si>
    <t>广东万腾建设工程有限公司</t>
  </si>
  <si>
    <t>广东筑奥建设集团有限公司</t>
  </si>
  <si>
    <t>广东百泓建设有限公司</t>
  </si>
  <si>
    <t>江西深亚环境建设有限公司</t>
  </si>
  <si>
    <t>东莞市东建建筑工程有限公司</t>
  </si>
  <si>
    <t>广东茂春建设集团有限公司</t>
  </si>
  <si>
    <t>广东万亨建设工程有限公司</t>
  </si>
  <si>
    <t>广东扬意建筑工程有限公司</t>
  </si>
  <si>
    <t>广东建业建设工程管理有限公司</t>
  </si>
  <si>
    <t>广东鸿润建设实业有限公司</t>
  </si>
  <si>
    <t>广东道衡建设工程有限公司</t>
  </si>
  <si>
    <t>广东楠柏建设工程有限公司</t>
  </si>
  <si>
    <t>广东旺盛建设工程有限公司</t>
  </si>
  <si>
    <t>广东富鑫建设集团有限公司</t>
  </si>
  <si>
    <t>深圳市骐坤建设工程有限公司</t>
  </si>
  <si>
    <t>广东楠通建设工程有限公司</t>
  </si>
  <si>
    <t>广东兴圣建设工程有限公司</t>
  </si>
  <si>
    <t>深圳市嘉景丰建筑工程有限公司</t>
  </si>
  <si>
    <t>深圳市伟标辉建设有限公司</t>
  </si>
  <si>
    <t>深圳东远智能建设工程有限公司</t>
  </si>
  <si>
    <t>深圳凯林建设工程有限公司</t>
  </si>
  <si>
    <t>福建省祥光建设工程有限公司</t>
  </si>
  <si>
    <t>广东承睿建设有限公司</t>
  </si>
  <si>
    <t>广东筑奥生态环境股份有限公司</t>
  </si>
  <si>
    <t>东莞市中尚建设工程有限公司</t>
  </si>
  <si>
    <t>深圳市安达业建设集团有限公司</t>
  </si>
  <si>
    <t>星河谷（茂名）建设工程有限公司</t>
  </si>
  <si>
    <t>四川锦控运造建筑工程有限公司</t>
  </si>
  <si>
    <t>中圳承邦（深圳）建设工程有限公司</t>
  </si>
  <si>
    <t>广东中立建设有限公司</t>
  </si>
  <si>
    <t>广东天天建设工程有限公司</t>
  </si>
  <si>
    <t>广东水木建设有限公司</t>
  </si>
  <si>
    <t>广东骏森建设工程有限公司</t>
  </si>
  <si>
    <t>深圳市坚胜建设工程有限公司</t>
  </si>
  <si>
    <t>粤府建工集团有限公司</t>
  </si>
  <si>
    <t>广东省丰顺县第二建筑工程公司</t>
  </si>
  <si>
    <t>广东金铭顺建设有限公司</t>
  </si>
  <si>
    <t>广东粤水建工有限公司</t>
  </si>
  <si>
    <t>深圳市瑞源达建设有限公司</t>
  </si>
  <si>
    <t>广东杰航建设工程有限公司</t>
  </si>
  <si>
    <t>广东中晋建设工程有限公司</t>
  </si>
  <si>
    <t>深圳市嘉锋交通设施有限公司</t>
  </si>
  <si>
    <t>广东耀恒建设工程有限公司</t>
  </si>
  <si>
    <t>广东湛硕建设工程有限公司</t>
  </si>
  <si>
    <t>深圳市裕隆昇建设工程有限公司</t>
  </si>
  <si>
    <t>广东正峰建设工程有限公司</t>
  </si>
  <si>
    <t>安徽中州建设工程有限公司</t>
  </si>
  <si>
    <t>广东鸿宇建设工程有限公司</t>
  </si>
  <si>
    <t>智泽工程技术有限公司</t>
  </si>
  <si>
    <t>广东新誉隆建设有限公司</t>
  </si>
  <si>
    <t>深圳市九良建设有限公司</t>
  </si>
  <si>
    <t>广东展华建设工程有限公司</t>
  </si>
  <si>
    <t>广东升裕建设工程有限公司</t>
  </si>
  <si>
    <t>深圳市盛隆达建设有限公司</t>
  </si>
  <si>
    <t>广东裕展恒洋建设工程有限公司</t>
  </si>
  <si>
    <t>中建河图建设有限公司</t>
  </si>
  <si>
    <t>广东潮宽建设有限公司</t>
  </si>
  <si>
    <t>深圳市屹鑫建设工程有限公司</t>
  </si>
  <si>
    <t>广东安成建设有限公司</t>
  </si>
  <si>
    <t>广东天兴建筑集团有限公司</t>
  </si>
  <si>
    <t>广州市天河建安建筑有限公司</t>
  </si>
  <si>
    <t>弘图控股集团有限公司</t>
  </si>
  <si>
    <t>广东湕森工程有限公司</t>
  </si>
  <si>
    <t>贵州锦裕鑫建设有限公司</t>
  </si>
  <si>
    <t>广东源盛建设工程有限公司</t>
  </si>
  <si>
    <t>广东至力建筑工程有限公司</t>
  </si>
  <si>
    <t>启业建设有限公司</t>
  </si>
  <si>
    <t>中城交建（深圳）建设有限公司</t>
  </si>
  <si>
    <t>深圳市乐和建设工程有限公司</t>
  </si>
  <si>
    <t>广东润达丰建设有限公司</t>
  </si>
  <si>
    <t>广东坤泰建设有限公司</t>
  </si>
  <si>
    <t>河南鼎义建设集团有限公司</t>
  </si>
  <si>
    <t>广东建凯建设有限公司</t>
  </si>
  <si>
    <t>广德润和建设有限公司</t>
  </si>
  <si>
    <t>广东宏吉建设有限公司</t>
  </si>
  <si>
    <t>东莞市腾辉建设工程有限公司</t>
  </si>
  <si>
    <t>广东盈发建筑工程有限公司</t>
  </si>
  <si>
    <t>广东高达建设工程有限公司</t>
  </si>
  <si>
    <t>河南汴垦建设工程有限公司</t>
  </si>
  <si>
    <t>深圳千里马装饰集团有限公司</t>
  </si>
  <si>
    <t>广东德茂建设工程有限公司</t>
  </si>
  <si>
    <t>广东水霖建设有限公司</t>
  </si>
  <si>
    <t>广东信丰源建设有限公司</t>
  </si>
  <si>
    <t>广东和霖建设工程有限公司</t>
  </si>
  <si>
    <t>广东东泽建设有限公司</t>
  </si>
  <si>
    <t>广东雍和建设有限公司</t>
  </si>
  <si>
    <t>深圳市百润建设有限公司</t>
  </si>
  <si>
    <t>四川中洋建兴建设工程有限公司</t>
  </si>
  <si>
    <t>广东强华昇顺建筑工程有限公司</t>
  </si>
  <si>
    <t>贵州高胜工程建设有限公司</t>
  </si>
  <si>
    <t>广东青林建设有限公司</t>
  </si>
  <si>
    <t>广东中誉建投科技有限公司</t>
  </si>
  <si>
    <t>广东伟创建设有限公司</t>
  </si>
  <si>
    <t>深圳市华艺阳光建设科技集团有限公司</t>
  </si>
  <si>
    <t>广东中翊建设工程有限公司</t>
  </si>
  <si>
    <t>深圳市天惠建筑工程有限公司</t>
  </si>
  <si>
    <t>深圳市金万祥建筑工程有限公司</t>
  </si>
  <si>
    <t>广东乾鼎建设有限公司</t>
  </si>
  <si>
    <t>深圳市双润建安工程有限公司</t>
  </si>
  <si>
    <t>深圳市铭胜建设有限公司</t>
  </si>
  <si>
    <t>四川祥欣建筑工程有限公司</t>
  </si>
  <si>
    <t>福建省东联建筑工程有限公司</t>
  </si>
  <si>
    <t>广东恒实建设集团有限公司</t>
  </si>
  <si>
    <t>广东桂森建设有限公司</t>
  </si>
  <si>
    <t>广东明龙建设有限公司</t>
  </si>
  <si>
    <t>深圳市宝源洲建筑工程有限公司</t>
  </si>
  <si>
    <t>广东实建建设集团有限公司</t>
  </si>
  <si>
    <t>广东中梁建设有限公司</t>
  </si>
  <si>
    <t>广州市中谦建设工程有限公司</t>
  </si>
  <si>
    <t>广东齐益建设工程有限公司</t>
  </si>
  <si>
    <t>广东茂华建设工程有限公司</t>
  </si>
  <si>
    <t>广州三凤建筑工程有限公司</t>
  </si>
  <si>
    <t>广东玖江工程项目管理有限公司</t>
  </si>
  <si>
    <t>河南筑振建设有限公司</t>
  </si>
  <si>
    <t>广东浩润建设工程有限公司</t>
  </si>
  <si>
    <t>广东宏邦建设集团有限公司</t>
  </si>
  <si>
    <t>新鸿力建设有限公司</t>
  </si>
  <si>
    <t>惠州市金瑞市政工程有限公司</t>
  </si>
  <si>
    <t>江门市溢利建设发展有限公司</t>
  </si>
  <si>
    <t>广东顺鹏建设工程有限公司</t>
  </si>
  <si>
    <t>深圳市泓毅建设集团有限公司</t>
  </si>
  <si>
    <t>广东鸿煊建设工程有限公司</t>
  </si>
  <si>
    <t>广东国轩建设工程有限公司</t>
  </si>
  <si>
    <t>浙江振杭建设工程有限公司</t>
  </si>
  <si>
    <t>广东富华盛建设工程有限公司</t>
  </si>
  <si>
    <t>广东格立德建设工程有限公司</t>
  </si>
  <si>
    <t>广东田业建设有限公司</t>
  </si>
  <si>
    <t>广东盛磊建设工程有限公司</t>
  </si>
  <si>
    <t>江西贤聚建设工程有限公司</t>
  </si>
  <si>
    <t>深圳市俊宏业建筑工程有限公司</t>
  </si>
  <si>
    <t>东莞市金建达建筑有限公司</t>
  </si>
  <si>
    <t>广东穗鑫建设工程有限公司</t>
  </si>
  <si>
    <t>广东吉成建设有限公司</t>
  </si>
  <si>
    <t>广东深安建设工程有限公司</t>
  </si>
  <si>
    <t>广东中潮粤建筑工程有限公司</t>
  </si>
  <si>
    <t>深圳市泽丰源建筑工程有限公司</t>
  </si>
  <si>
    <t>安徽伟铭园林古建有限公司</t>
  </si>
  <si>
    <t>鸿熙建设集团有限公司</t>
  </si>
  <si>
    <t>深圳市名鹏建筑工程有限公司</t>
  </si>
  <si>
    <t>广东裕盛达建设有限公司</t>
  </si>
  <si>
    <t>广东广衍建设有限公司</t>
  </si>
  <si>
    <t>广东昊晟建设工程有限公司</t>
  </si>
  <si>
    <t>深圳建兆建设工程有限公司</t>
  </si>
  <si>
    <t>四川中董建设工程有限公司</t>
  </si>
  <si>
    <t>广东润天建设有限公司</t>
  </si>
  <si>
    <t>广东新岳建设工程有限公司</t>
  </si>
  <si>
    <t>河南潞扬建设工程有限公司</t>
  </si>
  <si>
    <t>河北腾轩建筑工程有限公司</t>
  </si>
  <si>
    <t>河源市恒辉路桥建设有限公司</t>
  </si>
  <si>
    <t>广东溢富建设工程有限公司</t>
  </si>
  <si>
    <t>天逸建设集团有限公司</t>
  </si>
  <si>
    <t>广东中恒基业建设有限公司</t>
  </si>
  <si>
    <t>四川江彩建设集团有限公司</t>
  </si>
  <si>
    <t>东莞市水电建筑安装工程有限公司</t>
  </si>
  <si>
    <t>深圳市达立建设有限公司</t>
  </si>
  <si>
    <t>深圳市广富源建设工程有限公司</t>
  </si>
  <si>
    <t>广东晨锐建设有限公司</t>
  </si>
  <si>
    <t>东莞市益鼎建设工程有限公司</t>
  </si>
  <si>
    <t>广东金乔建设集团有限公司</t>
  </si>
  <si>
    <t>广东乐华建设工程有限公司</t>
  </si>
  <si>
    <t>广东粤创建设有限公司</t>
  </si>
  <si>
    <t>广东合盛建筑工程有限公司</t>
  </si>
  <si>
    <t>福建泰烨建设有限公司</t>
  </si>
  <si>
    <t>广东竣晨建设有限公司</t>
  </si>
  <si>
    <t>天蓝建设有限公司</t>
  </si>
  <si>
    <t>林竣建设有限公司</t>
  </si>
  <si>
    <t>中耀建设（福建）有限公司</t>
  </si>
  <si>
    <t>广东文泓建筑集团有限公司</t>
  </si>
  <si>
    <t>广州市远源建筑工程有限公司</t>
  </si>
  <si>
    <t>广东海勤建设有限公司</t>
  </si>
  <si>
    <t>湖南丰泰建设工程有限公司</t>
  </si>
  <si>
    <t>广东禹固建筑工程有限公司</t>
  </si>
  <si>
    <t>华铨建设有限公司</t>
  </si>
  <si>
    <t>深圳市鹏洁市政工程有限公司</t>
  </si>
  <si>
    <t>广东汇诚建设工程有限公司</t>
  </si>
  <si>
    <t>广东雅园建设有限公司</t>
  </si>
  <si>
    <t>深圳市世广厦建筑工程有限公司</t>
  </si>
  <si>
    <t>安徽方瑞建设工程有限公司</t>
  </si>
  <si>
    <t>深圳市润泰建设工程有限公司</t>
  </si>
  <si>
    <t>深圳市宏运达建筑工程有限公司</t>
  </si>
  <si>
    <t>深圳市广晋建设有限公司</t>
  </si>
  <si>
    <t>广东明晔建设工程有限公司</t>
  </si>
  <si>
    <t>安徽环旭科技有限公司</t>
  </si>
  <si>
    <t>广东高翔建设有限公司</t>
  </si>
  <si>
    <t>中巨(广东)建设有限公司</t>
  </si>
  <si>
    <t>安徽如路建设工程有限公司</t>
  </si>
  <si>
    <t>广东兴吉建设工程有限公司</t>
  </si>
  <si>
    <t>广东祥瀚建设工程有限公司</t>
  </si>
  <si>
    <t>东莞市新鸿达装饰工程有限公司</t>
  </si>
  <si>
    <t>安徽朝侠建筑工程有限公司</t>
  </si>
  <si>
    <t>中闽大洋建设集团有限公司</t>
  </si>
  <si>
    <t>深圳市泓创智造建设科技集团有限公司</t>
  </si>
  <si>
    <t>广东万昌建设工程有限公司</t>
  </si>
  <si>
    <t>广东碧磊建筑工程有限公司</t>
  </si>
  <si>
    <t>广东天恒工程有限公司</t>
  </si>
  <si>
    <t>广东金雨德建设工程有限公司</t>
  </si>
  <si>
    <t>昊航建工集团有限公司</t>
  </si>
  <si>
    <t>广东光亮建设工程有限公司</t>
  </si>
  <si>
    <t>广东鑫筑建设工程有限公司</t>
  </si>
  <si>
    <t>广东捷乐建筑工程有限公司</t>
  </si>
  <si>
    <t>广东上谷建设工程有限公司</t>
  </si>
  <si>
    <t>广东东照建设有限公司</t>
  </si>
  <si>
    <t>广东广茂建设工程有限公司</t>
  </si>
  <si>
    <t>广东尚洋建设有限公司</t>
  </si>
  <si>
    <t>广州弘兴德建设工程有限公司</t>
  </si>
  <si>
    <t>深圳市盛亮建设工程有限公司</t>
  </si>
  <si>
    <t>广东九鹰建设有限公司</t>
  </si>
  <si>
    <t>东莞市鼎尚建设工程有限公司</t>
  </si>
  <si>
    <t>深圳创昇建设实业有限公司</t>
  </si>
  <si>
    <t>广东众班建设有限公司</t>
  </si>
  <si>
    <t>广东嘉宸建筑有限公司</t>
  </si>
  <si>
    <t>深圳市晋安建设工程有限公司</t>
  </si>
  <si>
    <t>鸿茂建设集团有限公司</t>
  </si>
  <si>
    <t>深圳市名胜建设有限公司</t>
  </si>
  <si>
    <t>河源市五方建设工程有限公司</t>
  </si>
  <si>
    <t>深圳市中深集信建设有限公司</t>
  </si>
  <si>
    <t>深圳市榕大建设工程有限公司</t>
  </si>
  <si>
    <t>广东基宏建设工程有限公司</t>
  </si>
  <si>
    <t>广东领军建筑工程有限公司</t>
  </si>
  <si>
    <t>东莞市诚信建筑工程有限公司</t>
  </si>
  <si>
    <t>深圳市卓航装饰工程有限公司</t>
  </si>
  <si>
    <t>广东华盛源建设有限公司</t>
  </si>
  <si>
    <t>深圳市粤城建设工程有限公司</t>
  </si>
  <si>
    <t>广东万塔建设工程有限公司</t>
  </si>
  <si>
    <t>厦门安能建设有限公司</t>
  </si>
  <si>
    <t>广东灿佳建设工程有限公司</t>
  </si>
  <si>
    <t>广东荣潮拓展建设有限公司</t>
  </si>
  <si>
    <t>四川创瑞佳建设工程有限公司</t>
  </si>
  <si>
    <t>深圳市众基建设发展有限公司</t>
  </si>
  <si>
    <t>湖南省直建筑安装工程有限公司</t>
  </si>
  <si>
    <t>广东弘元建设工程有限公司</t>
  </si>
  <si>
    <t>福建万豪骏汇建设工程有限公司</t>
  </si>
  <si>
    <t>广东五州建设工程有限公司</t>
  </si>
  <si>
    <t>中山市兴建建设有限公司</t>
  </si>
  <si>
    <t>广东烽煌建设工程有限公司</t>
  </si>
  <si>
    <t>鑫海建工集团有限公司</t>
  </si>
  <si>
    <t>深圳市中景盛建筑工程有限公司</t>
  </si>
  <si>
    <t>深圳市华星建设工程有限公司</t>
  </si>
  <si>
    <t>中佳(广东)发展有限公司</t>
  </si>
  <si>
    <t>广东众盛建设工程有限公司</t>
  </si>
  <si>
    <t>深圳市启粤建筑工程有限公司</t>
  </si>
  <si>
    <t>阳江市恩泰建筑工程有限公司</t>
  </si>
  <si>
    <t>广东丰伟建设有限公司</t>
  </si>
  <si>
    <t>广东腾荣建筑工程有限公司</t>
  </si>
  <si>
    <t>深圳楚晖建设工程有限公司</t>
  </si>
  <si>
    <t>深圳金广源建设有限公司</t>
  </si>
  <si>
    <t>深圳市佳泰业建设有限公司</t>
  </si>
  <si>
    <t>深圳市忠德市政工程有限公司</t>
  </si>
  <si>
    <t>联旺工程建设有限公司</t>
  </si>
  <si>
    <t>众盛（广东）建设有限公司</t>
  </si>
  <si>
    <t>广东骏业建设有限公司</t>
  </si>
  <si>
    <t>中路隧（贵安新区）建设有限公司</t>
  </si>
  <si>
    <t>深圳坤宏建设有限公司</t>
  </si>
  <si>
    <t>广东百景生态建设有限公司</t>
  </si>
  <si>
    <t>广东广煜建设工程有限公司</t>
  </si>
  <si>
    <t>广东恒源建设集团有限公司</t>
  </si>
  <si>
    <t>广东腾程建设工程有限公司</t>
  </si>
  <si>
    <t>广东晨煜建设有限公司</t>
  </si>
  <si>
    <t>深圳市中弘建设工程有限公司</t>
  </si>
  <si>
    <t>深圳市国豪建设工程有限公司</t>
  </si>
  <si>
    <t>陕西中庚建设集团有限公司</t>
  </si>
  <si>
    <t>中山市进捷建设工程有限公司</t>
  </si>
  <si>
    <t>广东凌泷建设工程有限公司</t>
  </si>
  <si>
    <t>深圳兴泉建设有限公司</t>
  </si>
  <si>
    <t>广东善筑建设工程有限公司</t>
  </si>
  <si>
    <t>广东亨晟建设有限公司</t>
  </si>
  <si>
    <t>福建森焱建设有限公司</t>
  </si>
  <si>
    <t>河南省康胜建设工程有限公司</t>
  </si>
  <si>
    <t>福建省永益晟建设工程有限公司</t>
  </si>
  <si>
    <t>深圳建中路桥工程有限公司</t>
  </si>
  <si>
    <t>广东睿安建设有限公司</t>
  </si>
  <si>
    <t>广东东闽建设工程有限公司</t>
  </si>
  <si>
    <t>广东中德鸿伟建设有限公司</t>
  </si>
  <si>
    <t>深圳市伟鹏工程建设有限公司</t>
  </si>
  <si>
    <t>广东思翰建设工程有限公司</t>
  </si>
  <si>
    <t>深圳铭泰达建设有限公司</t>
  </si>
  <si>
    <t>东莞现代建设有限公司</t>
  </si>
  <si>
    <t>福建昱瑞建设工程有限公司</t>
  </si>
  <si>
    <t>中建鹏城建设（惠州）有限公司</t>
  </si>
  <si>
    <t>广东建安市政工程有限公司</t>
  </si>
  <si>
    <t>广东三兄建造有限公司</t>
  </si>
  <si>
    <t>深圳市诚信鸿建设工程有限公司</t>
  </si>
  <si>
    <t>河源市水利水电工程有限公司</t>
  </si>
  <si>
    <t>贵州锦辰建设工程有限公司</t>
  </si>
  <si>
    <t>广东特建建设工程有限公司</t>
  </si>
  <si>
    <t>四川上和祥瑞建设工程有限公司</t>
  </si>
  <si>
    <t>协安建设（广东）有限公司</t>
  </si>
  <si>
    <t>广东金达建筑工程有限公司</t>
  </si>
  <si>
    <t>广东粤吉市政建设工程有限公司</t>
  </si>
  <si>
    <t>中水投（广东）建设有限公司</t>
  </si>
  <si>
    <t>深圳市万隆达建设工程有限公司</t>
  </si>
  <si>
    <t>深圳市嘉闰州生态建工有限公司</t>
  </si>
  <si>
    <t>广东伟誉建筑工程有限公司</t>
  </si>
  <si>
    <t>广东永信时代建筑工程有限公司</t>
  </si>
  <si>
    <t>东莞市百越建设有限公司</t>
  </si>
  <si>
    <t>湖北嘉园建设有限公司</t>
  </si>
  <si>
    <t>广东华罡建设工程有限公司</t>
  </si>
  <si>
    <t>广东荣源建设工程有限公司</t>
  </si>
  <si>
    <t>广东十七人建设工程有限公司</t>
  </si>
  <si>
    <t>广东兴煌建设工程有限公司</t>
  </si>
  <si>
    <t>广东中宏海建设有限公司</t>
  </si>
  <si>
    <t>广东锦鹏建设工程有限公司</t>
  </si>
  <si>
    <t>广东东和建设有限公司</t>
  </si>
  <si>
    <t>广州市卓爵建筑工程有限公司</t>
  </si>
  <si>
    <t>河源市水工建筑工程有限公司</t>
  </si>
  <si>
    <t>广东新亨建设工程有限公司</t>
  </si>
  <si>
    <t>广东鸿兴裕建设工程有限公司</t>
  </si>
  <si>
    <t>广东标鼎建设工程有限公司</t>
  </si>
  <si>
    <t>广东大吾建工有限公司</t>
  </si>
  <si>
    <t>广东骏基建设有限公司</t>
  </si>
  <si>
    <t>泓源建工（深圳）集团有限公司</t>
  </si>
  <si>
    <t>广东楚林建设有限公司</t>
  </si>
  <si>
    <t>广东荣和建设工程有限公司</t>
  </si>
  <si>
    <t>深圳市众鑫城建设工程有限公司</t>
  </si>
  <si>
    <t>深圳市超卓建设管理集团有限公司</t>
  </si>
  <si>
    <t>广州和宜工程有限公司</t>
  </si>
  <si>
    <t>海南隆昌建筑工程有限公司</t>
  </si>
  <si>
    <t>广州市骏烨建筑工程有限公司</t>
  </si>
  <si>
    <t>珠海市长洲建设工程有限公司</t>
  </si>
  <si>
    <t>广东振河建设工程有限公司</t>
  </si>
  <si>
    <t>广东旭翔建筑安装工程有限公司</t>
  </si>
  <si>
    <t>深圳市德伟建设有限公司</t>
  </si>
  <si>
    <t>广东浪涛建设工程有限公司</t>
  </si>
  <si>
    <t>广东恒基隆建设有限公司</t>
  </si>
  <si>
    <t>贵州省公建投资控股有限公司</t>
  </si>
  <si>
    <t>广东坚源建设工程有限公司</t>
  </si>
  <si>
    <t>广东腾大建设集团有限公司</t>
  </si>
  <si>
    <t>林耘建设有限公司</t>
  </si>
  <si>
    <t>广东英祥建设工程有限公司</t>
  </si>
  <si>
    <t>河源市达强水电建设有限公司</t>
  </si>
  <si>
    <t>广东福永建设工程有限公司</t>
  </si>
  <si>
    <t>韶关市鼎韶建筑工程有限公司</t>
  </si>
  <si>
    <t>广东天寻建设有限公司</t>
  </si>
  <si>
    <t>深圳市泰源佳建设工程有限公司</t>
  </si>
  <si>
    <t>广东元光建设有限公司</t>
  </si>
  <si>
    <t>河南武天建设工程有限公司</t>
  </si>
  <si>
    <t>广东智慧建设项目管理有限公司</t>
  </si>
  <si>
    <t>广东玄华建设有限公司</t>
  </si>
  <si>
    <t>广州市海承建设工程有限公司</t>
  </si>
  <si>
    <t>广东赛众建设有限公司</t>
  </si>
  <si>
    <t>广东俞成建设工程有限公司</t>
  </si>
  <si>
    <t>广东禾新建设工程有限公司</t>
  </si>
  <si>
    <t>广东上鸿建设有限公司</t>
  </si>
  <si>
    <t>广东中筑建设工程有限公司</t>
  </si>
  <si>
    <t>深圳华安达建设集团有限公司</t>
  </si>
  <si>
    <t>深圳市欣和建设工程有限公司</t>
  </si>
  <si>
    <t>广东盛德发展建设有限公司</t>
  </si>
  <si>
    <t>广东耀华建设有限公司</t>
  </si>
  <si>
    <t>深圳维泰建设集团有限公司</t>
  </si>
  <si>
    <t>福建省东升鸿工程建设有限公司</t>
  </si>
  <si>
    <t>广东侨福建设有限公司</t>
  </si>
  <si>
    <t>广西宏发建筑集团有限公司</t>
  </si>
  <si>
    <t>广东裕达智能科技有限公司</t>
  </si>
  <si>
    <t>广东莞建建设工程有限公司</t>
  </si>
  <si>
    <t>广东裕仁生态建设有限公司</t>
  </si>
  <si>
    <t>广东利基建设工程有限公司</t>
  </si>
  <si>
    <t>深圳市彬绿园林有限公司</t>
  </si>
  <si>
    <t>广东鸿福城建设有限公司</t>
  </si>
  <si>
    <t>东莞市天祥建设工程有限公司</t>
  </si>
  <si>
    <t>广东恒安建设工程有限公司</t>
  </si>
  <si>
    <t>河南酬安建设工程有限公司</t>
  </si>
  <si>
    <t>广东鼎顺建设集团有限公司</t>
  </si>
  <si>
    <t>泰惠建设（广东）有限公司</t>
  </si>
  <si>
    <t>恒炬达建设有限公司</t>
  </si>
  <si>
    <t>广东中汇鼎建设有限公司</t>
  </si>
  <si>
    <t>广州市庆和源建设有限公司</t>
  </si>
  <si>
    <t>广东巴一建设有限公司</t>
  </si>
  <si>
    <t>广东明坤建设工程有限公司</t>
  </si>
  <si>
    <t>广东一中建筑工程有限公司</t>
  </si>
  <si>
    <t>广州弘锭工程建筑集团有限公司</t>
  </si>
  <si>
    <t>广东东冠建设工程有限公司</t>
  </si>
  <si>
    <t>深圳市安信建设工程有限公司</t>
  </si>
  <si>
    <t>广东和裕建设工程有限公司</t>
  </si>
  <si>
    <t>广东广新建设发展有限公司</t>
  </si>
  <si>
    <t>广东长利建设有限公司</t>
  </si>
  <si>
    <t>广州铭珩建筑科技有限公司</t>
  </si>
  <si>
    <t>深圳市东部城建设工程有限公司</t>
  </si>
  <si>
    <t>广东中升建筑工程有限公司</t>
  </si>
  <si>
    <t>深圳市川和建设有限公司</t>
  </si>
  <si>
    <t>广东泓旺建设工程有限公司</t>
  </si>
  <si>
    <t>林邦建设有限公司</t>
  </si>
  <si>
    <t>江西聚源建设工程有限公司</t>
  </si>
  <si>
    <t>广东诺承建设工程有限公司</t>
  </si>
  <si>
    <t>广东佳大建设工程有限公司</t>
  </si>
  <si>
    <t>广东鑫方源建设工程有限公司</t>
  </si>
  <si>
    <t>广东御冠建设有限公司</t>
  </si>
  <si>
    <t>福建省佳瑞源建设发展有限公司</t>
  </si>
  <si>
    <t>广东易阳建设工程有限公司</t>
  </si>
  <si>
    <t>中建汇恒建设（深圳）有限公司</t>
  </si>
  <si>
    <t>广东昊耀建设工程有限公司</t>
  </si>
  <si>
    <t>浩宸建设科技股份有限公司</t>
  </si>
  <si>
    <t>广东一号港航建设有限公司</t>
  </si>
  <si>
    <t>广州市华汕建设工程有限公司</t>
  </si>
  <si>
    <t>广东尚赢建设有限公司</t>
  </si>
  <si>
    <t>广东方弘建设有限公司</t>
  </si>
  <si>
    <t>贵州鑫黔加建设工程有限公司</t>
  </si>
  <si>
    <t>东莞市塘厦建筑工程有限公司</t>
  </si>
  <si>
    <t>广东建锐建设有限公司</t>
  </si>
  <si>
    <t>深圳市越升建筑集团有限公司</t>
  </si>
  <si>
    <t>江西力源水电工程有限公司</t>
  </si>
  <si>
    <t>优跃建工（深圳）有限公司</t>
  </si>
  <si>
    <t>四川湘德建设工程有限公司</t>
  </si>
  <si>
    <t>广东金顺建设工程有限公司</t>
  </si>
  <si>
    <t>贵州万威建筑有限公司</t>
  </si>
  <si>
    <t>深圳市冠荣建设工程有限公司</t>
  </si>
  <si>
    <t>东莞市龙源建设工程有限公司</t>
  </si>
  <si>
    <t>广东枫烨建设工程有限公司</t>
  </si>
  <si>
    <t>广东喆创建设发展有限公司</t>
  </si>
  <si>
    <t>深圳市麒峰建筑工程有限公司</t>
  </si>
  <si>
    <t>广东兆瑞建设工程有限公司</t>
  </si>
  <si>
    <t>东莞市晟立建设工程有限公司</t>
  </si>
  <si>
    <t>江西临川四梦建设工程有限公司</t>
  </si>
  <si>
    <t>广东丰利建设有限公司</t>
  </si>
  <si>
    <t>乐昌市锐丰建设工程有限公司</t>
  </si>
  <si>
    <t>深圳市东门建设有限公司</t>
  </si>
  <si>
    <t>深圳市中鹏建设集团有限公司</t>
  </si>
  <si>
    <t>广东万里通建设工程有限公司</t>
  </si>
  <si>
    <t>河南泽洲建设有限公司</t>
  </si>
  <si>
    <t>广东盛锋建设工程有限公司</t>
  </si>
  <si>
    <t>广东源丰建设工程集团有限公司</t>
  </si>
  <si>
    <t>湖南尼塔建设发展股份有限公司</t>
  </si>
  <si>
    <t>四川蓉诚兴业建筑工程有限公司</t>
  </si>
  <si>
    <t>合景智慧建设（广东）有限公司</t>
  </si>
  <si>
    <t>广东广建建工集团有限公司</t>
  </si>
  <si>
    <t>广东富皇建设集团有限公司</t>
  </si>
  <si>
    <t>广东省中勤建筑集团有限公司</t>
  </si>
  <si>
    <t>广东协盛实业有限公司</t>
  </si>
  <si>
    <t>广东加丰建设有限公司</t>
  </si>
  <si>
    <t>鹏志建设（广东）有限公司</t>
  </si>
  <si>
    <t>广东锐阳建设工程有限公司</t>
  </si>
  <si>
    <t>广东胜洋建设有限公司</t>
  </si>
  <si>
    <t>广东顺裕建设有限公司</t>
  </si>
  <si>
    <t>深圳建安建筑装饰集团有限公司</t>
  </si>
  <si>
    <t>桂林灯火建设管理有限公司</t>
  </si>
  <si>
    <t>广东城运建设有限公司</t>
  </si>
  <si>
    <t>珠海市东发建设有限公司</t>
  </si>
  <si>
    <t>中长建设工程有限公司</t>
  </si>
  <si>
    <t>深圳宝田建设集团有限公司</t>
  </si>
  <si>
    <t>广东路顺建设工程有限公司</t>
  </si>
  <si>
    <t>广东盛元建设工程有限公司</t>
  </si>
  <si>
    <t>陕西锦田旺建设工程有限公司</t>
  </si>
  <si>
    <t>深圳市金海建筑工程有限公司</t>
  </si>
  <si>
    <t>广东磐源建设有限公司</t>
  </si>
  <si>
    <t>广东振铭建设有限公司</t>
  </si>
  <si>
    <t>广东韶城建设工程有限公司</t>
  </si>
  <si>
    <t>广东益昊建筑工程有限公司</t>
  </si>
  <si>
    <t>潮州市建筑安装总公司</t>
  </si>
  <si>
    <t>广东蔚涞路桥工程有限公司</t>
  </si>
  <si>
    <t>广东东体建设有限公司</t>
  </si>
  <si>
    <t>深圳市宏胜隆建设工程有限公司</t>
  </si>
  <si>
    <t>广东浩贤建设工程有限公司</t>
  </si>
  <si>
    <t>广东润亚建设有限公司</t>
  </si>
  <si>
    <t>东莞市鸿乐建设有限公司</t>
  </si>
  <si>
    <t>广东森大环保工程有限公司</t>
  </si>
  <si>
    <t>深圳市三溪园林有限公司</t>
  </si>
  <si>
    <t>深圳市华鹏工程建设有限公司</t>
  </si>
  <si>
    <t>深圳市灿阳建设集团有限公司</t>
  </si>
  <si>
    <t>广东恒垚建设工程有限公司</t>
  </si>
  <si>
    <t>四川天云汇工程管理有限公司</t>
  </si>
  <si>
    <t>广东三丰建设（集团）有限公司</t>
  </si>
  <si>
    <t>广东粤辉建设工程有限公司</t>
  </si>
  <si>
    <t>东莞市华杰建设工程有限公司</t>
  </si>
  <si>
    <t>福建汇欣华业建工有限公司</t>
  </si>
  <si>
    <t>广东焦点建设工程有限公司</t>
  </si>
  <si>
    <t>广东豪源建设有限公司</t>
  </si>
  <si>
    <t>台州广途建设有限公司</t>
  </si>
  <si>
    <t>广东源联建设有限公司</t>
  </si>
  <si>
    <t>广东三宏建设工程有限公司</t>
  </si>
  <si>
    <t>广东豪骏建设工程有限公司</t>
  </si>
  <si>
    <t>福建省启荣建设工程有限公司</t>
  </si>
  <si>
    <t>东莞市中赫建筑工程有限公司</t>
  </si>
  <si>
    <t>甘洛祥瑞建筑工程有限公司</t>
  </si>
  <si>
    <t>惠州市峻云建筑工程有限公司</t>
  </si>
  <si>
    <t>广东喜帆建设工程有限公司</t>
  </si>
  <si>
    <t>河南筑丰建设发展有限公司</t>
  </si>
  <si>
    <t>安徽燕宁建筑工程有限公司</t>
  </si>
  <si>
    <t>深圳市享泰建筑工程有限公司</t>
  </si>
  <si>
    <t>东莞鼎名建设工程有限公司</t>
  </si>
  <si>
    <t>广东楷锋建筑工程有限公司</t>
  </si>
  <si>
    <t>广东金固建设工程有限公司</t>
  </si>
  <si>
    <t>深圳市中深畅丰建筑有限公司</t>
  </si>
  <si>
    <t>阳江市阳东建工劳务有限公司</t>
  </si>
  <si>
    <t>东莞市华粤土木工程有限公司</t>
  </si>
  <si>
    <t>广东莞磊建设工程有限公司</t>
  </si>
  <si>
    <t>珠海信能建设工程有限公司</t>
  </si>
  <si>
    <t>广东远铭建设工程有限公司</t>
  </si>
  <si>
    <t>星辰利源水利水电工程有限公司</t>
  </si>
  <si>
    <t>广东万运建设有限公司</t>
  </si>
  <si>
    <t>广东浩枫建设有限公司</t>
  </si>
  <si>
    <t>广东茂阳建设工程有限公司</t>
  </si>
  <si>
    <t>广西晟润建设工程有限公司</t>
  </si>
  <si>
    <t>广东省华祥水利水电工程有限公司</t>
  </si>
  <si>
    <t>广东鑫实建筑工程有限公司</t>
  </si>
  <si>
    <t>广东森裕建设有限公司</t>
  </si>
  <si>
    <t>深圳市伟兴业建设有限公司</t>
  </si>
  <si>
    <t>广州市世博建筑工程有限公司</t>
  </si>
  <si>
    <t>广东富城建设工程有限公司</t>
  </si>
  <si>
    <t>广东烨烁建设工程有限公司</t>
  </si>
  <si>
    <t>东莞市兴粤建设工程有限公司</t>
  </si>
  <si>
    <t>深圳市镒辉建筑工程有限公司</t>
  </si>
  <si>
    <t>广东新可宇建设集团有限公司</t>
  </si>
  <si>
    <t>中山市友骏建筑工程有限公司</t>
  </si>
  <si>
    <t>广东致成建设有限公司</t>
  </si>
  <si>
    <t>广东越峰建设工程有限公司</t>
  </si>
  <si>
    <t>湖南润科生态建设有限公司</t>
  </si>
  <si>
    <t>东莞华盛达建设工程有限公司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</si>
</sst>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%"/>
    <numFmt numFmtId="178" formatCode="0.0_ "/>
    <numFmt numFmtId="179" formatCode="0.00_);[Red]\(0.00\)"/>
    <numFmt numFmtId="180" formatCode="#,##0.00_);[Red]\(#,##0.00\)"/>
    <numFmt numFmtId="181" formatCode="0.000000000000000_ "/>
    <numFmt numFmtId="182" formatCode="#,##0.00_ "/>
  </numFmts>
  <fonts count="36">
    <font>
      <sz val="11"/>
      <color indexed="8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</font>
    <font>
      <b/>
      <sz val="12"/>
      <name val="宋体"/>
      <charset val="134"/>
    </font>
    <font>
      <b/>
      <sz val="22"/>
      <name val="黑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Times New Roman"/>
      <charset val="134"/>
    </font>
    <font>
      <sz val="11"/>
      <color indexed="8"/>
      <name val="Times New Roman"/>
      <charset val="134"/>
    </font>
    <font>
      <sz val="12"/>
      <color indexed="8"/>
      <name val="Times New Roman"/>
      <charset val="134"/>
    </font>
    <font>
      <sz val="12"/>
      <name val="Times New Roman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43" fontId="6" fillId="0" borderId="0" applyFont="0" applyBorder="0" applyAlignment="0" applyProtection="0">
      <alignment vertical="center"/>
    </xf>
  </cellStyleXfs>
  <cellXfs count="106">
    <xf numFmtId="0" fontId="0" fillId="0" borderId="0" xfId="0" applyFill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NumberFormat="1" applyFont="1" applyFill="1" applyBorder="1" applyAlignment="1"/>
    <xf numFmtId="0" fontId="3" fillId="0" borderId="0" xfId="49" applyFont="1" applyFill="1">
      <alignment vertical="center"/>
    </xf>
    <xf numFmtId="0" fontId="3" fillId="0" borderId="0" xfId="49" applyFont="1" applyFill="1" applyAlignment="1">
      <alignment horizontal="center" vertical="center" wrapText="1"/>
    </xf>
    <xf numFmtId="49" fontId="0" fillId="0" borderId="0" xfId="49" applyNumberFormat="1" applyFont="1" applyFill="1" applyAlignment="1">
      <alignment horizontal="center" vertical="center" wrapText="1"/>
    </xf>
    <xf numFmtId="49" fontId="4" fillId="0" borderId="0" xfId="49" applyNumberFormat="1" applyFont="1" applyFill="1" applyAlignment="1">
      <alignment horizontal="center" vertical="center" wrapText="1"/>
    </xf>
    <xf numFmtId="0" fontId="0" fillId="2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0" fontId="5" fillId="0" borderId="0" xfId="49" applyFont="1" applyFill="1" applyAlignment="1">
      <alignment horizontal="center" vertical="center" wrapText="1"/>
    </xf>
    <xf numFmtId="0" fontId="6" fillId="0" borderId="1" xfId="50" applyFill="1" applyBorder="1" applyAlignment="1">
      <alignment horizontal="center" vertical="center"/>
    </xf>
    <xf numFmtId="0" fontId="6" fillId="0" borderId="1" xfId="50" applyFill="1" applyBorder="1" applyAlignment="1">
      <alignment horizontal="center" vertical="center" wrapText="1"/>
    </xf>
    <xf numFmtId="0" fontId="7" fillId="0" borderId="1" xfId="50" applyFont="1" applyFill="1" applyBorder="1" applyAlignment="1">
      <alignment horizontal="center" vertical="center" wrapText="1"/>
    </xf>
    <xf numFmtId="10" fontId="7" fillId="0" borderId="1" xfId="3" applyNumberFormat="1" applyFont="1" applyBorder="1" applyAlignment="1" applyProtection="1">
      <alignment horizontal="center" vertical="center" wrapText="1"/>
    </xf>
    <xf numFmtId="10" fontId="7" fillId="0" borderId="1" xfId="3" applyNumberFormat="1" applyFont="1" applyFill="1" applyBorder="1" applyAlignment="1" applyProtection="1">
      <alignment horizontal="center" vertical="center" wrapText="1"/>
    </xf>
    <xf numFmtId="176" fontId="7" fillId="0" borderId="1" xfId="50" applyNumberFormat="1" applyFont="1" applyFill="1" applyBorder="1" applyAlignment="1">
      <alignment horizontal="center" vertical="center" wrapText="1"/>
    </xf>
    <xf numFmtId="177" fontId="7" fillId="0" borderId="1" xfId="50" applyNumberFormat="1" applyFont="1" applyFill="1" applyBorder="1" applyAlignment="1">
      <alignment horizontal="center" vertical="center" wrapText="1"/>
    </xf>
    <xf numFmtId="178" fontId="7" fillId="0" borderId="1" xfId="50" applyNumberFormat="1" applyFont="1" applyFill="1" applyBorder="1" applyAlignment="1">
      <alignment horizontal="center" vertical="center" wrapText="1"/>
    </xf>
    <xf numFmtId="49" fontId="6" fillId="0" borderId="1" xfId="49" applyNumberFormat="1" applyFill="1" applyBorder="1" applyAlignment="1">
      <alignment horizontal="center" vertical="center" wrapText="1"/>
    </xf>
    <xf numFmtId="49" fontId="6" fillId="0" borderId="2" xfId="49" applyNumberFormat="1" applyFill="1" applyBorder="1" applyAlignment="1">
      <alignment horizontal="center" vertical="center" wrapText="1"/>
    </xf>
    <xf numFmtId="49" fontId="6" fillId="0" borderId="3" xfId="49" applyNumberForma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 wrapText="1"/>
    </xf>
    <xf numFmtId="0" fontId="7" fillId="2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6" fillId="0" borderId="1" xfId="49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1" applyNumberFormat="1" applyFont="1" applyFill="1" applyBorder="1" applyAlignment="1">
      <alignment horizontal="center" vertical="center" wrapText="1"/>
    </xf>
    <xf numFmtId="2" fontId="6" fillId="0" borderId="1" xfId="5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 wrapText="1"/>
    </xf>
    <xf numFmtId="49" fontId="0" fillId="0" borderId="0" xfId="49" applyNumberFormat="1" applyFont="1" applyFill="1" applyAlignment="1">
      <alignment horizontal="left" vertical="center" wrapText="1"/>
    </xf>
    <xf numFmtId="0" fontId="7" fillId="0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9" fontId="0" fillId="2" borderId="0" xfId="0" applyNumberFormat="1" applyFill="1" applyAlignment="1">
      <alignment horizontal="center" vertical="center" wrapText="1"/>
    </xf>
    <xf numFmtId="180" fontId="0" fillId="2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righ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179" fontId="10" fillId="0" borderId="2" xfId="0" applyNumberFormat="1" applyFont="1" applyFill="1" applyBorder="1" applyAlignment="1">
      <alignment horizontal="right" vertical="center" wrapText="1"/>
    </xf>
    <xf numFmtId="179" fontId="10" fillId="0" borderId="4" xfId="0" applyNumberFormat="1" applyFont="1" applyFill="1" applyBorder="1" applyAlignment="1">
      <alignment horizontal="right" vertical="center" wrapText="1"/>
    </xf>
    <xf numFmtId="22" fontId="10" fillId="0" borderId="3" xfId="0" applyNumberFormat="1" applyFont="1" applyFill="1" applyBorder="1" applyAlignment="1">
      <alignment vertical="center" wrapText="1"/>
    </xf>
    <xf numFmtId="179" fontId="9" fillId="0" borderId="3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right" vertical="center"/>
    </xf>
    <xf numFmtId="179" fontId="10" fillId="0" borderId="4" xfId="0" applyNumberFormat="1" applyFont="1" applyFill="1" applyBorder="1" applyAlignment="1">
      <alignment horizontal="right" vertical="center"/>
    </xf>
    <xf numFmtId="180" fontId="10" fillId="0" borderId="3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79" fontId="10" fillId="0" borderId="3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79" fontId="10" fillId="2" borderId="7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80" fontId="10" fillId="2" borderId="3" xfId="0" applyNumberFormat="1" applyFont="1" applyFill="1" applyBorder="1" applyAlignment="1">
      <alignment horizontal="center" vertical="center"/>
    </xf>
    <xf numFmtId="180" fontId="10" fillId="2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3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8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181" fontId="0" fillId="0" borderId="0" xfId="0" applyNumberFormat="1" applyFill="1" applyAlignment="1">
      <alignment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Fill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22" fontId="13" fillId="0" borderId="0" xfId="0" applyNumberFormat="1" applyFont="1" applyFill="1" applyAlignment="1">
      <alignment horizontal="left" vertical="center" wrapText="1"/>
    </xf>
    <xf numFmtId="176" fontId="4" fillId="0" borderId="0" xfId="0" applyNumberFormat="1" applyFont="1" applyFill="1" applyAlignment="1">
      <alignment vertical="center" wrapText="1"/>
    </xf>
    <xf numFmtId="0" fontId="6" fillId="0" borderId="0" xfId="49" applyFill="1" applyAlignment="1">
      <alignment horizontal="center" vertical="center" wrapText="1"/>
    </xf>
    <xf numFmtId="0" fontId="0" fillId="0" borderId="0" xfId="49" applyFont="1" applyFill="1" applyAlignment="1">
      <alignment horizontal="left" vertical="center" wrapText="1"/>
    </xf>
    <xf numFmtId="31" fontId="0" fillId="0" borderId="0" xfId="0" applyNumberFormat="1" applyFill="1" applyAlignment="1">
      <alignment horizontal="left" vertical="center" wrapText="1"/>
    </xf>
    <xf numFmtId="22" fontId="0" fillId="0" borderId="0" xfId="0" applyNumberFormat="1" applyFill="1" applyAlignment="1">
      <alignment horizontal="left" vertical="center" wrapText="1"/>
    </xf>
    <xf numFmtId="4" fontId="0" fillId="0" borderId="0" xfId="0" applyNumberFormat="1" applyFill="1" applyAlignment="1">
      <alignment horizontal="left" vertical="center" wrapText="1"/>
    </xf>
    <xf numFmtId="2" fontId="6" fillId="0" borderId="0" xfId="49" applyNumberFormat="1" applyFill="1" applyAlignment="1">
      <alignment horizontal="center" vertical="center" wrapText="1"/>
    </xf>
    <xf numFmtId="182" fontId="6" fillId="0" borderId="0" xfId="49" applyNumberFormat="1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6" fillId="0" borderId="0" xfId="49" applyNumberFormat="1" applyFill="1" applyAlignment="1">
      <alignment horizontal="center" vertical="center" wrapText="1"/>
    </xf>
    <xf numFmtId="31" fontId="0" fillId="0" borderId="0" xfId="0" applyNumberFormat="1" applyFill="1" applyAlignment="1" quotePrefix="1">
      <alignment horizontal="left" vertical="center" wrapText="1"/>
    </xf>
    <xf numFmtId="22" fontId="13" fillId="0" borderId="0" xfId="0" applyNumberFormat="1" applyFont="1" applyFill="1" applyAlignment="1" quotePrefix="1">
      <alignment horizontal="left" vertical="center" wrapText="1"/>
    </xf>
    <xf numFmtId="22" fontId="10" fillId="0" borderId="3" xfId="0" applyNumberFormat="1" applyFont="1" applyFill="1" applyBorder="1" applyAlignment="1" quotePrefix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千位分隔 2" xfId="51"/>
  </cellStyles>
  <dxfs count="1">
    <dxf>
      <font>
        <b val="0"/>
        <i val="0"/>
        <sz val="12"/>
        <color indexed="6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D3" sqref="D3"/>
    </sheetView>
  </sheetViews>
  <sheetFormatPr defaultColWidth="9" defaultRowHeight="21" customHeight="1" outlineLevelCol="5"/>
  <cols>
    <col min="1" max="1" width="19.8796296296296" style="97" customWidth="1"/>
    <col min="2" max="2" width="76.3333333333333" style="97" customWidth="1"/>
    <col min="3" max="3" width="36.8796296296296" style="97" customWidth="1"/>
    <col min="4" max="5" width="23.4444444444444" style="97" customWidth="1"/>
    <col min="6" max="6" width="35.6666666666667" style="97" customWidth="1"/>
    <col min="7" max="7" width="23.4444444444444" style="97" customWidth="1"/>
    <col min="8" max="256" width="9" style="97"/>
    <col min="257" max="257" width="19.8796296296296" style="97" customWidth="1"/>
    <col min="258" max="258" width="47.212962962963" style="97" customWidth="1"/>
    <col min="259" max="259" width="36.8796296296296" style="97" customWidth="1"/>
    <col min="260" max="261" width="23.4444444444444" style="97" customWidth="1"/>
    <col min="262" max="262" width="35.6666666666667" style="97" customWidth="1"/>
    <col min="263" max="263" width="23.4444444444444" style="97" customWidth="1"/>
    <col min="264" max="512" width="9" style="97"/>
    <col min="513" max="513" width="19.8796296296296" style="97" customWidth="1"/>
    <col min="514" max="514" width="47.212962962963" style="97" customWidth="1"/>
    <col min="515" max="515" width="36.8796296296296" style="97" customWidth="1"/>
    <col min="516" max="517" width="23.4444444444444" style="97" customWidth="1"/>
    <col min="518" max="518" width="35.6666666666667" style="97" customWidth="1"/>
    <col min="519" max="519" width="23.4444444444444" style="97" customWidth="1"/>
    <col min="520" max="768" width="9" style="97"/>
    <col min="769" max="769" width="19.8796296296296" style="97" customWidth="1"/>
    <col min="770" max="770" width="47.212962962963" style="97" customWidth="1"/>
    <col min="771" max="771" width="36.8796296296296" style="97" customWidth="1"/>
    <col min="772" max="773" width="23.4444444444444" style="97" customWidth="1"/>
    <col min="774" max="774" width="35.6666666666667" style="97" customWidth="1"/>
    <col min="775" max="775" width="23.4444444444444" style="97" customWidth="1"/>
    <col min="776" max="1024" width="9" style="97"/>
    <col min="1025" max="1025" width="19.8796296296296" style="97" customWidth="1"/>
    <col min="1026" max="1026" width="47.212962962963" style="97" customWidth="1"/>
    <col min="1027" max="1027" width="36.8796296296296" style="97" customWidth="1"/>
    <col min="1028" max="1029" width="23.4444444444444" style="97" customWidth="1"/>
    <col min="1030" max="1030" width="35.6666666666667" style="97" customWidth="1"/>
    <col min="1031" max="1031" width="23.4444444444444" style="97" customWidth="1"/>
    <col min="1032" max="1280" width="9" style="97"/>
    <col min="1281" max="1281" width="19.8796296296296" style="97" customWidth="1"/>
    <col min="1282" max="1282" width="47.212962962963" style="97" customWidth="1"/>
    <col min="1283" max="1283" width="36.8796296296296" style="97" customWidth="1"/>
    <col min="1284" max="1285" width="23.4444444444444" style="97" customWidth="1"/>
    <col min="1286" max="1286" width="35.6666666666667" style="97" customWidth="1"/>
    <col min="1287" max="1287" width="23.4444444444444" style="97" customWidth="1"/>
    <col min="1288" max="1536" width="9" style="97"/>
    <col min="1537" max="1537" width="19.8796296296296" style="97" customWidth="1"/>
    <col min="1538" max="1538" width="47.212962962963" style="97" customWidth="1"/>
    <col min="1539" max="1539" width="36.8796296296296" style="97" customWidth="1"/>
    <col min="1540" max="1541" width="23.4444444444444" style="97" customWidth="1"/>
    <col min="1542" max="1542" width="35.6666666666667" style="97" customWidth="1"/>
    <col min="1543" max="1543" width="23.4444444444444" style="97" customWidth="1"/>
    <col min="1544" max="1792" width="9" style="97"/>
    <col min="1793" max="1793" width="19.8796296296296" style="97" customWidth="1"/>
    <col min="1794" max="1794" width="47.212962962963" style="97" customWidth="1"/>
    <col min="1795" max="1795" width="36.8796296296296" style="97" customWidth="1"/>
    <col min="1796" max="1797" width="23.4444444444444" style="97" customWidth="1"/>
    <col min="1798" max="1798" width="35.6666666666667" style="97" customWidth="1"/>
    <col min="1799" max="1799" width="23.4444444444444" style="97" customWidth="1"/>
    <col min="1800" max="2048" width="9" style="97"/>
    <col min="2049" max="2049" width="19.8796296296296" style="97" customWidth="1"/>
    <col min="2050" max="2050" width="47.212962962963" style="97" customWidth="1"/>
    <col min="2051" max="2051" width="36.8796296296296" style="97" customWidth="1"/>
    <col min="2052" max="2053" width="23.4444444444444" style="97" customWidth="1"/>
    <col min="2054" max="2054" width="35.6666666666667" style="97" customWidth="1"/>
    <col min="2055" max="2055" width="23.4444444444444" style="97" customWidth="1"/>
    <col min="2056" max="2304" width="9" style="97"/>
    <col min="2305" max="2305" width="19.8796296296296" style="97" customWidth="1"/>
    <col min="2306" max="2306" width="47.212962962963" style="97" customWidth="1"/>
    <col min="2307" max="2307" width="36.8796296296296" style="97" customWidth="1"/>
    <col min="2308" max="2309" width="23.4444444444444" style="97" customWidth="1"/>
    <col min="2310" max="2310" width="35.6666666666667" style="97" customWidth="1"/>
    <col min="2311" max="2311" width="23.4444444444444" style="97" customWidth="1"/>
    <col min="2312" max="2560" width="9" style="97"/>
    <col min="2561" max="2561" width="19.8796296296296" style="97" customWidth="1"/>
    <col min="2562" max="2562" width="47.212962962963" style="97" customWidth="1"/>
    <col min="2563" max="2563" width="36.8796296296296" style="97" customWidth="1"/>
    <col min="2564" max="2565" width="23.4444444444444" style="97" customWidth="1"/>
    <col min="2566" max="2566" width="35.6666666666667" style="97" customWidth="1"/>
    <col min="2567" max="2567" width="23.4444444444444" style="97" customWidth="1"/>
    <col min="2568" max="2816" width="9" style="97"/>
    <col min="2817" max="2817" width="19.8796296296296" style="97" customWidth="1"/>
    <col min="2818" max="2818" width="47.212962962963" style="97" customWidth="1"/>
    <col min="2819" max="2819" width="36.8796296296296" style="97" customWidth="1"/>
    <col min="2820" max="2821" width="23.4444444444444" style="97" customWidth="1"/>
    <col min="2822" max="2822" width="35.6666666666667" style="97" customWidth="1"/>
    <col min="2823" max="2823" width="23.4444444444444" style="97" customWidth="1"/>
    <col min="2824" max="3072" width="9" style="97"/>
    <col min="3073" max="3073" width="19.8796296296296" style="97" customWidth="1"/>
    <col min="3074" max="3074" width="47.212962962963" style="97" customWidth="1"/>
    <col min="3075" max="3075" width="36.8796296296296" style="97" customWidth="1"/>
    <col min="3076" max="3077" width="23.4444444444444" style="97" customWidth="1"/>
    <col min="3078" max="3078" width="35.6666666666667" style="97" customWidth="1"/>
    <col min="3079" max="3079" width="23.4444444444444" style="97" customWidth="1"/>
    <col min="3080" max="3328" width="9" style="97"/>
    <col min="3329" max="3329" width="19.8796296296296" style="97" customWidth="1"/>
    <col min="3330" max="3330" width="47.212962962963" style="97" customWidth="1"/>
    <col min="3331" max="3331" width="36.8796296296296" style="97" customWidth="1"/>
    <col min="3332" max="3333" width="23.4444444444444" style="97" customWidth="1"/>
    <col min="3334" max="3334" width="35.6666666666667" style="97" customWidth="1"/>
    <col min="3335" max="3335" width="23.4444444444444" style="97" customWidth="1"/>
    <col min="3336" max="3584" width="9" style="97"/>
    <col min="3585" max="3585" width="19.8796296296296" style="97" customWidth="1"/>
    <col min="3586" max="3586" width="47.212962962963" style="97" customWidth="1"/>
    <col min="3587" max="3587" width="36.8796296296296" style="97" customWidth="1"/>
    <col min="3588" max="3589" width="23.4444444444444" style="97" customWidth="1"/>
    <col min="3590" max="3590" width="35.6666666666667" style="97" customWidth="1"/>
    <col min="3591" max="3591" width="23.4444444444444" style="97" customWidth="1"/>
    <col min="3592" max="3840" width="9" style="97"/>
    <col min="3841" max="3841" width="19.8796296296296" style="97" customWidth="1"/>
    <col min="3842" max="3842" width="47.212962962963" style="97" customWidth="1"/>
    <col min="3843" max="3843" width="36.8796296296296" style="97" customWidth="1"/>
    <col min="3844" max="3845" width="23.4444444444444" style="97" customWidth="1"/>
    <col min="3846" max="3846" width="35.6666666666667" style="97" customWidth="1"/>
    <col min="3847" max="3847" width="23.4444444444444" style="97" customWidth="1"/>
    <col min="3848" max="4096" width="9" style="97"/>
    <col min="4097" max="4097" width="19.8796296296296" style="97" customWidth="1"/>
    <col min="4098" max="4098" width="47.212962962963" style="97" customWidth="1"/>
    <col min="4099" max="4099" width="36.8796296296296" style="97" customWidth="1"/>
    <col min="4100" max="4101" width="23.4444444444444" style="97" customWidth="1"/>
    <col min="4102" max="4102" width="35.6666666666667" style="97" customWidth="1"/>
    <col min="4103" max="4103" width="23.4444444444444" style="97" customWidth="1"/>
    <col min="4104" max="4352" width="9" style="97"/>
    <col min="4353" max="4353" width="19.8796296296296" style="97" customWidth="1"/>
    <col min="4354" max="4354" width="47.212962962963" style="97" customWidth="1"/>
    <col min="4355" max="4355" width="36.8796296296296" style="97" customWidth="1"/>
    <col min="4356" max="4357" width="23.4444444444444" style="97" customWidth="1"/>
    <col min="4358" max="4358" width="35.6666666666667" style="97" customWidth="1"/>
    <col min="4359" max="4359" width="23.4444444444444" style="97" customWidth="1"/>
    <col min="4360" max="4608" width="9" style="97"/>
    <col min="4609" max="4609" width="19.8796296296296" style="97" customWidth="1"/>
    <col min="4610" max="4610" width="47.212962962963" style="97" customWidth="1"/>
    <col min="4611" max="4611" width="36.8796296296296" style="97" customWidth="1"/>
    <col min="4612" max="4613" width="23.4444444444444" style="97" customWidth="1"/>
    <col min="4614" max="4614" width="35.6666666666667" style="97" customWidth="1"/>
    <col min="4615" max="4615" width="23.4444444444444" style="97" customWidth="1"/>
    <col min="4616" max="4864" width="9" style="97"/>
    <col min="4865" max="4865" width="19.8796296296296" style="97" customWidth="1"/>
    <col min="4866" max="4866" width="47.212962962963" style="97" customWidth="1"/>
    <col min="4867" max="4867" width="36.8796296296296" style="97" customWidth="1"/>
    <col min="4868" max="4869" width="23.4444444444444" style="97" customWidth="1"/>
    <col min="4870" max="4870" width="35.6666666666667" style="97" customWidth="1"/>
    <col min="4871" max="4871" width="23.4444444444444" style="97" customWidth="1"/>
    <col min="4872" max="5120" width="9" style="97"/>
    <col min="5121" max="5121" width="19.8796296296296" style="97" customWidth="1"/>
    <col min="5122" max="5122" width="47.212962962963" style="97" customWidth="1"/>
    <col min="5123" max="5123" width="36.8796296296296" style="97" customWidth="1"/>
    <col min="5124" max="5125" width="23.4444444444444" style="97" customWidth="1"/>
    <col min="5126" max="5126" width="35.6666666666667" style="97" customWidth="1"/>
    <col min="5127" max="5127" width="23.4444444444444" style="97" customWidth="1"/>
    <col min="5128" max="5376" width="9" style="97"/>
    <col min="5377" max="5377" width="19.8796296296296" style="97" customWidth="1"/>
    <col min="5378" max="5378" width="47.212962962963" style="97" customWidth="1"/>
    <col min="5379" max="5379" width="36.8796296296296" style="97" customWidth="1"/>
    <col min="5380" max="5381" width="23.4444444444444" style="97" customWidth="1"/>
    <col min="5382" max="5382" width="35.6666666666667" style="97" customWidth="1"/>
    <col min="5383" max="5383" width="23.4444444444444" style="97" customWidth="1"/>
    <col min="5384" max="5632" width="9" style="97"/>
    <col min="5633" max="5633" width="19.8796296296296" style="97" customWidth="1"/>
    <col min="5634" max="5634" width="47.212962962963" style="97" customWidth="1"/>
    <col min="5635" max="5635" width="36.8796296296296" style="97" customWidth="1"/>
    <col min="5636" max="5637" width="23.4444444444444" style="97" customWidth="1"/>
    <col min="5638" max="5638" width="35.6666666666667" style="97" customWidth="1"/>
    <col min="5639" max="5639" width="23.4444444444444" style="97" customWidth="1"/>
    <col min="5640" max="5888" width="9" style="97"/>
    <col min="5889" max="5889" width="19.8796296296296" style="97" customWidth="1"/>
    <col min="5890" max="5890" width="47.212962962963" style="97" customWidth="1"/>
    <col min="5891" max="5891" width="36.8796296296296" style="97" customWidth="1"/>
    <col min="5892" max="5893" width="23.4444444444444" style="97" customWidth="1"/>
    <col min="5894" max="5894" width="35.6666666666667" style="97" customWidth="1"/>
    <col min="5895" max="5895" width="23.4444444444444" style="97" customWidth="1"/>
    <col min="5896" max="6144" width="9" style="97"/>
    <col min="6145" max="6145" width="19.8796296296296" style="97" customWidth="1"/>
    <col min="6146" max="6146" width="47.212962962963" style="97" customWidth="1"/>
    <col min="6147" max="6147" width="36.8796296296296" style="97" customWidth="1"/>
    <col min="6148" max="6149" width="23.4444444444444" style="97" customWidth="1"/>
    <col min="6150" max="6150" width="35.6666666666667" style="97" customWidth="1"/>
    <col min="6151" max="6151" width="23.4444444444444" style="97" customWidth="1"/>
    <col min="6152" max="6400" width="9" style="97"/>
    <col min="6401" max="6401" width="19.8796296296296" style="97" customWidth="1"/>
    <col min="6402" max="6402" width="47.212962962963" style="97" customWidth="1"/>
    <col min="6403" max="6403" width="36.8796296296296" style="97" customWidth="1"/>
    <col min="6404" max="6405" width="23.4444444444444" style="97" customWidth="1"/>
    <col min="6406" max="6406" width="35.6666666666667" style="97" customWidth="1"/>
    <col min="6407" max="6407" width="23.4444444444444" style="97" customWidth="1"/>
    <col min="6408" max="6656" width="9" style="97"/>
    <col min="6657" max="6657" width="19.8796296296296" style="97" customWidth="1"/>
    <col min="6658" max="6658" width="47.212962962963" style="97" customWidth="1"/>
    <col min="6659" max="6659" width="36.8796296296296" style="97" customWidth="1"/>
    <col min="6660" max="6661" width="23.4444444444444" style="97" customWidth="1"/>
    <col min="6662" max="6662" width="35.6666666666667" style="97" customWidth="1"/>
    <col min="6663" max="6663" width="23.4444444444444" style="97" customWidth="1"/>
    <col min="6664" max="6912" width="9" style="97"/>
    <col min="6913" max="6913" width="19.8796296296296" style="97" customWidth="1"/>
    <col min="6914" max="6914" width="47.212962962963" style="97" customWidth="1"/>
    <col min="6915" max="6915" width="36.8796296296296" style="97" customWidth="1"/>
    <col min="6916" max="6917" width="23.4444444444444" style="97" customWidth="1"/>
    <col min="6918" max="6918" width="35.6666666666667" style="97" customWidth="1"/>
    <col min="6919" max="6919" width="23.4444444444444" style="97" customWidth="1"/>
    <col min="6920" max="7168" width="9" style="97"/>
    <col min="7169" max="7169" width="19.8796296296296" style="97" customWidth="1"/>
    <col min="7170" max="7170" width="47.212962962963" style="97" customWidth="1"/>
    <col min="7171" max="7171" width="36.8796296296296" style="97" customWidth="1"/>
    <col min="7172" max="7173" width="23.4444444444444" style="97" customWidth="1"/>
    <col min="7174" max="7174" width="35.6666666666667" style="97" customWidth="1"/>
    <col min="7175" max="7175" width="23.4444444444444" style="97" customWidth="1"/>
    <col min="7176" max="7424" width="9" style="97"/>
    <col min="7425" max="7425" width="19.8796296296296" style="97" customWidth="1"/>
    <col min="7426" max="7426" width="47.212962962963" style="97" customWidth="1"/>
    <col min="7427" max="7427" width="36.8796296296296" style="97" customWidth="1"/>
    <col min="7428" max="7429" width="23.4444444444444" style="97" customWidth="1"/>
    <col min="7430" max="7430" width="35.6666666666667" style="97" customWidth="1"/>
    <col min="7431" max="7431" width="23.4444444444444" style="97" customWidth="1"/>
    <col min="7432" max="7680" width="9" style="97"/>
    <col min="7681" max="7681" width="19.8796296296296" style="97" customWidth="1"/>
    <col min="7682" max="7682" width="47.212962962963" style="97" customWidth="1"/>
    <col min="7683" max="7683" width="36.8796296296296" style="97" customWidth="1"/>
    <col min="7684" max="7685" width="23.4444444444444" style="97" customWidth="1"/>
    <col min="7686" max="7686" width="35.6666666666667" style="97" customWidth="1"/>
    <col min="7687" max="7687" width="23.4444444444444" style="97" customWidth="1"/>
    <col min="7688" max="7936" width="9" style="97"/>
    <col min="7937" max="7937" width="19.8796296296296" style="97" customWidth="1"/>
    <col min="7938" max="7938" width="47.212962962963" style="97" customWidth="1"/>
    <col min="7939" max="7939" width="36.8796296296296" style="97" customWidth="1"/>
    <col min="7940" max="7941" width="23.4444444444444" style="97" customWidth="1"/>
    <col min="7942" max="7942" width="35.6666666666667" style="97" customWidth="1"/>
    <col min="7943" max="7943" width="23.4444444444444" style="97" customWidth="1"/>
    <col min="7944" max="8192" width="9" style="97"/>
    <col min="8193" max="8193" width="19.8796296296296" style="97" customWidth="1"/>
    <col min="8194" max="8194" width="47.212962962963" style="97" customWidth="1"/>
    <col min="8195" max="8195" width="36.8796296296296" style="97" customWidth="1"/>
    <col min="8196" max="8197" width="23.4444444444444" style="97" customWidth="1"/>
    <col min="8198" max="8198" width="35.6666666666667" style="97" customWidth="1"/>
    <col min="8199" max="8199" width="23.4444444444444" style="97" customWidth="1"/>
    <col min="8200" max="8448" width="9" style="97"/>
    <col min="8449" max="8449" width="19.8796296296296" style="97" customWidth="1"/>
    <col min="8450" max="8450" width="47.212962962963" style="97" customWidth="1"/>
    <col min="8451" max="8451" width="36.8796296296296" style="97" customWidth="1"/>
    <col min="8452" max="8453" width="23.4444444444444" style="97" customWidth="1"/>
    <col min="8454" max="8454" width="35.6666666666667" style="97" customWidth="1"/>
    <col min="8455" max="8455" width="23.4444444444444" style="97" customWidth="1"/>
    <col min="8456" max="8704" width="9" style="97"/>
    <col min="8705" max="8705" width="19.8796296296296" style="97" customWidth="1"/>
    <col min="8706" max="8706" width="47.212962962963" style="97" customWidth="1"/>
    <col min="8707" max="8707" width="36.8796296296296" style="97" customWidth="1"/>
    <col min="8708" max="8709" width="23.4444444444444" style="97" customWidth="1"/>
    <col min="8710" max="8710" width="35.6666666666667" style="97" customWidth="1"/>
    <col min="8711" max="8711" width="23.4444444444444" style="97" customWidth="1"/>
    <col min="8712" max="8960" width="9" style="97"/>
    <col min="8961" max="8961" width="19.8796296296296" style="97" customWidth="1"/>
    <col min="8962" max="8962" width="47.212962962963" style="97" customWidth="1"/>
    <col min="8963" max="8963" width="36.8796296296296" style="97" customWidth="1"/>
    <col min="8964" max="8965" width="23.4444444444444" style="97" customWidth="1"/>
    <col min="8966" max="8966" width="35.6666666666667" style="97" customWidth="1"/>
    <col min="8967" max="8967" width="23.4444444444444" style="97" customWidth="1"/>
    <col min="8968" max="9216" width="9" style="97"/>
    <col min="9217" max="9217" width="19.8796296296296" style="97" customWidth="1"/>
    <col min="9218" max="9218" width="47.212962962963" style="97" customWidth="1"/>
    <col min="9219" max="9219" width="36.8796296296296" style="97" customWidth="1"/>
    <col min="9220" max="9221" width="23.4444444444444" style="97" customWidth="1"/>
    <col min="9222" max="9222" width="35.6666666666667" style="97" customWidth="1"/>
    <col min="9223" max="9223" width="23.4444444444444" style="97" customWidth="1"/>
    <col min="9224" max="9472" width="9" style="97"/>
    <col min="9473" max="9473" width="19.8796296296296" style="97" customWidth="1"/>
    <col min="9474" max="9474" width="47.212962962963" style="97" customWidth="1"/>
    <col min="9475" max="9475" width="36.8796296296296" style="97" customWidth="1"/>
    <col min="9476" max="9477" width="23.4444444444444" style="97" customWidth="1"/>
    <col min="9478" max="9478" width="35.6666666666667" style="97" customWidth="1"/>
    <col min="9479" max="9479" width="23.4444444444444" style="97" customWidth="1"/>
    <col min="9480" max="9728" width="9" style="97"/>
    <col min="9729" max="9729" width="19.8796296296296" style="97" customWidth="1"/>
    <col min="9730" max="9730" width="47.212962962963" style="97" customWidth="1"/>
    <col min="9731" max="9731" width="36.8796296296296" style="97" customWidth="1"/>
    <col min="9732" max="9733" width="23.4444444444444" style="97" customWidth="1"/>
    <col min="9734" max="9734" width="35.6666666666667" style="97" customWidth="1"/>
    <col min="9735" max="9735" width="23.4444444444444" style="97" customWidth="1"/>
    <col min="9736" max="9984" width="9" style="97"/>
    <col min="9985" max="9985" width="19.8796296296296" style="97" customWidth="1"/>
    <col min="9986" max="9986" width="47.212962962963" style="97" customWidth="1"/>
    <col min="9987" max="9987" width="36.8796296296296" style="97" customWidth="1"/>
    <col min="9988" max="9989" width="23.4444444444444" style="97" customWidth="1"/>
    <col min="9990" max="9990" width="35.6666666666667" style="97" customWidth="1"/>
    <col min="9991" max="9991" width="23.4444444444444" style="97" customWidth="1"/>
    <col min="9992" max="10240" width="9" style="97"/>
    <col min="10241" max="10241" width="19.8796296296296" style="97" customWidth="1"/>
    <col min="10242" max="10242" width="47.212962962963" style="97" customWidth="1"/>
    <col min="10243" max="10243" width="36.8796296296296" style="97" customWidth="1"/>
    <col min="10244" max="10245" width="23.4444444444444" style="97" customWidth="1"/>
    <col min="10246" max="10246" width="35.6666666666667" style="97" customWidth="1"/>
    <col min="10247" max="10247" width="23.4444444444444" style="97" customWidth="1"/>
    <col min="10248" max="10496" width="9" style="97"/>
    <col min="10497" max="10497" width="19.8796296296296" style="97" customWidth="1"/>
    <col min="10498" max="10498" width="47.212962962963" style="97" customWidth="1"/>
    <col min="10499" max="10499" width="36.8796296296296" style="97" customWidth="1"/>
    <col min="10500" max="10501" width="23.4444444444444" style="97" customWidth="1"/>
    <col min="10502" max="10502" width="35.6666666666667" style="97" customWidth="1"/>
    <col min="10503" max="10503" width="23.4444444444444" style="97" customWidth="1"/>
    <col min="10504" max="10752" width="9" style="97"/>
    <col min="10753" max="10753" width="19.8796296296296" style="97" customWidth="1"/>
    <col min="10754" max="10754" width="47.212962962963" style="97" customWidth="1"/>
    <col min="10755" max="10755" width="36.8796296296296" style="97" customWidth="1"/>
    <col min="10756" max="10757" width="23.4444444444444" style="97" customWidth="1"/>
    <col min="10758" max="10758" width="35.6666666666667" style="97" customWidth="1"/>
    <col min="10759" max="10759" width="23.4444444444444" style="97" customWidth="1"/>
    <col min="10760" max="11008" width="9" style="97"/>
    <col min="11009" max="11009" width="19.8796296296296" style="97" customWidth="1"/>
    <col min="11010" max="11010" width="47.212962962963" style="97" customWidth="1"/>
    <col min="11011" max="11011" width="36.8796296296296" style="97" customWidth="1"/>
    <col min="11012" max="11013" width="23.4444444444444" style="97" customWidth="1"/>
    <col min="11014" max="11014" width="35.6666666666667" style="97" customWidth="1"/>
    <col min="11015" max="11015" width="23.4444444444444" style="97" customWidth="1"/>
    <col min="11016" max="11264" width="9" style="97"/>
    <col min="11265" max="11265" width="19.8796296296296" style="97" customWidth="1"/>
    <col min="11266" max="11266" width="47.212962962963" style="97" customWidth="1"/>
    <col min="11267" max="11267" width="36.8796296296296" style="97" customWidth="1"/>
    <col min="11268" max="11269" width="23.4444444444444" style="97" customWidth="1"/>
    <col min="11270" max="11270" width="35.6666666666667" style="97" customWidth="1"/>
    <col min="11271" max="11271" width="23.4444444444444" style="97" customWidth="1"/>
    <col min="11272" max="11520" width="9" style="97"/>
    <col min="11521" max="11521" width="19.8796296296296" style="97" customWidth="1"/>
    <col min="11522" max="11522" width="47.212962962963" style="97" customWidth="1"/>
    <col min="11523" max="11523" width="36.8796296296296" style="97" customWidth="1"/>
    <col min="11524" max="11525" width="23.4444444444444" style="97" customWidth="1"/>
    <col min="11526" max="11526" width="35.6666666666667" style="97" customWidth="1"/>
    <col min="11527" max="11527" width="23.4444444444444" style="97" customWidth="1"/>
    <col min="11528" max="11776" width="9" style="97"/>
    <col min="11777" max="11777" width="19.8796296296296" style="97" customWidth="1"/>
    <col min="11778" max="11778" width="47.212962962963" style="97" customWidth="1"/>
    <col min="11779" max="11779" width="36.8796296296296" style="97" customWidth="1"/>
    <col min="11780" max="11781" width="23.4444444444444" style="97" customWidth="1"/>
    <col min="11782" max="11782" width="35.6666666666667" style="97" customWidth="1"/>
    <col min="11783" max="11783" width="23.4444444444444" style="97" customWidth="1"/>
    <col min="11784" max="12032" width="9" style="97"/>
    <col min="12033" max="12033" width="19.8796296296296" style="97" customWidth="1"/>
    <col min="12034" max="12034" width="47.212962962963" style="97" customWidth="1"/>
    <col min="12035" max="12035" width="36.8796296296296" style="97" customWidth="1"/>
    <col min="12036" max="12037" width="23.4444444444444" style="97" customWidth="1"/>
    <col min="12038" max="12038" width="35.6666666666667" style="97" customWidth="1"/>
    <col min="12039" max="12039" width="23.4444444444444" style="97" customWidth="1"/>
    <col min="12040" max="12288" width="9" style="97"/>
    <col min="12289" max="12289" width="19.8796296296296" style="97" customWidth="1"/>
    <col min="12290" max="12290" width="47.212962962963" style="97" customWidth="1"/>
    <col min="12291" max="12291" width="36.8796296296296" style="97" customWidth="1"/>
    <col min="12292" max="12293" width="23.4444444444444" style="97" customWidth="1"/>
    <col min="12294" max="12294" width="35.6666666666667" style="97" customWidth="1"/>
    <col min="12295" max="12295" width="23.4444444444444" style="97" customWidth="1"/>
    <col min="12296" max="12544" width="9" style="97"/>
    <col min="12545" max="12545" width="19.8796296296296" style="97" customWidth="1"/>
    <col min="12546" max="12546" width="47.212962962963" style="97" customWidth="1"/>
    <col min="12547" max="12547" width="36.8796296296296" style="97" customWidth="1"/>
    <col min="12548" max="12549" width="23.4444444444444" style="97" customWidth="1"/>
    <col min="12550" max="12550" width="35.6666666666667" style="97" customWidth="1"/>
    <col min="12551" max="12551" width="23.4444444444444" style="97" customWidth="1"/>
    <col min="12552" max="12800" width="9" style="97"/>
    <col min="12801" max="12801" width="19.8796296296296" style="97" customWidth="1"/>
    <col min="12802" max="12802" width="47.212962962963" style="97" customWidth="1"/>
    <col min="12803" max="12803" width="36.8796296296296" style="97" customWidth="1"/>
    <col min="12804" max="12805" width="23.4444444444444" style="97" customWidth="1"/>
    <col min="12806" max="12806" width="35.6666666666667" style="97" customWidth="1"/>
    <col min="12807" max="12807" width="23.4444444444444" style="97" customWidth="1"/>
    <col min="12808" max="13056" width="9" style="97"/>
    <col min="13057" max="13057" width="19.8796296296296" style="97" customWidth="1"/>
    <col min="13058" max="13058" width="47.212962962963" style="97" customWidth="1"/>
    <col min="13059" max="13059" width="36.8796296296296" style="97" customWidth="1"/>
    <col min="13060" max="13061" width="23.4444444444444" style="97" customWidth="1"/>
    <col min="13062" max="13062" width="35.6666666666667" style="97" customWidth="1"/>
    <col min="13063" max="13063" width="23.4444444444444" style="97" customWidth="1"/>
    <col min="13064" max="13312" width="9" style="97"/>
    <col min="13313" max="13313" width="19.8796296296296" style="97" customWidth="1"/>
    <col min="13314" max="13314" width="47.212962962963" style="97" customWidth="1"/>
    <col min="13315" max="13315" width="36.8796296296296" style="97" customWidth="1"/>
    <col min="13316" max="13317" width="23.4444444444444" style="97" customWidth="1"/>
    <col min="13318" max="13318" width="35.6666666666667" style="97" customWidth="1"/>
    <col min="13319" max="13319" width="23.4444444444444" style="97" customWidth="1"/>
    <col min="13320" max="13568" width="9" style="97"/>
    <col min="13569" max="13569" width="19.8796296296296" style="97" customWidth="1"/>
    <col min="13570" max="13570" width="47.212962962963" style="97" customWidth="1"/>
    <col min="13571" max="13571" width="36.8796296296296" style="97" customWidth="1"/>
    <col min="13572" max="13573" width="23.4444444444444" style="97" customWidth="1"/>
    <col min="13574" max="13574" width="35.6666666666667" style="97" customWidth="1"/>
    <col min="13575" max="13575" width="23.4444444444444" style="97" customWidth="1"/>
    <col min="13576" max="13824" width="9" style="97"/>
    <col min="13825" max="13825" width="19.8796296296296" style="97" customWidth="1"/>
    <col min="13826" max="13826" width="47.212962962963" style="97" customWidth="1"/>
    <col min="13827" max="13827" width="36.8796296296296" style="97" customWidth="1"/>
    <col min="13828" max="13829" width="23.4444444444444" style="97" customWidth="1"/>
    <col min="13830" max="13830" width="35.6666666666667" style="97" customWidth="1"/>
    <col min="13831" max="13831" width="23.4444444444444" style="97" customWidth="1"/>
    <col min="13832" max="14080" width="9" style="97"/>
    <col min="14081" max="14081" width="19.8796296296296" style="97" customWidth="1"/>
    <col min="14082" max="14082" width="47.212962962963" style="97" customWidth="1"/>
    <col min="14083" max="14083" width="36.8796296296296" style="97" customWidth="1"/>
    <col min="14084" max="14085" width="23.4444444444444" style="97" customWidth="1"/>
    <col min="14086" max="14086" width="35.6666666666667" style="97" customWidth="1"/>
    <col min="14087" max="14087" width="23.4444444444444" style="97" customWidth="1"/>
    <col min="14088" max="14336" width="9" style="97"/>
    <col min="14337" max="14337" width="19.8796296296296" style="97" customWidth="1"/>
    <col min="14338" max="14338" width="47.212962962963" style="97" customWidth="1"/>
    <col min="14339" max="14339" width="36.8796296296296" style="97" customWidth="1"/>
    <col min="14340" max="14341" width="23.4444444444444" style="97" customWidth="1"/>
    <col min="14342" max="14342" width="35.6666666666667" style="97" customWidth="1"/>
    <col min="14343" max="14343" width="23.4444444444444" style="97" customWidth="1"/>
    <col min="14344" max="14592" width="9" style="97"/>
    <col min="14593" max="14593" width="19.8796296296296" style="97" customWidth="1"/>
    <col min="14594" max="14594" width="47.212962962963" style="97" customWidth="1"/>
    <col min="14595" max="14595" width="36.8796296296296" style="97" customWidth="1"/>
    <col min="14596" max="14597" width="23.4444444444444" style="97" customWidth="1"/>
    <col min="14598" max="14598" width="35.6666666666667" style="97" customWidth="1"/>
    <col min="14599" max="14599" width="23.4444444444444" style="97" customWidth="1"/>
    <col min="14600" max="14848" width="9" style="97"/>
    <col min="14849" max="14849" width="19.8796296296296" style="97" customWidth="1"/>
    <col min="14850" max="14850" width="47.212962962963" style="97" customWidth="1"/>
    <col min="14851" max="14851" width="36.8796296296296" style="97" customWidth="1"/>
    <col min="14852" max="14853" width="23.4444444444444" style="97" customWidth="1"/>
    <col min="14854" max="14854" width="35.6666666666667" style="97" customWidth="1"/>
    <col min="14855" max="14855" width="23.4444444444444" style="97" customWidth="1"/>
    <col min="14856" max="15104" width="9" style="97"/>
    <col min="15105" max="15105" width="19.8796296296296" style="97" customWidth="1"/>
    <col min="15106" max="15106" width="47.212962962963" style="97" customWidth="1"/>
    <col min="15107" max="15107" width="36.8796296296296" style="97" customWidth="1"/>
    <col min="15108" max="15109" width="23.4444444444444" style="97" customWidth="1"/>
    <col min="15110" max="15110" width="35.6666666666667" style="97" customWidth="1"/>
    <col min="15111" max="15111" width="23.4444444444444" style="97" customWidth="1"/>
    <col min="15112" max="15360" width="9" style="97"/>
    <col min="15361" max="15361" width="19.8796296296296" style="97" customWidth="1"/>
    <col min="15362" max="15362" width="47.212962962963" style="97" customWidth="1"/>
    <col min="15363" max="15363" width="36.8796296296296" style="97" customWidth="1"/>
    <col min="15364" max="15365" width="23.4444444444444" style="97" customWidth="1"/>
    <col min="15366" max="15366" width="35.6666666666667" style="97" customWidth="1"/>
    <col min="15367" max="15367" width="23.4444444444444" style="97" customWidth="1"/>
    <col min="15368" max="15616" width="9" style="97"/>
    <col min="15617" max="15617" width="19.8796296296296" style="97" customWidth="1"/>
    <col min="15618" max="15618" width="47.212962962963" style="97" customWidth="1"/>
    <col min="15619" max="15619" width="36.8796296296296" style="97" customWidth="1"/>
    <col min="15620" max="15621" width="23.4444444444444" style="97" customWidth="1"/>
    <col min="15622" max="15622" width="35.6666666666667" style="97" customWidth="1"/>
    <col min="15623" max="15623" width="23.4444444444444" style="97" customWidth="1"/>
    <col min="15624" max="15872" width="9" style="97"/>
    <col min="15873" max="15873" width="19.8796296296296" style="97" customWidth="1"/>
    <col min="15874" max="15874" width="47.212962962963" style="97" customWidth="1"/>
    <col min="15875" max="15875" width="36.8796296296296" style="97" customWidth="1"/>
    <col min="15876" max="15877" width="23.4444444444444" style="97" customWidth="1"/>
    <col min="15878" max="15878" width="35.6666666666667" style="97" customWidth="1"/>
    <col min="15879" max="15879" width="23.4444444444444" style="97" customWidth="1"/>
    <col min="15880" max="16128" width="9" style="97"/>
    <col min="16129" max="16129" width="19.8796296296296" style="97" customWidth="1"/>
    <col min="16130" max="16130" width="47.212962962963" style="97" customWidth="1"/>
    <col min="16131" max="16131" width="36.8796296296296" style="97" customWidth="1"/>
    <col min="16132" max="16133" width="23.4444444444444" style="97" customWidth="1"/>
    <col min="16134" max="16134" width="35.6666666666667" style="97" customWidth="1"/>
    <col min="16135" max="16135" width="23.4444444444444" style="97" customWidth="1"/>
    <col min="16136" max="16384" width="9" style="97"/>
  </cols>
  <sheetData>
    <row r="1" ht="30" customHeight="1" spans="1:2">
      <c r="A1" s="9" t="s">
        <v>0</v>
      </c>
      <c r="B1" s="98" t="s">
        <v>1</v>
      </c>
    </row>
    <row r="2" ht="30" customHeight="1" spans="1:2">
      <c r="A2" s="9" t="s">
        <v>2</v>
      </c>
      <c r="B2" s="98" t="s">
        <v>3</v>
      </c>
    </row>
    <row r="3" ht="30" customHeight="1" spans="1:2">
      <c r="A3" s="9" t="s">
        <v>4</v>
      </c>
      <c r="B3" s="106" t="s">
        <v>5</v>
      </c>
    </row>
    <row r="4" ht="30" customHeight="1" spans="1:2">
      <c r="A4" s="9" t="s">
        <v>6</v>
      </c>
      <c r="B4" s="100" t="s">
        <v>7</v>
      </c>
    </row>
    <row r="5" ht="30" customHeight="1" spans="1:2">
      <c r="A5" s="9" t="s">
        <v>8</v>
      </c>
      <c r="B5" s="101"/>
    </row>
    <row r="6" ht="30" customHeight="1" spans="1:4">
      <c r="A6" s="9" t="s">
        <v>9</v>
      </c>
      <c r="B6" s="101">
        <v>1841050.47</v>
      </c>
      <c r="D6" s="102"/>
    </row>
    <row r="7" ht="30" customHeight="1" spans="1:2">
      <c r="A7" s="9" t="s">
        <v>10</v>
      </c>
      <c r="B7" s="103">
        <v>44298.08</v>
      </c>
    </row>
    <row r="8" ht="30" customHeight="1" spans="1:2">
      <c r="A8" s="9" t="s">
        <v>11</v>
      </c>
      <c r="B8" s="104">
        <v>1</v>
      </c>
    </row>
    <row r="9" customHeight="1" spans="2:2">
      <c r="B9" s="103"/>
    </row>
    <row r="11" customHeight="1" spans="2:2">
      <c r="B11" s="105"/>
    </row>
    <row r="23" customHeight="1" spans="6:6">
      <c r="F23" s="97" t="s">
        <v>12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18"/>
  <sheetViews>
    <sheetView view="pageBreakPreview" zoomScale="85" zoomScaleNormal="100" workbookViewId="0">
      <selection activeCell="D17" sqref="D17:AG17"/>
    </sheetView>
  </sheetViews>
  <sheetFormatPr defaultColWidth="8.66666666666667" defaultRowHeight="14.4"/>
  <cols>
    <col min="1" max="2" width="7.77777777777778" style="71" customWidth="1"/>
    <col min="3" max="33" width="5.11111111111111" style="71" customWidth="1"/>
    <col min="34" max="34" width="10.1111111111111" style="71" customWidth="1"/>
    <col min="35" max="35" width="20.8796296296296" style="71" hidden="1" customWidth="1"/>
    <col min="36" max="38" width="9" style="71" hidden="1" customWidth="1"/>
    <col min="39" max="39" width="8.66666666666667" style="71" hidden="1" customWidth="1"/>
    <col min="40" max="40" width="8.66666666666667" style="71"/>
    <col min="41" max="41" width="12.8888888888889" style="71"/>
    <col min="42" max="256" width="8.66666666666667" style="71"/>
    <col min="257" max="257" width="3.21296296296296" style="71" customWidth="1"/>
    <col min="258" max="258" width="2.66666666666667" style="71" customWidth="1"/>
    <col min="259" max="279" width="4.77777777777778" style="71" customWidth="1"/>
    <col min="280" max="289" width="5.33333333333333" style="71" customWidth="1"/>
    <col min="290" max="290" width="10.1111111111111" style="71" customWidth="1"/>
    <col min="291" max="291" width="12.8796296296296" style="71" customWidth="1"/>
    <col min="292" max="294" width="9" style="71" customWidth="1"/>
    <col min="295" max="512" width="8.66666666666667" style="71"/>
    <col min="513" max="513" width="3.21296296296296" style="71" customWidth="1"/>
    <col min="514" max="514" width="2.66666666666667" style="71" customWidth="1"/>
    <col min="515" max="535" width="4.77777777777778" style="71" customWidth="1"/>
    <col min="536" max="545" width="5.33333333333333" style="71" customWidth="1"/>
    <col min="546" max="546" width="10.1111111111111" style="71" customWidth="1"/>
    <col min="547" max="547" width="12.8796296296296" style="71" customWidth="1"/>
    <col min="548" max="550" width="9" style="71" customWidth="1"/>
    <col min="551" max="768" width="8.66666666666667" style="71"/>
    <col min="769" max="769" width="3.21296296296296" style="71" customWidth="1"/>
    <col min="770" max="770" width="2.66666666666667" style="71" customWidth="1"/>
    <col min="771" max="791" width="4.77777777777778" style="71" customWidth="1"/>
    <col min="792" max="801" width="5.33333333333333" style="71" customWidth="1"/>
    <col min="802" max="802" width="10.1111111111111" style="71" customWidth="1"/>
    <col min="803" max="803" width="12.8796296296296" style="71" customWidth="1"/>
    <col min="804" max="806" width="9" style="71" customWidth="1"/>
    <col min="807" max="1024" width="8.66666666666667" style="71"/>
    <col min="1025" max="1025" width="3.21296296296296" style="71" customWidth="1"/>
    <col min="1026" max="1026" width="2.66666666666667" style="71" customWidth="1"/>
    <col min="1027" max="1047" width="4.77777777777778" style="71" customWidth="1"/>
    <col min="1048" max="1057" width="5.33333333333333" style="71" customWidth="1"/>
    <col min="1058" max="1058" width="10.1111111111111" style="71" customWidth="1"/>
    <col min="1059" max="1059" width="12.8796296296296" style="71" customWidth="1"/>
    <col min="1060" max="1062" width="9" style="71" customWidth="1"/>
    <col min="1063" max="1280" width="8.66666666666667" style="71"/>
    <col min="1281" max="1281" width="3.21296296296296" style="71" customWidth="1"/>
    <col min="1282" max="1282" width="2.66666666666667" style="71" customWidth="1"/>
    <col min="1283" max="1303" width="4.77777777777778" style="71" customWidth="1"/>
    <col min="1304" max="1313" width="5.33333333333333" style="71" customWidth="1"/>
    <col min="1314" max="1314" width="10.1111111111111" style="71" customWidth="1"/>
    <col min="1315" max="1315" width="12.8796296296296" style="71" customWidth="1"/>
    <col min="1316" max="1318" width="9" style="71" customWidth="1"/>
    <col min="1319" max="1536" width="8.66666666666667" style="71"/>
    <col min="1537" max="1537" width="3.21296296296296" style="71" customWidth="1"/>
    <col min="1538" max="1538" width="2.66666666666667" style="71" customWidth="1"/>
    <col min="1539" max="1559" width="4.77777777777778" style="71" customWidth="1"/>
    <col min="1560" max="1569" width="5.33333333333333" style="71" customWidth="1"/>
    <col min="1570" max="1570" width="10.1111111111111" style="71" customWidth="1"/>
    <col min="1571" max="1571" width="12.8796296296296" style="71" customWidth="1"/>
    <col min="1572" max="1574" width="9" style="71" customWidth="1"/>
    <col min="1575" max="1792" width="8.66666666666667" style="71"/>
    <col min="1793" max="1793" width="3.21296296296296" style="71" customWidth="1"/>
    <col min="1794" max="1794" width="2.66666666666667" style="71" customWidth="1"/>
    <col min="1795" max="1815" width="4.77777777777778" style="71" customWidth="1"/>
    <col min="1816" max="1825" width="5.33333333333333" style="71" customWidth="1"/>
    <col min="1826" max="1826" width="10.1111111111111" style="71" customWidth="1"/>
    <col min="1827" max="1827" width="12.8796296296296" style="71" customWidth="1"/>
    <col min="1828" max="1830" width="9" style="71" customWidth="1"/>
    <col min="1831" max="2048" width="8.66666666666667" style="71"/>
    <col min="2049" max="2049" width="3.21296296296296" style="71" customWidth="1"/>
    <col min="2050" max="2050" width="2.66666666666667" style="71" customWidth="1"/>
    <col min="2051" max="2071" width="4.77777777777778" style="71" customWidth="1"/>
    <col min="2072" max="2081" width="5.33333333333333" style="71" customWidth="1"/>
    <col min="2082" max="2082" width="10.1111111111111" style="71" customWidth="1"/>
    <col min="2083" max="2083" width="12.8796296296296" style="71" customWidth="1"/>
    <col min="2084" max="2086" width="9" style="71" customWidth="1"/>
    <col min="2087" max="2304" width="8.66666666666667" style="71"/>
    <col min="2305" max="2305" width="3.21296296296296" style="71" customWidth="1"/>
    <col min="2306" max="2306" width="2.66666666666667" style="71" customWidth="1"/>
    <col min="2307" max="2327" width="4.77777777777778" style="71" customWidth="1"/>
    <col min="2328" max="2337" width="5.33333333333333" style="71" customWidth="1"/>
    <col min="2338" max="2338" width="10.1111111111111" style="71" customWidth="1"/>
    <col min="2339" max="2339" width="12.8796296296296" style="71" customWidth="1"/>
    <col min="2340" max="2342" width="9" style="71" customWidth="1"/>
    <col min="2343" max="2560" width="8.66666666666667" style="71"/>
    <col min="2561" max="2561" width="3.21296296296296" style="71" customWidth="1"/>
    <col min="2562" max="2562" width="2.66666666666667" style="71" customWidth="1"/>
    <col min="2563" max="2583" width="4.77777777777778" style="71" customWidth="1"/>
    <col min="2584" max="2593" width="5.33333333333333" style="71" customWidth="1"/>
    <col min="2594" max="2594" width="10.1111111111111" style="71" customWidth="1"/>
    <col min="2595" max="2595" width="12.8796296296296" style="71" customWidth="1"/>
    <col min="2596" max="2598" width="9" style="71" customWidth="1"/>
    <col min="2599" max="2816" width="8.66666666666667" style="71"/>
    <col min="2817" max="2817" width="3.21296296296296" style="71" customWidth="1"/>
    <col min="2818" max="2818" width="2.66666666666667" style="71" customWidth="1"/>
    <col min="2819" max="2839" width="4.77777777777778" style="71" customWidth="1"/>
    <col min="2840" max="2849" width="5.33333333333333" style="71" customWidth="1"/>
    <col min="2850" max="2850" width="10.1111111111111" style="71" customWidth="1"/>
    <col min="2851" max="2851" width="12.8796296296296" style="71" customWidth="1"/>
    <col min="2852" max="2854" width="9" style="71" customWidth="1"/>
    <col min="2855" max="3072" width="8.66666666666667" style="71"/>
    <col min="3073" max="3073" width="3.21296296296296" style="71" customWidth="1"/>
    <col min="3074" max="3074" width="2.66666666666667" style="71" customWidth="1"/>
    <col min="3075" max="3095" width="4.77777777777778" style="71" customWidth="1"/>
    <col min="3096" max="3105" width="5.33333333333333" style="71" customWidth="1"/>
    <col min="3106" max="3106" width="10.1111111111111" style="71" customWidth="1"/>
    <col min="3107" max="3107" width="12.8796296296296" style="71" customWidth="1"/>
    <col min="3108" max="3110" width="9" style="71" customWidth="1"/>
    <col min="3111" max="3328" width="8.66666666666667" style="71"/>
    <col min="3329" max="3329" width="3.21296296296296" style="71" customWidth="1"/>
    <col min="3330" max="3330" width="2.66666666666667" style="71" customWidth="1"/>
    <col min="3331" max="3351" width="4.77777777777778" style="71" customWidth="1"/>
    <col min="3352" max="3361" width="5.33333333333333" style="71" customWidth="1"/>
    <col min="3362" max="3362" width="10.1111111111111" style="71" customWidth="1"/>
    <col min="3363" max="3363" width="12.8796296296296" style="71" customWidth="1"/>
    <col min="3364" max="3366" width="9" style="71" customWidth="1"/>
    <col min="3367" max="3584" width="8.66666666666667" style="71"/>
    <col min="3585" max="3585" width="3.21296296296296" style="71" customWidth="1"/>
    <col min="3586" max="3586" width="2.66666666666667" style="71" customWidth="1"/>
    <col min="3587" max="3607" width="4.77777777777778" style="71" customWidth="1"/>
    <col min="3608" max="3617" width="5.33333333333333" style="71" customWidth="1"/>
    <col min="3618" max="3618" width="10.1111111111111" style="71" customWidth="1"/>
    <col min="3619" max="3619" width="12.8796296296296" style="71" customWidth="1"/>
    <col min="3620" max="3622" width="9" style="71" customWidth="1"/>
    <col min="3623" max="3840" width="8.66666666666667" style="71"/>
    <col min="3841" max="3841" width="3.21296296296296" style="71" customWidth="1"/>
    <col min="3842" max="3842" width="2.66666666666667" style="71" customWidth="1"/>
    <col min="3843" max="3863" width="4.77777777777778" style="71" customWidth="1"/>
    <col min="3864" max="3873" width="5.33333333333333" style="71" customWidth="1"/>
    <col min="3874" max="3874" width="10.1111111111111" style="71" customWidth="1"/>
    <col min="3875" max="3875" width="12.8796296296296" style="71" customWidth="1"/>
    <col min="3876" max="3878" width="9" style="71" customWidth="1"/>
    <col min="3879" max="4096" width="8.66666666666667" style="71"/>
    <col min="4097" max="4097" width="3.21296296296296" style="71" customWidth="1"/>
    <col min="4098" max="4098" width="2.66666666666667" style="71" customWidth="1"/>
    <col min="4099" max="4119" width="4.77777777777778" style="71" customWidth="1"/>
    <col min="4120" max="4129" width="5.33333333333333" style="71" customWidth="1"/>
    <col min="4130" max="4130" width="10.1111111111111" style="71" customWidth="1"/>
    <col min="4131" max="4131" width="12.8796296296296" style="71" customWidth="1"/>
    <col min="4132" max="4134" width="9" style="71" customWidth="1"/>
    <col min="4135" max="4352" width="8.66666666666667" style="71"/>
    <col min="4353" max="4353" width="3.21296296296296" style="71" customWidth="1"/>
    <col min="4354" max="4354" width="2.66666666666667" style="71" customWidth="1"/>
    <col min="4355" max="4375" width="4.77777777777778" style="71" customWidth="1"/>
    <col min="4376" max="4385" width="5.33333333333333" style="71" customWidth="1"/>
    <col min="4386" max="4386" width="10.1111111111111" style="71" customWidth="1"/>
    <col min="4387" max="4387" width="12.8796296296296" style="71" customWidth="1"/>
    <col min="4388" max="4390" width="9" style="71" customWidth="1"/>
    <col min="4391" max="4608" width="8.66666666666667" style="71"/>
    <col min="4609" max="4609" width="3.21296296296296" style="71" customWidth="1"/>
    <col min="4610" max="4610" width="2.66666666666667" style="71" customWidth="1"/>
    <col min="4611" max="4631" width="4.77777777777778" style="71" customWidth="1"/>
    <col min="4632" max="4641" width="5.33333333333333" style="71" customWidth="1"/>
    <col min="4642" max="4642" width="10.1111111111111" style="71" customWidth="1"/>
    <col min="4643" max="4643" width="12.8796296296296" style="71" customWidth="1"/>
    <col min="4644" max="4646" width="9" style="71" customWidth="1"/>
    <col min="4647" max="4864" width="8.66666666666667" style="71"/>
    <col min="4865" max="4865" width="3.21296296296296" style="71" customWidth="1"/>
    <col min="4866" max="4866" width="2.66666666666667" style="71" customWidth="1"/>
    <col min="4867" max="4887" width="4.77777777777778" style="71" customWidth="1"/>
    <col min="4888" max="4897" width="5.33333333333333" style="71" customWidth="1"/>
    <col min="4898" max="4898" width="10.1111111111111" style="71" customWidth="1"/>
    <col min="4899" max="4899" width="12.8796296296296" style="71" customWidth="1"/>
    <col min="4900" max="4902" width="9" style="71" customWidth="1"/>
    <col min="4903" max="5120" width="8.66666666666667" style="71"/>
    <col min="5121" max="5121" width="3.21296296296296" style="71" customWidth="1"/>
    <col min="5122" max="5122" width="2.66666666666667" style="71" customWidth="1"/>
    <col min="5123" max="5143" width="4.77777777777778" style="71" customWidth="1"/>
    <col min="5144" max="5153" width="5.33333333333333" style="71" customWidth="1"/>
    <col min="5154" max="5154" width="10.1111111111111" style="71" customWidth="1"/>
    <col min="5155" max="5155" width="12.8796296296296" style="71" customWidth="1"/>
    <col min="5156" max="5158" width="9" style="71" customWidth="1"/>
    <col min="5159" max="5376" width="8.66666666666667" style="71"/>
    <col min="5377" max="5377" width="3.21296296296296" style="71" customWidth="1"/>
    <col min="5378" max="5378" width="2.66666666666667" style="71" customWidth="1"/>
    <col min="5379" max="5399" width="4.77777777777778" style="71" customWidth="1"/>
    <col min="5400" max="5409" width="5.33333333333333" style="71" customWidth="1"/>
    <col min="5410" max="5410" width="10.1111111111111" style="71" customWidth="1"/>
    <col min="5411" max="5411" width="12.8796296296296" style="71" customWidth="1"/>
    <col min="5412" max="5414" width="9" style="71" customWidth="1"/>
    <col min="5415" max="5632" width="8.66666666666667" style="71"/>
    <col min="5633" max="5633" width="3.21296296296296" style="71" customWidth="1"/>
    <col min="5634" max="5634" width="2.66666666666667" style="71" customWidth="1"/>
    <col min="5635" max="5655" width="4.77777777777778" style="71" customWidth="1"/>
    <col min="5656" max="5665" width="5.33333333333333" style="71" customWidth="1"/>
    <col min="5666" max="5666" width="10.1111111111111" style="71" customWidth="1"/>
    <col min="5667" max="5667" width="12.8796296296296" style="71" customWidth="1"/>
    <col min="5668" max="5670" width="9" style="71" customWidth="1"/>
    <col min="5671" max="5888" width="8.66666666666667" style="71"/>
    <col min="5889" max="5889" width="3.21296296296296" style="71" customWidth="1"/>
    <col min="5890" max="5890" width="2.66666666666667" style="71" customWidth="1"/>
    <col min="5891" max="5911" width="4.77777777777778" style="71" customWidth="1"/>
    <col min="5912" max="5921" width="5.33333333333333" style="71" customWidth="1"/>
    <col min="5922" max="5922" width="10.1111111111111" style="71" customWidth="1"/>
    <col min="5923" max="5923" width="12.8796296296296" style="71" customWidth="1"/>
    <col min="5924" max="5926" width="9" style="71" customWidth="1"/>
    <col min="5927" max="6144" width="8.66666666666667" style="71"/>
    <col min="6145" max="6145" width="3.21296296296296" style="71" customWidth="1"/>
    <col min="6146" max="6146" width="2.66666666666667" style="71" customWidth="1"/>
    <col min="6147" max="6167" width="4.77777777777778" style="71" customWidth="1"/>
    <col min="6168" max="6177" width="5.33333333333333" style="71" customWidth="1"/>
    <col min="6178" max="6178" width="10.1111111111111" style="71" customWidth="1"/>
    <col min="6179" max="6179" width="12.8796296296296" style="71" customWidth="1"/>
    <col min="6180" max="6182" width="9" style="71" customWidth="1"/>
    <col min="6183" max="6400" width="8.66666666666667" style="71"/>
    <col min="6401" max="6401" width="3.21296296296296" style="71" customWidth="1"/>
    <col min="6402" max="6402" width="2.66666666666667" style="71" customWidth="1"/>
    <col min="6403" max="6423" width="4.77777777777778" style="71" customWidth="1"/>
    <col min="6424" max="6433" width="5.33333333333333" style="71" customWidth="1"/>
    <col min="6434" max="6434" width="10.1111111111111" style="71" customWidth="1"/>
    <col min="6435" max="6435" width="12.8796296296296" style="71" customWidth="1"/>
    <col min="6436" max="6438" width="9" style="71" customWidth="1"/>
    <col min="6439" max="6656" width="8.66666666666667" style="71"/>
    <col min="6657" max="6657" width="3.21296296296296" style="71" customWidth="1"/>
    <col min="6658" max="6658" width="2.66666666666667" style="71" customWidth="1"/>
    <col min="6659" max="6679" width="4.77777777777778" style="71" customWidth="1"/>
    <col min="6680" max="6689" width="5.33333333333333" style="71" customWidth="1"/>
    <col min="6690" max="6690" width="10.1111111111111" style="71" customWidth="1"/>
    <col min="6691" max="6691" width="12.8796296296296" style="71" customWidth="1"/>
    <col min="6692" max="6694" width="9" style="71" customWidth="1"/>
    <col min="6695" max="6912" width="8.66666666666667" style="71"/>
    <col min="6913" max="6913" width="3.21296296296296" style="71" customWidth="1"/>
    <col min="6914" max="6914" width="2.66666666666667" style="71" customWidth="1"/>
    <col min="6915" max="6935" width="4.77777777777778" style="71" customWidth="1"/>
    <col min="6936" max="6945" width="5.33333333333333" style="71" customWidth="1"/>
    <col min="6946" max="6946" width="10.1111111111111" style="71" customWidth="1"/>
    <col min="6947" max="6947" width="12.8796296296296" style="71" customWidth="1"/>
    <col min="6948" max="6950" width="9" style="71" customWidth="1"/>
    <col min="6951" max="7168" width="8.66666666666667" style="71"/>
    <col min="7169" max="7169" width="3.21296296296296" style="71" customWidth="1"/>
    <col min="7170" max="7170" width="2.66666666666667" style="71" customWidth="1"/>
    <col min="7171" max="7191" width="4.77777777777778" style="71" customWidth="1"/>
    <col min="7192" max="7201" width="5.33333333333333" style="71" customWidth="1"/>
    <col min="7202" max="7202" width="10.1111111111111" style="71" customWidth="1"/>
    <col min="7203" max="7203" width="12.8796296296296" style="71" customWidth="1"/>
    <col min="7204" max="7206" width="9" style="71" customWidth="1"/>
    <col min="7207" max="7424" width="8.66666666666667" style="71"/>
    <col min="7425" max="7425" width="3.21296296296296" style="71" customWidth="1"/>
    <col min="7426" max="7426" width="2.66666666666667" style="71" customWidth="1"/>
    <col min="7427" max="7447" width="4.77777777777778" style="71" customWidth="1"/>
    <col min="7448" max="7457" width="5.33333333333333" style="71" customWidth="1"/>
    <col min="7458" max="7458" width="10.1111111111111" style="71" customWidth="1"/>
    <col min="7459" max="7459" width="12.8796296296296" style="71" customWidth="1"/>
    <col min="7460" max="7462" width="9" style="71" customWidth="1"/>
    <col min="7463" max="7680" width="8.66666666666667" style="71"/>
    <col min="7681" max="7681" width="3.21296296296296" style="71" customWidth="1"/>
    <col min="7682" max="7682" width="2.66666666666667" style="71" customWidth="1"/>
    <col min="7683" max="7703" width="4.77777777777778" style="71" customWidth="1"/>
    <col min="7704" max="7713" width="5.33333333333333" style="71" customWidth="1"/>
    <col min="7714" max="7714" width="10.1111111111111" style="71" customWidth="1"/>
    <col min="7715" max="7715" width="12.8796296296296" style="71" customWidth="1"/>
    <col min="7716" max="7718" width="9" style="71" customWidth="1"/>
    <col min="7719" max="7936" width="8.66666666666667" style="71"/>
    <col min="7937" max="7937" width="3.21296296296296" style="71" customWidth="1"/>
    <col min="7938" max="7938" width="2.66666666666667" style="71" customWidth="1"/>
    <col min="7939" max="7959" width="4.77777777777778" style="71" customWidth="1"/>
    <col min="7960" max="7969" width="5.33333333333333" style="71" customWidth="1"/>
    <col min="7970" max="7970" width="10.1111111111111" style="71" customWidth="1"/>
    <col min="7971" max="7971" width="12.8796296296296" style="71" customWidth="1"/>
    <col min="7972" max="7974" width="9" style="71" customWidth="1"/>
    <col min="7975" max="8192" width="8.66666666666667" style="71"/>
    <col min="8193" max="8193" width="3.21296296296296" style="71" customWidth="1"/>
    <col min="8194" max="8194" width="2.66666666666667" style="71" customWidth="1"/>
    <col min="8195" max="8215" width="4.77777777777778" style="71" customWidth="1"/>
    <col min="8216" max="8225" width="5.33333333333333" style="71" customWidth="1"/>
    <col min="8226" max="8226" width="10.1111111111111" style="71" customWidth="1"/>
    <col min="8227" max="8227" width="12.8796296296296" style="71" customWidth="1"/>
    <col min="8228" max="8230" width="9" style="71" customWidth="1"/>
    <col min="8231" max="8448" width="8.66666666666667" style="71"/>
    <col min="8449" max="8449" width="3.21296296296296" style="71" customWidth="1"/>
    <col min="8450" max="8450" width="2.66666666666667" style="71" customWidth="1"/>
    <col min="8451" max="8471" width="4.77777777777778" style="71" customWidth="1"/>
    <col min="8472" max="8481" width="5.33333333333333" style="71" customWidth="1"/>
    <col min="8482" max="8482" width="10.1111111111111" style="71" customWidth="1"/>
    <col min="8483" max="8483" width="12.8796296296296" style="71" customWidth="1"/>
    <col min="8484" max="8486" width="9" style="71" customWidth="1"/>
    <col min="8487" max="8704" width="8.66666666666667" style="71"/>
    <col min="8705" max="8705" width="3.21296296296296" style="71" customWidth="1"/>
    <col min="8706" max="8706" width="2.66666666666667" style="71" customWidth="1"/>
    <col min="8707" max="8727" width="4.77777777777778" style="71" customWidth="1"/>
    <col min="8728" max="8737" width="5.33333333333333" style="71" customWidth="1"/>
    <col min="8738" max="8738" width="10.1111111111111" style="71" customWidth="1"/>
    <col min="8739" max="8739" width="12.8796296296296" style="71" customWidth="1"/>
    <col min="8740" max="8742" width="9" style="71" customWidth="1"/>
    <col min="8743" max="8960" width="8.66666666666667" style="71"/>
    <col min="8961" max="8961" width="3.21296296296296" style="71" customWidth="1"/>
    <col min="8962" max="8962" width="2.66666666666667" style="71" customWidth="1"/>
    <col min="8963" max="8983" width="4.77777777777778" style="71" customWidth="1"/>
    <col min="8984" max="8993" width="5.33333333333333" style="71" customWidth="1"/>
    <col min="8994" max="8994" width="10.1111111111111" style="71" customWidth="1"/>
    <col min="8995" max="8995" width="12.8796296296296" style="71" customWidth="1"/>
    <col min="8996" max="8998" width="9" style="71" customWidth="1"/>
    <col min="8999" max="9216" width="8.66666666666667" style="71"/>
    <col min="9217" max="9217" width="3.21296296296296" style="71" customWidth="1"/>
    <col min="9218" max="9218" width="2.66666666666667" style="71" customWidth="1"/>
    <col min="9219" max="9239" width="4.77777777777778" style="71" customWidth="1"/>
    <col min="9240" max="9249" width="5.33333333333333" style="71" customWidth="1"/>
    <col min="9250" max="9250" width="10.1111111111111" style="71" customWidth="1"/>
    <col min="9251" max="9251" width="12.8796296296296" style="71" customWidth="1"/>
    <col min="9252" max="9254" width="9" style="71" customWidth="1"/>
    <col min="9255" max="9472" width="8.66666666666667" style="71"/>
    <col min="9473" max="9473" width="3.21296296296296" style="71" customWidth="1"/>
    <col min="9474" max="9474" width="2.66666666666667" style="71" customWidth="1"/>
    <col min="9475" max="9495" width="4.77777777777778" style="71" customWidth="1"/>
    <col min="9496" max="9505" width="5.33333333333333" style="71" customWidth="1"/>
    <col min="9506" max="9506" width="10.1111111111111" style="71" customWidth="1"/>
    <col min="9507" max="9507" width="12.8796296296296" style="71" customWidth="1"/>
    <col min="9508" max="9510" width="9" style="71" customWidth="1"/>
    <col min="9511" max="9728" width="8.66666666666667" style="71"/>
    <col min="9729" max="9729" width="3.21296296296296" style="71" customWidth="1"/>
    <col min="9730" max="9730" width="2.66666666666667" style="71" customWidth="1"/>
    <col min="9731" max="9751" width="4.77777777777778" style="71" customWidth="1"/>
    <col min="9752" max="9761" width="5.33333333333333" style="71" customWidth="1"/>
    <col min="9762" max="9762" width="10.1111111111111" style="71" customWidth="1"/>
    <col min="9763" max="9763" width="12.8796296296296" style="71" customWidth="1"/>
    <col min="9764" max="9766" width="9" style="71" customWidth="1"/>
    <col min="9767" max="9984" width="8.66666666666667" style="71"/>
    <col min="9985" max="9985" width="3.21296296296296" style="71" customWidth="1"/>
    <col min="9986" max="9986" width="2.66666666666667" style="71" customWidth="1"/>
    <col min="9987" max="10007" width="4.77777777777778" style="71" customWidth="1"/>
    <col min="10008" max="10017" width="5.33333333333333" style="71" customWidth="1"/>
    <col min="10018" max="10018" width="10.1111111111111" style="71" customWidth="1"/>
    <col min="10019" max="10019" width="12.8796296296296" style="71" customWidth="1"/>
    <col min="10020" max="10022" width="9" style="71" customWidth="1"/>
    <col min="10023" max="10240" width="8.66666666666667" style="71"/>
    <col min="10241" max="10241" width="3.21296296296296" style="71" customWidth="1"/>
    <col min="10242" max="10242" width="2.66666666666667" style="71" customWidth="1"/>
    <col min="10243" max="10263" width="4.77777777777778" style="71" customWidth="1"/>
    <col min="10264" max="10273" width="5.33333333333333" style="71" customWidth="1"/>
    <col min="10274" max="10274" width="10.1111111111111" style="71" customWidth="1"/>
    <col min="10275" max="10275" width="12.8796296296296" style="71" customWidth="1"/>
    <col min="10276" max="10278" width="9" style="71" customWidth="1"/>
    <col min="10279" max="10496" width="8.66666666666667" style="71"/>
    <col min="10497" max="10497" width="3.21296296296296" style="71" customWidth="1"/>
    <col min="10498" max="10498" width="2.66666666666667" style="71" customWidth="1"/>
    <col min="10499" max="10519" width="4.77777777777778" style="71" customWidth="1"/>
    <col min="10520" max="10529" width="5.33333333333333" style="71" customWidth="1"/>
    <col min="10530" max="10530" width="10.1111111111111" style="71" customWidth="1"/>
    <col min="10531" max="10531" width="12.8796296296296" style="71" customWidth="1"/>
    <col min="10532" max="10534" width="9" style="71" customWidth="1"/>
    <col min="10535" max="10752" width="8.66666666666667" style="71"/>
    <col min="10753" max="10753" width="3.21296296296296" style="71" customWidth="1"/>
    <col min="10754" max="10754" width="2.66666666666667" style="71" customWidth="1"/>
    <col min="10755" max="10775" width="4.77777777777778" style="71" customWidth="1"/>
    <col min="10776" max="10785" width="5.33333333333333" style="71" customWidth="1"/>
    <col min="10786" max="10786" width="10.1111111111111" style="71" customWidth="1"/>
    <col min="10787" max="10787" width="12.8796296296296" style="71" customWidth="1"/>
    <col min="10788" max="10790" width="9" style="71" customWidth="1"/>
    <col min="10791" max="11008" width="8.66666666666667" style="71"/>
    <col min="11009" max="11009" width="3.21296296296296" style="71" customWidth="1"/>
    <col min="11010" max="11010" width="2.66666666666667" style="71" customWidth="1"/>
    <col min="11011" max="11031" width="4.77777777777778" style="71" customWidth="1"/>
    <col min="11032" max="11041" width="5.33333333333333" style="71" customWidth="1"/>
    <col min="11042" max="11042" width="10.1111111111111" style="71" customWidth="1"/>
    <col min="11043" max="11043" width="12.8796296296296" style="71" customWidth="1"/>
    <col min="11044" max="11046" width="9" style="71" customWidth="1"/>
    <col min="11047" max="11264" width="8.66666666666667" style="71"/>
    <col min="11265" max="11265" width="3.21296296296296" style="71" customWidth="1"/>
    <col min="11266" max="11266" width="2.66666666666667" style="71" customWidth="1"/>
    <col min="11267" max="11287" width="4.77777777777778" style="71" customWidth="1"/>
    <col min="11288" max="11297" width="5.33333333333333" style="71" customWidth="1"/>
    <col min="11298" max="11298" width="10.1111111111111" style="71" customWidth="1"/>
    <col min="11299" max="11299" width="12.8796296296296" style="71" customWidth="1"/>
    <col min="11300" max="11302" width="9" style="71" customWidth="1"/>
    <col min="11303" max="11520" width="8.66666666666667" style="71"/>
    <col min="11521" max="11521" width="3.21296296296296" style="71" customWidth="1"/>
    <col min="11522" max="11522" width="2.66666666666667" style="71" customWidth="1"/>
    <col min="11523" max="11543" width="4.77777777777778" style="71" customWidth="1"/>
    <col min="11544" max="11553" width="5.33333333333333" style="71" customWidth="1"/>
    <col min="11554" max="11554" width="10.1111111111111" style="71" customWidth="1"/>
    <col min="11555" max="11555" width="12.8796296296296" style="71" customWidth="1"/>
    <col min="11556" max="11558" width="9" style="71" customWidth="1"/>
    <col min="11559" max="11776" width="8.66666666666667" style="71"/>
    <col min="11777" max="11777" width="3.21296296296296" style="71" customWidth="1"/>
    <col min="11778" max="11778" width="2.66666666666667" style="71" customWidth="1"/>
    <col min="11779" max="11799" width="4.77777777777778" style="71" customWidth="1"/>
    <col min="11800" max="11809" width="5.33333333333333" style="71" customWidth="1"/>
    <col min="11810" max="11810" width="10.1111111111111" style="71" customWidth="1"/>
    <col min="11811" max="11811" width="12.8796296296296" style="71" customWidth="1"/>
    <col min="11812" max="11814" width="9" style="71" customWidth="1"/>
    <col min="11815" max="12032" width="8.66666666666667" style="71"/>
    <col min="12033" max="12033" width="3.21296296296296" style="71" customWidth="1"/>
    <col min="12034" max="12034" width="2.66666666666667" style="71" customWidth="1"/>
    <col min="12035" max="12055" width="4.77777777777778" style="71" customWidth="1"/>
    <col min="12056" max="12065" width="5.33333333333333" style="71" customWidth="1"/>
    <col min="12066" max="12066" width="10.1111111111111" style="71" customWidth="1"/>
    <col min="12067" max="12067" width="12.8796296296296" style="71" customWidth="1"/>
    <col min="12068" max="12070" width="9" style="71" customWidth="1"/>
    <col min="12071" max="12288" width="8.66666666666667" style="71"/>
    <col min="12289" max="12289" width="3.21296296296296" style="71" customWidth="1"/>
    <col min="12290" max="12290" width="2.66666666666667" style="71" customWidth="1"/>
    <col min="12291" max="12311" width="4.77777777777778" style="71" customWidth="1"/>
    <col min="12312" max="12321" width="5.33333333333333" style="71" customWidth="1"/>
    <col min="12322" max="12322" width="10.1111111111111" style="71" customWidth="1"/>
    <col min="12323" max="12323" width="12.8796296296296" style="71" customWidth="1"/>
    <col min="12324" max="12326" width="9" style="71" customWidth="1"/>
    <col min="12327" max="12544" width="8.66666666666667" style="71"/>
    <col min="12545" max="12545" width="3.21296296296296" style="71" customWidth="1"/>
    <col min="12546" max="12546" width="2.66666666666667" style="71" customWidth="1"/>
    <col min="12547" max="12567" width="4.77777777777778" style="71" customWidth="1"/>
    <col min="12568" max="12577" width="5.33333333333333" style="71" customWidth="1"/>
    <col min="12578" max="12578" width="10.1111111111111" style="71" customWidth="1"/>
    <col min="12579" max="12579" width="12.8796296296296" style="71" customWidth="1"/>
    <col min="12580" max="12582" width="9" style="71" customWidth="1"/>
    <col min="12583" max="12800" width="8.66666666666667" style="71"/>
    <col min="12801" max="12801" width="3.21296296296296" style="71" customWidth="1"/>
    <col min="12802" max="12802" width="2.66666666666667" style="71" customWidth="1"/>
    <col min="12803" max="12823" width="4.77777777777778" style="71" customWidth="1"/>
    <col min="12824" max="12833" width="5.33333333333333" style="71" customWidth="1"/>
    <col min="12834" max="12834" width="10.1111111111111" style="71" customWidth="1"/>
    <col min="12835" max="12835" width="12.8796296296296" style="71" customWidth="1"/>
    <col min="12836" max="12838" width="9" style="71" customWidth="1"/>
    <col min="12839" max="13056" width="8.66666666666667" style="71"/>
    <col min="13057" max="13057" width="3.21296296296296" style="71" customWidth="1"/>
    <col min="13058" max="13058" width="2.66666666666667" style="71" customWidth="1"/>
    <col min="13059" max="13079" width="4.77777777777778" style="71" customWidth="1"/>
    <col min="13080" max="13089" width="5.33333333333333" style="71" customWidth="1"/>
    <col min="13090" max="13090" width="10.1111111111111" style="71" customWidth="1"/>
    <col min="13091" max="13091" width="12.8796296296296" style="71" customWidth="1"/>
    <col min="13092" max="13094" width="9" style="71" customWidth="1"/>
    <col min="13095" max="13312" width="8.66666666666667" style="71"/>
    <col min="13313" max="13313" width="3.21296296296296" style="71" customWidth="1"/>
    <col min="13314" max="13314" width="2.66666666666667" style="71" customWidth="1"/>
    <col min="13315" max="13335" width="4.77777777777778" style="71" customWidth="1"/>
    <col min="13336" max="13345" width="5.33333333333333" style="71" customWidth="1"/>
    <col min="13346" max="13346" width="10.1111111111111" style="71" customWidth="1"/>
    <col min="13347" max="13347" width="12.8796296296296" style="71" customWidth="1"/>
    <col min="13348" max="13350" width="9" style="71" customWidth="1"/>
    <col min="13351" max="13568" width="8.66666666666667" style="71"/>
    <col min="13569" max="13569" width="3.21296296296296" style="71" customWidth="1"/>
    <col min="13570" max="13570" width="2.66666666666667" style="71" customWidth="1"/>
    <col min="13571" max="13591" width="4.77777777777778" style="71" customWidth="1"/>
    <col min="13592" max="13601" width="5.33333333333333" style="71" customWidth="1"/>
    <col min="13602" max="13602" width="10.1111111111111" style="71" customWidth="1"/>
    <col min="13603" max="13603" width="12.8796296296296" style="71" customWidth="1"/>
    <col min="13604" max="13606" width="9" style="71" customWidth="1"/>
    <col min="13607" max="13824" width="8.66666666666667" style="71"/>
    <col min="13825" max="13825" width="3.21296296296296" style="71" customWidth="1"/>
    <col min="13826" max="13826" width="2.66666666666667" style="71" customWidth="1"/>
    <col min="13827" max="13847" width="4.77777777777778" style="71" customWidth="1"/>
    <col min="13848" max="13857" width="5.33333333333333" style="71" customWidth="1"/>
    <col min="13858" max="13858" width="10.1111111111111" style="71" customWidth="1"/>
    <col min="13859" max="13859" width="12.8796296296296" style="71" customWidth="1"/>
    <col min="13860" max="13862" width="9" style="71" customWidth="1"/>
    <col min="13863" max="14080" width="8.66666666666667" style="71"/>
    <col min="14081" max="14081" width="3.21296296296296" style="71" customWidth="1"/>
    <col min="14082" max="14082" width="2.66666666666667" style="71" customWidth="1"/>
    <col min="14083" max="14103" width="4.77777777777778" style="71" customWidth="1"/>
    <col min="14104" max="14113" width="5.33333333333333" style="71" customWidth="1"/>
    <col min="14114" max="14114" width="10.1111111111111" style="71" customWidth="1"/>
    <col min="14115" max="14115" width="12.8796296296296" style="71" customWidth="1"/>
    <col min="14116" max="14118" width="9" style="71" customWidth="1"/>
    <col min="14119" max="14336" width="8.66666666666667" style="71"/>
    <col min="14337" max="14337" width="3.21296296296296" style="71" customWidth="1"/>
    <col min="14338" max="14338" width="2.66666666666667" style="71" customWidth="1"/>
    <col min="14339" max="14359" width="4.77777777777778" style="71" customWidth="1"/>
    <col min="14360" max="14369" width="5.33333333333333" style="71" customWidth="1"/>
    <col min="14370" max="14370" width="10.1111111111111" style="71" customWidth="1"/>
    <col min="14371" max="14371" width="12.8796296296296" style="71" customWidth="1"/>
    <col min="14372" max="14374" width="9" style="71" customWidth="1"/>
    <col min="14375" max="14592" width="8.66666666666667" style="71"/>
    <col min="14593" max="14593" width="3.21296296296296" style="71" customWidth="1"/>
    <col min="14594" max="14594" width="2.66666666666667" style="71" customWidth="1"/>
    <col min="14595" max="14615" width="4.77777777777778" style="71" customWidth="1"/>
    <col min="14616" max="14625" width="5.33333333333333" style="71" customWidth="1"/>
    <col min="14626" max="14626" width="10.1111111111111" style="71" customWidth="1"/>
    <col min="14627" max="14627" width="12.8796296296296" style="71" customWidth="1"/>
    <col min="14628" max="14630" width="9" style="71" customWidth="1"/>
    <col min="14631" max="14848" width="8.66666666666667" style="71"/>
    <col min="14849" max="14849" width="3.21296296296296" style="71" customWidth="1"/>
    <col min="14850" max="14850" width="2.66666666666667" style="71" customWidth="1"/>
    <col min="14851" max="14871" width="4.77777777777778" style="71" customWidth="1"/>
    <col min="14872" max="14881" width="5.33333333333333" style="71" customWidth="1"/>
    <col min="14882" max="14882" width="10.1111111111111" style="71" customWidth="1"/>
    <col min="14883" max="14883" width="12.8796296296296" style="71" customWidth="1"/>
    <col min="14884" max="14886" width="9" style="71" customWidth="1"/>
    <col min="14887" max="15104" width="8.66666666666667" style="71"/>
    <col min="15105" max="15105" width="3.21296296296296" style="71" customWidth="1"/>
    <col min="15106" max="15106" width="2.66666666666667" style="71" customWidth="1"/>
    <col min="15107" max="15127" width="4.77777777777778" style="71" customWidth="1"/>
    <col min="15128" max="15137" width="5.33333333333333" style="71" customWidth="1"/>
    <col min="15138" max="15138" width="10.1111111111111" style="71" customWidth="1"/>
    <col min="15139" max="15139" width="12.8796296296296" style="71" customWidth="1"/>
    <col min="15140" max="15142" width="9" style="71" customWidth="1"/>
    <col min="15143" max="15360" width="8.66666666666667" style="71"/>
    <col min="15361" max="15361" width="3.21296296296296" style="71" customWidth="1"/>
    <col min="15362" max="15362" width="2.66666666666667" style="71" customWidth="1"/>
    <col min="15363" max="15383" width="4.77777777777778" style="71" customWidth="1"/>
    <col min="15384" max="15393" width="5.33333333333333" style="71" customWidth="1"/>
    <col min="15394" max="15394" width="10.1111111111111" style="71" customWidth="1"/>
    <col min="15395" max="15395" width="12.8796296296296" style="71" customWidth="1"/>
    <col min="15396" max="15398" width="9" style="71" customWidth="1"/>
    <col min="15399" max="15616" width="8.66666666666667" style="71"/>
    <col min="15617" max="15617" width="3.21296296296296" style="71" customWidth="1"/>
    <col min="15618" max="15618" width="2.66666666666667" style="71" customWidth="1"/>
    <col min="15619" max="15639" width="4.77777777777778" style="71" customWidth="1"/>
    <col min="15640" max="15649" width="5.33333333333333" style="71" customWidth="1"/>
    <col min="15650" max="15650" width="10.1111111111111" style="71" customWidth="1"/>
    <col min="15651" max="15651" width="12.8796296296296" style="71" customWidth="1"/>
    <col min="15652" max="15654" width="9" style="71" customWidth="1"/>
    <col min="15655" max="15872" width="8.66666666666667" style="71"/>
    <col min="15873" max="15873" width="3.21296296296296" style="71" customWidth="1"/>
    <col min="15874" max="15874" width="2.66666666666667" style="71" customWidth="1"/>
    <col min="15875" max="15895" width="4.77777777777778" style="71" customWidth="1"/>
    <col min="15896" max="15905" width="5.33333333333333" style="71" customWidth="1"/>
    <col min="15906" max="15906" width="10.1111111111111" style="71" customWidth="1"/>
    <col min="15907" max="15907" width="12.8796296296296" style="71" customWidth="1"/>
    <col min="15908" max="15910" width="9" style="71" customWidth="1"/>
    <col min="15911" max="16128" width="8.66666666666667" style="71"/>
    <col min="16129" max="16129" width="3.21296296296296" style="71" customWidth="1"/>
    <col min="16130" max="16130" width="2.66666666666667" style="71" customWidth="1"/>
    <col min="16131" max="16151" width="4.77777777777778" style="71" customWidth="1"/>
    <col min="16152" max="16161" width="5.33333333333333" style="71" customWidth="1"/>
    <col min="16162" max="16162" width="10.1111111111111" style="71" customWidth="1"/>
    <col min="16163" max="16163" width="12.8796296296296" style="71" customWidth="1"/>
    <col min="16164" max="16166" width="9" style="71" customWidth="1"/>
    <col min="16167" max="16384" width="8.66666666666667" style="71"/>
  </cols>
  <sheetData>
    <row r="1" ht="33" customHeight="1" spans="1:33">
      <c r="A1" s="72" t="s">
        <v>13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</row>
    <row r="2" ht="27" customHeight="1" spans="1:33">
      <c r="A2" s="73" t="s">
        <v>14</v>
      </c>
      <c r="B2" s="73"/>
      <c r="C2" s="74" t="str">
        <f>工程的基本信息!B1</f>
        <v>横沥镇田饶步村牛富路道路提升工程</v>
      </c>
      <c r="D2" s="74"/>
      <c r="E2" s="74"/>
      <c r="F2" s="74"/>
      <c r="G2" s="74"/>
      <c r="H2" s="74"/>
      <c r="I2" s="74"/>
      <c r="J2" s="74"/>
      <c r="K2" s="74"/>
      <c r="L2" s="74"/>
      <c r="M2" s="92"/>
      <c r="N2" s="92"/>
      <c r="O2" s="92"/>
      <c r="P2" s="92"/>
      <c r="Q2" s="74"/>
      <c r="R2" s="74"/>
      <c r="S2" s="74"/>
      <c r="T2" s="74"/>
      <c r="U2" s="74"/>
      <c r="V2" s="74"/>
      <c r="W2" s="74"/>
      <c r="X2" s="93" t="s">
        <v>15</v>
      </c>
      <c r="Y2" s="93"/>
      <c r="Z2" s="93"/>
      <c r="AA2" s="93"/>
      <c r="AB2" s="93"/>
      <c r="AC2" s="93"/>
      <c r="AD2" s="107" t="str">
        <f>工程的基本信息!B3</f>
        <v>2024年09月03日</v>
      </c>
      <c r="AE2" s="95"/>
      <c r="AF2" s="95"/>
      <c r="AG2" s="95"/>
    </row>
    <row r="3" ht="27" customHeight="1" spans="1:33">
      <c r="A3" s="75" t="s">
        <v>16</v>
      </c>
      <c r="B3" s="75"/>
      <c r="C3" s="76" t="str">
        <f>工程的基本信息!B2</f>
        <v>HLAHLC12400792</v>
      </c>
      <c r="D3" s="76"/>
      <c r="E3" s="76"/>
      <c r="F3" s="76"/>
      <c r="G3" s="76"/>
      <c r="H3" s="76"/>
      <c r="I3" s="76"/>
      <c r="J3" s="76"/>
      <c r="K3" s="76"/>
      <c r="L3" s="76"/>
      <c r="M3" s="93"/>
      <c r="N3" s="93"/>
      <c r="O3" s="93"/>
      <c r="P3" s="93"/>
      <c r="Q3" s="76"/>
      <c r="R3" s="76"/>
      <c r="S3" s="76"/>
      <c r="T3" s="76"/>
      <c r="U3" s="76"/>
      <c r="V3" s="76"/>
      <c r="W3" s="76"/>
      <c r="X3" s="93"/>
      <c r="Y3" s="93"/>
      <c r="Z3" s="93"/>
      <c r="AA3" s="93"/>
      <c r="AB3" s="95"/>
      <c r="AC3" s="95"/>
      <c r="AD3" s="95"/>
      <c r="AE3" s="95"/>
      <c r="AF3" s="95"/>
      <c r="AG3" s="95"/>
    </row>
    <row r="4" ht="37.05" customHeight="1" spans="1:33">
      <c r="A4" s="77" t="s">
        <v>17</v>
      </c>
      <c r="B4" s="77"/>
      <c r="C4" s="77" t="s">
        <v>18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</row>
    <row r="5" ht="37.05" customHeight="1" spans="1:33">
      <c r="A5" s="77" t="s">
        <v>19</v>
      </c>
      <c r="B5" s="78"/>
      <c r="C5" s="79">
        <v>1</v>
      </c>
      <c r="D5" s="79">
        <v>2</v>
      </c>
      <c r="E5" s="79">
        <v>3</v>
      </c>
      <c r="F5" s="79">
        <v>4</v>
      </c>
      <c r="G5" s="79">
        <v>5</v>
      </c>
      <c r="H5" s="79">
        <v>6</v>
      </c>
      <c r="I5" s="79">
        <v>7</v>
      </c>
      <c r="J5" s="79">
        <v>8</v>
      </c>
      <c r="K5" s="79">
        <v>9</v>
      </c>
      <c r="L5" s="79">
        <v>10</v>
      </c>
      <c r="M5" s="79">
        <v>11</v>
      </c>
      <c r="N5" s="79">
        <v>12</v>
      </c>
      <c r="O5" s="79">
        <v>13</v>
      </c>
      <c r="P5" s="79">
        <v>14</v>
      </c>
      <c r="Q5" s="79">
        <v>15</v>
      </c>
      <c r="R5" s="79">
        <v>16</v>
      </c>
      <c r="S5" s="79">
        <v>17</v>
      </c>
      <c r="T5" s="79">
        <v>18</v>
      </c>
      <c r="U5" s="79">
        <v>19</v>
      </c>
      <c r="V5" s="79">
        <v>20</v>
      </c>
      <c r="W5" s="79">
        <v>21</v>
      </c>
      <c r="X5" s="79">
        <v>22</v>
      </c>
      <c r="Y5" s="79">
        <v>23</v>
      </c>
      <c r="Z5" s="79">
        <v>24</v>
      </c>
      <c r="AA5" s="79">
        <v>25</v>
      </c>
      <c r="AB5" s="79">
        <v>26</v>
      </c>
      <c r="AC5" s="79">
        <v>27</v>
      </c>
      <c r="AD5" s="79">
        <v>28</v>
      </c>
      <c r="AE5" s="79">
        <v>29</v>
      </c>
      <c r="AF5" s="79">
        <v>30</v>
      </c>
      <c r="AG5" s="79">
        <v>31</v>
      </c>
    </row>
    <row r="6" ht="37.05" customHeight="1" spans="1:33">
      <c r="A6" s="77" t="s">
        <v>20</v>
      </c>
      <c r="B6" s="78"/>
      <c r="C6" s="80">
        <v>0</v>
      </c>
      <c r="D6" s="80">
        <f>C6+0.1%</f>
        <v>0.001</v>
      </c>
      <c r="E6" s="80">
        <f t="shared" ref="E6" si="0">D6+0.1%</f>
        <v>0.002</v>
      </c>
      <c r="F6" s="80">
        <f t="shared" ref="F6:AG6" si="1">E6+0.1%</f>
        <v>0.003</v>
      </c>
      <c r="G6" s="80">
        <f t="shared" si="1"/>
        <v>0.004</v>
      </c>
      <c r="H6" s="80">
        <f t="shared" si="1"/>
        <v>0.005</v>
      </c>
      <c r="I6" s="80">
        <f t="shared" si="1"/>
        <v>0.006</v>
      </c>
      <c r="J6" s="80">
        <f t="shared" si="1"/>
        <v>0.007</v>
      </c>
      <c r="K6" s="80">
        <f t="shared" si="1"/>
        <v>0.008</v>
      </c>
      <c r="L6" s="80">
        <f t="shared" si="1"/>
        <v>0.009</v>
      </c>
      <c r="M6" s="80">
        <f t="shared" si="1"/>
        <v>0.01</v>
      </c>
      <c r="N6" s="80">
        <f t="shared" si="1"/>
        <v>0.011</v>
      </c>
      <c r="O6" s="80">
        <f t="shared" si="1"/>
        <v>0.012</v>
      </c>
      <c r="P6" s="80">
        <f t="shared" si="1"/>
        <v>0.013</v>
      </c>
      <c r="Q6" s="80">
        <f t="shared" si="1"/>
        <v>0.014</v>
      </c>
      <c r="R6" s="80">
        <f t="shared" si="1"/>
        <v>0.015</v>
      </c>
      <c r="S6" s="80">
        <f t="shared" si="1"/>
        <v>0.016</v>
      </c>
      <c r="T6" s="80">
        <f t="shared" si="1"/>
        <v>0.017</v>
      </c>
      <c r="U6" s="80">
        <f t="shared" si="1"/>
        <v>0.018</v>
      </c>
      <c r="V6" s="80">
        <f t="shared" si="1"/>
        <v>0.019</v>
      </c>
      <c r="W6" s="80">
        <f t="shared" si="1"/>
        <v>0.02</v>
      </c>
      <c r="X6" s="80">
        <f t="shared" si="1"/>
        <v>0.021</v>
      </c>
      <c r="Y6" s="80">
        <f t="shared" si="1"/>
        <v>0.022</v>
      </c>
      <c r="Z6" s="80">
        <f t="shared" si="1"/>
        <v>0.023</v>
      </c>
      <c r="AA6" s="80">
        <f t="shared" si="1"/>
        <v>0.024</v>
      </c>
      <c r="AB6" s="80">
        <f t="shared" si="1"/>
        <v>0.025</v>
      </c>
      <c r="AC6" s="80">
        <f t="shared" si="1"/>
        <v>0.026</v>
      </c>
      <c r="AD6" s="80">
        <f t="shared" si="1"/>
        <v>0.027</v>
      </c>
      <c r="AE6" s="80">
        <f t="shared" si="1"/>
        <v>0.028</v>
      </c>
      <c r="AF6" s="80">
        <f t="shared" si="1"/>
        <v>0.029</v>
      </c>
      <c r="AG6" s="80">
        <f t="shared" si="1"/>
        <v>0.03</v>
      </c>
    </row>
    <row r="7" ht="37.05" customHeight="1" spans="1:33">
      <c r="A7" s="81" t="s">
        <v>21</v>
      </c>
      <c r="B7" s="81"/>
      <c r="C7" s="81"/>
      <c r="D7" s="81">
        <v>19</v>
      </c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ht="37.05" customHeight="1" spans="1:41">
      <c r="A8" s="81" t="s">
        <v>20</v>
      </c>
      <c r="B8" s="81"/>
      <c r="C8" s="81"/>
      <c r="D8" s="82">
        <f>SUMPRODUCT(($C$5:$AG$5=$D$7)*($C$6:$AG$6))</f>
        <v>0.018</v>
      </c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O8" s="71">
        <f>D9*(1-D8)</f>
        <v>1807911.56154</v>
      </c>
    </row>
    <row r="9" s="70" customFormat="1" ht="37.05" customHeight="1" spans="1:37">
      <c r="A9" s="81" t="s">
        <v>22</v>
      </c>
      <c r="B9" s="81"/>
      <c r="C9" s="81"/>
      <c r="D9" s="83">
        <f>工程的基本信息!B6</f>
        <v>1841050.47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1" t="s">
        <v>23</v>
      </c>
      <c r="S9" s="81"/>
      <c r="T9" s="81"/>
      <c r="U9" s="81"/>
      <c r="V9" s="81"/>
      <c r="W9" s="94">
        <f>ROUND(D9*(1-D8),0)</f>
        <v>1807912</v>
      </c>
      <c r="X9" s="94"/>
      <c r="Y9" s="94"/>
      <c r="Z9" s="94"/>
      <c r="AA9" s="94"/>
      <c r="AB9" s="94"/>
      <c r="AC9" s="94"/>
      <c r="AD9" s="94"/>
      <c r="AE9" s="94"/>
      <c r="AF9" s="94"/>
      <c r="AG9" s="94"/>
      <c r="AI9" s="96">
        <f>ROUND(D9*(1-D8),0)</f>
        <v>1807912</v>
      </c>
      <c r="AK9" s="70">
        <v>1630762</v>
      </c>
    </row>
    <row r="10" ht="37.05" customHeight="1" spans="1:33">
      <c r="A10" s="81" t="s">
        <v>24</v>
      </c>
      <c r="B10" s="81"/>
      <c r="C10" s="81"/>
      <c r="D10" s="81" t="s">
        <v>25</v>
      </c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ht="37.05" customHeight="1" spans="1:33">
      <c r="A11" s="81" t="s">
        <v>19</v>
      </c>
      <c r="B11" s="81"/>
      <c r="C11" s="81"/>
      <c r="D11" s="84">
        <v>1</v>
      </c>
      <c r="E11" s="84"/>
      <c r="F11" s="84"/>
      <c r="G11" s="84"/>
      <c r="H11" s="84"/>
      <c r="I11" s="84">
        <v>2</v>
      </c>
      <c r="J11" s="84"/>
      <c r="K11" s="84"/>
      <c r="L11" s="84"/>
      <c r="M11" s="84"/>
      <c r="N11" s="84">
        <v>3</v>
      </c>
      <c r="O11" s="84"/>
      <c r="P11" s="84"/>
      <c r="Q11" s="84"/>
      <c r="R11" s="84"/>
      <c r="S11" s="84">
        <v>4</v>
      </c>
      <c r="T11" s="84"/>
      <c r="U11" s="84"/>
      <c r="V11" s="84"/>
      <c r="W11" s="84"/>
      <c r="X11" s="84">
        <v>5</v>
      </c>
      <c r="Y11" s="84"/>
      <c r="Z11" s="84"/>
      <c r="AA11" s="84"/>
      <c r="AB11" s="84"/>
      <c r="AC11" s="84">
        <v>6</v>
      </c>
      <c r="AD11" s="84"/>
      <c r="AE11" s="84"/>
      <c r="AF11" s="84"/>
      <c r="AG11" s="84"/>
    </row>
    <row r="12" ht="37.05" customHeight="1" spans="1:35">
      <c r="A12" s="81" t="s">
        <v>26</v>
      </c>
      <c r="B12" s="81"/>
      <c r="C12" s="81"/>
      <c r="D12" s="85">
        <v>0.5</v>
      </c>
      <c r="E12" s="85"/>
      <c r="F12" s="85"/>
      <c r="G12" s="85"/>
      <c r="H12" s="85"/>
      <c r="I12" s="85">
        <v>0.6</v>
      </c>
      <c r="J12" s="85"/>
      <c r="K12" s="85"/>
      <c r="L12" s="85"/>
      <c r="M12" s="85"/>
      <c r="N12" s="85">
        <v>0.7</v>
      </c>
      <c r="O12" s="85"/>
      <c r="P12" s="85"/>
      <c r="Q12" s="85"/>
      <c r="R12" s="85"/>
      <c r="S12" s="85">
        <v>0.8</v>
      </c>
      <c r="T12" s="85"/>
      <c r="U12" s="85"/>
      <c r="V12" s="85"/>
      <c r="W12" s="85"/>
      <c r="X12" s="85">
        <v>0.9</v>
      </c>
      <c r="Y12" s="85"/>
      <c r="Z12" s="85"/>
      <c r="AA12" s="85"/>
      <c r="AB12" s="85"/>
      <c r="AC12" s="85">
        <v>1</v>
      </c>
      <c r="AD12" s="85"/>
      <c r="AE12" s="85"/>
      <c r="AF12" s="85"/>
      <c r="AG12" s="85"/>
      <c r="AI12" s="71">
        <f>D9*(1-D8)</f>
        <v>1807911.56154</v>
      </c>
    </row>
    <row r="13" ht="37.05" customHeight="1" spans="1:33">
      <c r="A13" s="81" t="s">
        <v>21</v>
      </c>
      <c r="B13" s="81"/>
      <c r="C13" s="81"/>
      <c r="D13" s="81">
        <v>6</v>
      </c>
      <c r="E13" s="81"/>
      <c r="F13" s="81"/>
      <c r="G13" s="81"/>
      <c r="H13" s="81"/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ht="37.05" customHeight="1" spans="1:33">
      <c r="A14" s="81" t="s">
        <v>26</v>
      </c>
      <c r="B14" s="81"/>
      <c r="C14" s="81"/>
      <c r="D14" s="86">
        <f>SUMPRODUCT(($D$11:$AG$11=$D$13)*($D$12:$AG$12))</f>
        <v>1</v>
      </c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</row>
    <row r="15" ht="37.05" customHeight="1" spans="1:33">
      <c r="A15" s="81" t="s">
        <v>27</v>
      </c>
      <c r="B15" s="81"/>
      <c r="C15" s="81"/>
      <c r="D15" s="87">
        <f>1-D14</f>
        <v>0</v>
      </c>
      <c r="E15" s="87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</row>
    <row r="16" ht="37.05" customHeight="1" spans="1:35">
      <c r="A16" s="81" t="s">
        <v>28</v>
      </c>
      <c r="B16" s="81"/>
      <c r="C16" s="81"/>
      <c r="D16" s="88">
        <f>(SUM(计算表!D8:D366)-MAX(计算表!D8:D366)-MIN(计算表!D8:D366))/(COUNT(计算表!D8:D366)-2)</f>
        <v>1793196.50145659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I16"/>
    </row>
    <row r="17" ht="37.05" customHeight="1" spans="1:35">
      <c r="A17" s="81" t="s">
        <v>29</v>
      </c>
      <c r="B17" s="81"/>
      <c r="C17" s="81"/>
      <c r="D17" s="89">
        <f>ROUND(W9*D14+D16*D15,0)</f>
        <v>1807912</v>
      </c>
      <c r="E17" s="89"/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70"/>
      <c r="AI17" s="71">
        <f>ROUND(W9*D14+D16*D15,0)</f>
        <v>1807912</v>
      </c>
    </row>
    <row r="18" spans="2:5">
      <c r="B18" s="90"/>
      <c r="C18" s="90"/>
      <c r="D18" s="90"/>
      <c r="E18" s="91"/>
    </row>
  </sheetData>
  <mergeCells count="48">
    <mergeCell ref="A1:AG1"/>
    <mergeCell ref="A2:B2"/>
    <mergeCell ref="C2:L2"/>
    <mergeCell ref="M2:P2"/>
    <mergeCell ref="Q2:W2"/>
    <mergeCell ref="X2:AC2"/>
    <mergeCell ref="AD2:AG2"/>
    <mergeCell ref="A3:B3"/>
    <mergeCell ref="C3:L3"/>
    <mergeCell ref="A4:B4"/>
    <mergeCell ref="C4:AG4"/>
    <mergeCell ref="A5:B5"/>
    <mergeCell ref="A6:B6"/>
    <mergeCell ref="A7:C7"/>
    <mergeCell ref="D7:AG7"/>
    <mergeCell ref="A8:C8"/>
    <mergeCell ref="D8:AG8"/>
    <mergeCell ref="A9:C9"/>
    <mergeCell ref="D9:Q9"/>
    <mergeCell ref="R9:V9"/>
    <mergeCell ref="W9:AG9"/>
    <mergeCell ref="A10:C10"/>
    <mergeCell ref="D10:AG10"/>
    <mergeCell ref="A11:C11"/>
    <mergeCell ref="D11:H11"/>
    <mergeCell ref="I11:M11"/>
    <mergeCell ref="N11:R11"/>
    <mergeCell ref="S11:W11"/>
    <mergeCell ref="X11:AB11"/>
    <mergeCell ref="AC11:AG11"/>
    <mergeCell ref="A12:C12"/>
    <mergeCell ref="D12:H12"/>
    <mergeCell ref="I12:M12"/>
    <mergeCell ref="N12:R12"/>
    <mergeCell ref="S12:W12"/>
    <mergeCell ref="X12:AB12"/>
    <mergeCell ref="AC12:AG12"/>
    <mergeCell ref="A13:C13"/>
    <mergeCell ref="D13:AG13"/>
    <mergeCell ref="A14:C14"/>
    <mergeCell ref="D14:AG14"/>
    <mergeCell ref="A15:C15"/>
    <mergeCell ref="D15:AG15"/>
    <mergeCell ref="A16:C16"/>
    <mergeCell ref="D16:AG16"/>
    <mergeCell ref="A17:C17"/>
    <mergeCell ref="D17:AG17"/>
    <mergeCell ref="B18:D18"/>
  </mergeCells>
  <printOptions horizontalCentered="1"/>
  <pageMargins left="0.393055555555556" right="0.393055555555556" top="0.472222222222222" bottom="0.393055555555556" header="0.314583333333333" footer="0.393055555555556"/>
  <pageSetup paperSize="9" scale="81" orientation="landscape"/>
  <headerFooter>
    <oddFooter>&amp;L   招标人：&amp;C招标代理：                                   监督部门：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H679"/>
  <sheetViews>
    <sheetView view="pageBreakPreview" zoomScale="110" zoomScaleNormal="100" topLeftCell="C647" workbookViewId="0">
      <selection activeCell="G666" sqref="G666"/>
    </sheetView>
  </sheetViews>
  <sheetFormatPr defaultColWidth="9" defaultRowHeight="14.4"/>
  <cols>
    <col min="1" max="2" width="6.66666666666667" style="36" customWidth="1"/>
    <col min="3" max="3" width="27.6666666666667" style="37" customWidth="1"/>
    <col min="4" max="4" width="17.212962962963" style="38" customWidth="1"/>
    <col min="5" max="5" width="12" style="39" customWidth="1"/>
    <col min="6" max="6" width="14.8796296296296" style="39" customWidth="1"/>
    <col min="7" max="7" width="17.1018518518519" style="39" customWidth="1"/>
    <col min="8" max="8" width="18.7777777777778" style="36" hidden="1" customWidth="1"/>
    <col min="9" max="9" width="9" style="36" hidden="1" customWidth="1"/>
    <col min="10" max="10" width="23.8796296296296" style="36" hidden="1" customWidth="1"/>
    <col min="11" max="13" width="9" style="36" hidden="1" customWidth="1"/>
    <col min="14" max="242" width="9" style="36"/>
    <col min="243" max="243" width="9" style="40"/>
    <col min="244" max="244" width="11.6666666666667" style="40" customWidth="1"/>
    <col min="245" max="245" width="33.3333333333333" style="40" customWidth="1"/>
    <col min="246" max="246" width="15.4444444444444" style="40" customWidth="1"/>
    <col min="247" max="247" width="11.212962962963" style="40" customWidth="1"/>
    <col min="248" max="248" width="10.1111111111111" style="40" customWidth="1"/>
    <col min="249" max="249" width="9.33333333333333" style="40" customWidth="1"/>
    <col min="250" max="499" width="9" style="40"/>
    <col min="500" max="500" width="11.6666666666667" style="40" customWidth="1"/>
    <col min="501" max="501" width="33.3333333333333" style="40" customWidth="1"/>
    <col min="502" max="502" width="15.4444444444444" style="40" customWidth="1"/>
    <col min="503" max="503" width="11.212962962963" style="40" customWidth="1"/>
    <col min="504" max="504" width="10.1111111111111" style="40" customWidth="1"/>
    <col min="505" max="505" width="9.33333333333333" style="40" customWidth="1"/>
    <col min="506" max="755" width="9" style="40"/>
    <col min="756" max="756" width="11.6666666666667" style="40" customWidth="1"/>
    <col min="757" max="757" width="33.3333333333333" style="40" customWidth="1"/>
    <col min="758" max="758" width="15.4444444444444" style="40" customWidth="1"/>
    <col min="759" max="759" width="11.212962962963" style="40" customWidth="1"/>
    <col min="760" max="760" width="10.1111111111111" style="40" customWidth="1"/>
    <col min="761" max="761" width="9.33333333333333" style="40" customWidth="1"/>
    <col min="762" max="1011" width="9" style="40"/>
    <col min="1012" max="1012" width="11.6666666666667" style="40" customWidth="1"/>
    <col min="1013" max="1013" width="33.3333333333333" style="40" customWidth="1"/>
    <col min="1014" max="1014" width="15.4444444444444" style="40" customWidth="1"/>
    <col min="1015" max="1015" width="11.212962962963" style="40" customWidth="1"/>
    <col min="1016" max="1016" width="10.1111111111111" style="40" customWidth="1"/>
    <col min="1017" max="1017" width="9.33333333333333" style="40" customWidth="1"/>
    <col min="1018" max="1267" width="9" style="40"/>
    <col min="1268" max="1268" width="11.6666666666667" style="40" customWidth="1"/>
    <col min="1269" max="1269" width="33.3333333333333" style="40" customWidth="1"/>
    <col min="1270" max="1270" width="15.4444444444444" style="40" customWidth="1"/>
    <col min="1271" max="1271" width="11.212962962963" style="40" customWidth="1"/>
    <col min="1272" max="1272" width="10.1111111111111" style="40" customWidth="1"/>
    <col min="1273" max="1273" width="9.33333333333333" style="40" customWidth="1"/>
    <col min="1274" max="1523" width="9" style="40"/>
    <col min="1524" max="1524" width="11.6666666666667" style="40" customWidth="1"/>
    <col min="1525" max="1525" width="33.3333333333333" style="40" customWidth="1"/>
    <col min="1526" max="1526" width="15.4444444444444" style="40" customWidth="1"/>
    <col min="1527" max="1527" width="11.212962962963" style="40" customWidth="1"/>
    <col min="1528" max="1528" width="10.1111111111111" style="40" customWidth="1"/>
    <col min="1529" max="1529" width="9.33333333333333" style="40" customWidth="1"/>
    <col min="1530" max="1779" width="9" style="40"/>
    <col min="1780" max="1780" width="11.6666666666667" style="40" customWidth="1"/>
    <col min="1781" max="1781" width="33.3333333333333" style="40" customWidth="1"/>
    <col min="1782" max="1782" width="15.4444444444444" style="40" customWidth="1"/>
    <col min="1783" max="1783" width="11.212962962963" style="40" customWidth="1"/>
    <col min="1784" max="1784" width="10.1111111111111" style="40" customWidth="1"/>
    <col min="1785" max="1785" width="9.33333333333333" style="40" customWidth="1"/>
    <col min="1786" max="2035" width="9" style="40"/>
    <col min="2036" max="2036" width="11.6666666666667" style="40" customWidth="1"/>
    <col min="2037" max="2037" width="33.3333333333333" style="40" customWidth="1"/>
    <col min="2038" max="2038" width="15.4444444444444" style="40" customWidth="1"/>
    <col min="2039" max="2039" width="11.212962962963" style="40" customWidth="1"/>
    <col min="2040" max="2040" width="10.1111111111111" style="40" customWidth="1"/>
    <col min="2041" max="2041" width="9.33333333333333" style="40" customWidth="1"/>
    <col min="2042" max="2291" width="9" style="40"/>
    <col min="2292" max="2292" width="11.6666666666667" style="40" customWidth="1"/>
    <col min="2293" max="2293" width="33.3333333333333" style="40" customWidth="1"/>
    <col min="2294" max="2294" width="15.4444444444444" style="40" customWidth="1"/>
    <col min="2295" max="2295" width="11.212962962963" style="40" customWidth="1"/>
    <col min="2296" max="2296" width="10.1111111111111" style="40" customWidth="1"/>
    <col min="2297" max="2297" width="9.33333333333333" style="40" customWidth="1"/>
    <col min="2298" max="2547" width="9" style="40"/>
    <col min="2548" max="2548" width="11.6666666666667" style="40" customWidth="1"/>
    <col min="2549" max="2549" width="33.3333333333333" style="40" customWidth="1"/>
    <col min="2550" max="2550" width="15.4444444444444" style="40" customWidth="1"/>
    <col min="2551" max="2551" width="11.212962962963" style="40" customWidth="1"/>
    <col min="2552" max="2552" width="10.1111111111111" style="40" customWidth="1"/>
    <col min="2553" max="2553" width="9.33333333333333" style="40" customWidth="1"/>
    <col min="2554" max="2803" width="9" style="40"/>
    <col min="2804" max="2804" width="11.6666666666667" style="40" customWidth="1"/>
    <col min="2805" max="2805" width="33.3333333333333" style="40" customWidth="1"/>
    <col min="2806" max="2806" width="15.4444444444444" style="40" customWidth="1"/>
    <col min="2807" max="2807" width="11.212962962963" style="40" customWidth="1"/>
    <col min="2808" max="2808" width="10.1111111111111" style="40" customWidth="1"/>
    <col min="2809" max="2809" width="9.33333333333333" style="40" customWidth="1"/>
    <col min="2810" max="3059" width="9" style="40"/>
    <col min="3060" max="3060" width="11.6666666666667" style="40" customWidth="1"/>
    <col min="3061" max="3061" width="33.3333333333333" style="40" customWidth="1"/>
    <col min="3062" max="3062" width="15.4444444444444" style="40" customWidth="1"/>
    <col min="3063" max="3063" width="11.212962962963" style="40" customWidth="1"/>
    <col min="3064" max="3064" width="10.1111111111111" style="40" customWidth="1"/>
    <col min="3065" max="3065" width="9.33333333333333" style="40" customWidth="1"/>
    <col min="3066" max="3315" width="9" style="40"/>
    <col min="3316" max="3316" width="11.6666666666667" style="40" customWidth="1"/>
    <col min="3317" max="3317" width="33.3333333333333" style="40" customWidth="1"/>
    <col min="3318" max="3318" width="15.4444444444444" style="40" customWidth="1"/>
    <col min="3319" max="3319" width="11.212962962963" style="40" customWidth="1"/>
    <col min="3320" max="3320" width="10.1111111111111" style="40" customWidth="1"/>
    <col min="3321" max="3321" width="9.33333333333333" style="40" customWidth="1"/>
    <col min="3322" max="3571" width="9" style="40"/>
    <col min="3572" max="3572" width="11.6666666666667" style="40" customWidth="1"/>
    <col min="3573" max="3573" width="33.3333333333333" style="40" customWidth="1"/>
    <col min="3574" max="3574" width="15.4444444444444" style="40" customWidth="1"/>
    <col min="3575" max="3575" width="11.212962962963" style="40" customWidth="1"/>
    <col min="3576" max="3576" width="10.1111111111111" style="40" customWidth="1"/>
    <col min="3577" max="3577" width="9.33333333333333" style="40" customWidth="1"/>
    <col min="3578" max="3827" width="9" style="40"/>
    <col min="3828" max="3828" width="11.6666666666667" style="40" customWidth="1"/>
    <col min="3829" max="3829" width="33.3333333333333" style="40" customWidth="1"/>
    <col min="3830" max="3830" width="15.4444444444444" style="40" customWidth="1"/>
    <col min="3831" max="3831" width="11.212962962963" style="40" customWidth="1"/>
    <col min="3832" max="3832" width="10.1111111111111" style="40" customWidth="1"/>
    <col min="3833" max="3833" width="9.33333333333333" style="40" customWidth="1"/>
    <col min="3834" max="4083" width="9" style="40"/>
    <col min="4084" max="4084" width="11.6666666666667" style="40" customWidth="1"/>
    <col min="4085" max="4085" width="33.3333333333333" style="40" customWidth="1"/>
    <col min="4086" max="4086" width="15.4444444444444" style="40" customWidth="1"/>
    <col min="4087" max="4087" width="11.212962962963" style="40" customWidth="1"/>
    <col min="4088" max="4088" width="10.1111111111111" style="40" customWidth="1"/>
    <col min="4089" max="4089" width="9.33333333333333" style="40" customWidth="1"/>
    <col min="4090" max="4339" width="9" style="40"/>
    <col min="4340" max="4340" width="11.6666666666667" style="40" customWidth="1"/>
    <col min="4341" max="4341" width="33.3333333333333" style="40" customWidth="1"/>
    <col min="4342" max="4342" width="15.4444444444444" style="40" customWidth="1"/>
    <col min="4343" max="4343" width="11.212962962963" style="40" customWidth="1"/>
    <col min="4344" max="4344" width="10.1111111111111" style="40" customWidth="1"/>
    <col min="4345" max="4345" width="9.33333333333333" style="40" customWidth="1"/>
    <col min="4346" max="4595" width="9" style="40"/>
    <col min="4596" max="4596" width="11.6666666666667" style="40" customWidth="1"/>
    <col min="4597" max="4597" width="33.3333333333333" style="40" customWidth="1"/>
    <col min="4598" max="4598" width="15.4444444444444" style="40" customWidth="1"/>
    <col min="4599" max="4599" width="11.212962962963" style="40" customWidth="1"/>
    <col min="4600" max="4600" width="10.1111111111111" style="40" customWidth="1"/>
    <col min="4601" max="4601" width="9.33333333333333" style="40" customWidth="1"/>
    <col min="4602" max="4851" width="9" style="40"/>
    <col min="4852" max="4852" width="11.6666666666667" style="40" customWidth="1"/>
    <col min="4853" max="4853" width="33.3333333333333" style="40" customWidth="1"/>
    <col min="4854" max="4854" width="15.4444444444444" style="40" customWidth="1"/>
    <col min="4855" max="4855" width="11.212962962963" style="40" customWidth="1"/>
    <col min="4856" max="4856" width="10.1111111111111" style="40" customWidth="1"/>
    <col min="4857" max="4857" width="9.33333333333333" style="40" customWidth="1"/>
    <col min="4858" max="5107" width="9" style="40"/>
    <col min="5108" max="5108" width="11.6666666666667" style="40" customWidth="1"/>
    <col min="5109" max="5109" width="33.3333333333333" style="40" customWidth="1"/>
    <col min="5110" max="5110" width="15.4444444444444" style="40" customWidth="1"/>
    <col min="5111" max="5111" width="11.212962962963" style="40" customWidth="1"/>
    <col min="5112" max="5112" width="10.1111111111111" style="40" customWidth="1"/>
    <col min="5113" max="5113" width="9.33333333333333" style="40" customWidth="1"/>
    <col min="5114" max="5363" width="9" style="40"/>
    <col min="5364" max="5364" width="11.6666666666667" style="40" customWidth="1"/>
    <col min="5365" max="5365" width="33.3333333333333" style="40" customWidth="1"/>
    <col min="5366" max="5366" width="15.4444444444444" style="40" customWidth="1"/>
    <col min="5367" max="5367" width="11.212962962963" style="40" customWidth="1"/>
    <col min="5368" max="5368" width="10.1111111111111" style="40" customWidth="1"/>
    <col min="5369" max="5369" width="9.33333333333333" style="40" customWidth="1"/>
    <col min="5370" max="5619" width="9" style="40"/>
    <col min="5620" max="5620" width="11.6666666666667" style="40" customWidth="1"/>
    <col min="5621" max="5621" width="33.3333333333333" style="40" customWidth="1"/>
    <col min="5622" max="5622" width="15.4444444444444" style="40" customWidth="1"/>
    <col min="5623" max="5623" width="11.212962962963" style="40" customWidth="1"/>
    <col min="5624" max="5624" width="10.1111111111111" style="40" customWidth="1"/>
    <col min="5625" max="5625" width="9.33333333333333" style="40" customWidth="1"/>
    <col min="5626" max="5875" width="9" style="40"/>
    <col min="5876" max="5876" width="11.6666666666667" style="40" customWidth="1"/>
    <col min="5877" max="5877" width="33.3333333333333" style="40" customWidth="1"/>
    <col min="5878" max="5878" width="15.4444444444444" style="40" customWidth="1"/>
    <col min="5879" max="5879" width="11.212962962963" style="40" customWidth="1"/>
    <col min="5880" max="5880" width="10.1111111111111" style="40" customWidth="1"/>
    <col min="5881" max="5881" width="9.33333333333333" style="40" customWidth="1"/>
    <col min="5882" max="6131" width="9" style="40"/>
    <col min="6132" max="6132" width="11.6666666666667" style="40" customWidth="1"/>
    <col min="6133" max="6133" width="33.3333333333333" style="40" customWidth="1"/>
    <col min="6134" max="6134" width="15.4444444444444" style="40" customWidth="1"/>
    <col min="6135" max="6135" width="11.212962962963" style="40" customWidth="1"/>
    <col min="6136" max="6136" width="10.1111111111111" style="40" customWidth="1"/>
    <col min="6137" max="6137" width="9.33333333333333" style="40" customWidth="1"/>
    <col min="6138" max="6387" width="9" style="40"/>
    <col min="6388" max="6388" width="11.6666666666667" style="40" customWidth="1"/>
    <col min="6389" max="6389" width="33.3333333333333" style="40" customWidth="1"/>
    <col min="6390" max="6390" width="15.4444444444444" style="40" customWidth="1"/>
    <col min="6391" max="6391" width="11.212962962963" style="40" customWidth="1"/>
    <col min="6392" max="6392" width="10.1111111111111" style="40" customWidth="1"/>
    <col min="6393" max="6393" width="9.33333333333333" style="40" customWidth="1"/>
    <col min="6394" max="6643" width="9" style="40"/>
    <col min="6644" max="6644" width="11.6666666666667" style="40" customWidth="1"/>
    <col min="6645" max="6645" width="33.3333333333333" style="40" customWidth="1"/>
    <col min="6646" max="6646" width="15.4444444444444" style="40" customWidth="1"/>
    <col min="6647" max="6647" width="11.212962962963" style="40" customWidth="1"/>
    <col min="6648" max="6648" width="10.1111111111111" style="40" customWidth="1"/>
    <col min="6649" max="6649" width="9.33333333333333" style="40" customWidth="1"/>
    <col min="6650" max="6899" width="9" style="40"/>
    <col min="6900" max="6900" width="11.6666666666667" style="40" customWidth="1"/>
    <col min="6901" max="6901" width="33.3333333333333" style="40" customWidth="1"/>
    <col min="6902" max="6902" width="15.4444444444444" style="40" customWidth="1"/>
    <col min="6903" max="6903" width="11.212962962963" style="40" customWidth="1"/>
    <col min="6904" max="6904" width="10.1111111111111" style="40" customWidth="1"/>
    <col min="6905" max="6905" width="9.33333333333333" style="40" customWidth="1"/>
    <col min="6906" max="7155" width="9" style="40"/>
    <col min="7156" max="7156" width="11.6666666666667" style="40" customWidth="1"/>
    <col min="7157" max="7157" width="33.3333333333333" style="40" customWidth="1"/>
    <col min="7158" max="7158" width="15.4444444444444" style="40" customWidth="1"/>
    <col min="7159" max="7159" width="11.212962962963" style="40" customWidth="1"/>
    <col min="7160" max="7160" width="10.1111111111111" style="40" customWidth="1"/>
    <col min="7161" max="7161" width="9.33333333333333" style="40" customWidth="1"/>
    <col min="7162" max="7411" width="9" style="40"/>
    <col min="7412" max="7412" width="11.6666666666667" style="40" customWidth="1"/>
    <col min="7413" max="7413" width="33.3333333333333" style="40" customWidth="1"/>
    <col min="7414" max="7414" width="15.4444444444444" style="40" customWidth="1"/>
    <col min="7415" max="7415" width="11.212962962963" style="40" customWidth="1"/>
    <col min="7416" max="7416" width="10.1111111111111" style="40" customWidth="1"/>
    <col min="7417" max="7417" width="9.33333333333333" style="40" customWidth="1"/>
    <col min="7418" max="7667" width="9" style="40"/>
    <col min="7668" max="7668" width="11.6666666666667" style="40" customWidth="1"/>
    <col min="7669" max="7669" width="33.3333333333333" style="40" customWidth="1"/>
    <col min="7670" max="7670" width="15.4444444444444" style="40" customWidth="1"/>
    <col min="7671" max="7671" width="11.212962962963" style="40" customWidth="1"/>
    <col min="7672" max="7672" width="10.1111111111111" style="40" customWidth="1"/>
    <col min="7673" max="7673" width="9.33333333333333" style="40" customWidth="1"/>
    <col min="7674" max="7923" width="9" style="40"/>
    <col min="7924" max="7924" width="11.6666666666667" style="40" customWidth="1"/>
    <col min="7925" max="7925" width="33.3333333333333" style="40" customWidth="1"/>
    <col min="7926" max="7926" width="15.4444444444444" style="40" customWidth="1"/>
    <col min="7927" max="7927" width="11.212962962963" style="40" customWidth="1"/>
    <col min="7928" max="7928" width="10.1111111111111" style="40" customWidth="1"/>
    <col min="7929" max="7929" width="9.33333333333333" style="40" customWidth="1"/>
    <col min="7930" max="8179" width="9" style="40"/>
    <col min="8180" max="8180" width="11.6666666666667" style="40" customWidth="1"/>
    <col min="8181" max="8181" width="33.3333333333333" style="40" customWidth="1"/>
    <col min="8182" max="8182" width="15.4444444444444" style="40" customWidth="1"/>
    <col min="8183" max="8183" width="11.212962962963" style="40" customWidth="1"/>
    <col min="8184" max="8184" width="10.1111111111111" style="40" customWidth="1"/>
    <col min="8185" max="8185" width="9.33333333333333" style="40" customWidth="1"/>
    <col min="8186" max="8435" width="9" style="40"/>
    <col min="8436" max="8436" width="11.6666666666667" style="40" customWidth="1"/>
    <col min="8437" max="8437" width="33.3333333333333" style="40" customWidth="1"/>
    <col min="8438" max="8438" width="15.4444444444444" style="40" customWidth="1"/>
    <col min="8439" max="8439" width="11.212962962963" style="40" customWidth="1"/>
    <col min="8440" max="8440" width="10.1111111111111" style="40" customWidth="1"/>
    <col min="8441" max="8441" width="9.33333333333333" style="40" customWidth="1"/>
    <col min="8442" max="8691" width="9" style="40"/>
    <col min="8692" max="8692" width="11.6666666666667" style="40" customWidth="1"/>
    <col min="8693" max="8693" width="33.3333333333333" style="40" customWidth="1"/>
    <col min="8694" max="8694" width="15.4444444444444" style="40" customWidth="1"/>
    <col min="8695" max="8695" width="11.212962962963" style="40" customWidth="1"/>
    <col min="8696" max="8696" width="10.1111111111111" style="40" customWidth="1"/>
    <col min="8697" max="8697" width="9.33333333333333" style="40" customWidth="1"/>
    <col min="8698" max="8947" width="9" style="40"/>
    <col min="8948" max="8948" width="11.6666666666667" style="40" customWidth="1"/>
    <col min="8949" max="8949" width="33.3333333333333" style="40" customWidth="1"/>
    <col min="8950" max="8950" width="15.4444444444444" style="40" customWidth="1"/>
    <col min="8951" max="8951" width="11.212962962963" style="40" customWidth="1"/>
    <col min="8952" max="8952" width="10.1111111111111" style="40" customWidth="1"/>
    <col min="8953" max="8953" width="9.33333333333333" style="40" customWidth="1"/>
    <col min="8954" max="9203" width="9" style="40"/>
    <col min="9204" max="9204" width="11.6666666666667" style="40" customWidth="1"/>
    <col min="9205" max="9205" width="33.3333333333333" style="40" customWidth="1"/>
    <col min="9206" max="9206" width="15.4444444444444" style="40" customWidth="1"/>
    <col min="9207" max="9207" width="11.212962962963" style="40" customWidth="1"/>
    <col min="9208" max="9208" width="10.1111111111111" style="40" customWidth="1"/>
    <col min="9209" max="9209" width="9.33333333333333" style="40" customWidth="1"/>
    <col min="9210" max="9459" width="9" style="40"/>
    <col min="9460" max="9460" width="11.6666666666667" style="40" customWidth="1"/>
    <col min="9461" max="9461" width="33.3333333333333" style="40" customWidth="1"/>
    <col min="9462" max="9462" width="15.4444444444444" style="40" customWidth="1"/>
    <col min="9463" max="9463" width="11.212962962963" style="40" customWidth="1"/>
    <col min="9464" max="9464" width="10.1111111111111" style="40" customWidth="1"/>
    <col min="9465" max="9465" width="9.33333333333333" style="40" customWidth="1"/>
    <col min="9466" max="9715" width="9" style="40"/>
    <col min="9716" max="9716" width="11.6666666666667" style="40" customWidth="1"/>
    <col min="9717" max="9717" width="33.3333333333333" style="40" customWidth="1"/>
    <col min="9718" max="9718" width="15.4444444444444" style="40" customWidth="1"/>
    <col min="9719" max="9719" width="11.212962962963" style="40" customWidth="1"/>
    <col min="9720" max="9720" width="10.1111111111111" style="40" customWidth="1"/>
    <col min="9721" max="9721" width="9.33333333333333" style="40" customWidth="1"/>
    <col min="9722" max="9971" width="9" style="40"/>
    <col min="9972" max="9972" width="11.6666666666667" style="40" customWidth="1"/>
    <col min="9973" max="9973" width="33.3333333333333" style="40" customWidth="1"/>
    <col min="9974" max="9974" width="15.4444444444444" style="40" customWidth="1"/>
    <col min="9975" max="9975" width="11.212962962963" style="40" customWidth="1"/>
    <col min="9976" max="9976" width="10.1111111111111" style="40" customWidth="1"/>
    <col min="9977" max="9977" width="9.33333333333333" style="40" customWidth="1"/>
    <col min="9978" max="10227" width="9" style="40"/>
    <col min="10228" max="10228" width="11.6666666666667" style="40" customWidth="1"/>
    <col min="10229" max="10229" width="33.3333333333333" style="40" customWidth="1"/>
    <col min="10230" max="10230" width="15.4444444444444" style="40" customWidth="1"/>
    <col min="10231" max="10231" width="11.212962962963" style="40" customWidth="1"/>
    <col min="10232" max="10232" width="10.1111111111111" style="40" customWidth="1"/>
    <col min="10233" max="10233" width="9.33333333333333" style="40" customWidth="1"/>
    <col min="10234" max="10483" width="9" style="40"/>
    <col min="10484" max="10484" width="11.6666666666667" style="40" customWidth="1"/>
    <col min="10485" max="10485" width="33.3333333333333" style="40" customWidth="1"/>
    <col min="10486" max="10486" width="15.4444444444444" style="40" customWidth="1"/>
    <col min="10487" max="10487" width="11.212962962963" style="40" customWidth="1"/>
    <col min="10488" max="10488" width="10.1111111111111" style="40" customWidth="1"/>
    <col min="10489" max="10489" width="9.33333333333333" style="40" customWidth="1"/>
    <col min="10490" max="10739" width="9" style="40"/>
    <col min="10740" max="10740" width="11.6666666666667" style="40" customWidth="1"/>
    <col min="10741" max="10741" width="33.3333333333333" style="40" customWidth="1"/>
    <col min="10742" max="10742" width="15.4444444444444" style="40" customWidth="1"/>
    <col min="10743" max="10743" width="11.212962962963" style="40" customWidth="1"/>
    <col min="10744" max="10744" width="10.1111111111111" style="40" customWidth="1"/>
    <col min="10745" max="10745" width="9.33333333333333" style="40" customWidth="1"/>
    <col min="10746" max="10995" width="9" style="40"/>
    <col min="10996" max="10996" width="11.6666666666667" style="40" customWidth="1"/>
    <col min="10997" max="10997" width="33.3333333333333" style="40" customWidth="1"/>
    <col min="10998" max="10998" width="15.4444444444444" style="40" customWidth="1"/>
    <col min="10999" max="10999" width="11.212962962963" style="40" customWidth="1"/>
    <col min="11000" max="11000" width="10.1111111111111" style="40" customWidth="1"/>
    <col min="11001" max="11001" width="9.33333333333333" style="40" customWidth="1"/>
    <col min="11002" max="11251" width="9" style="40"/>
    <col min="11252" max="11252" width="11.6666666666667" style="40" customWidth="1"/>
    <col min="11253" max="11253" width="33.3333333333333" style="40" customWidth="1"/>
    <col min="11254" max="11254" width="15.4444444444444" style="40" customWidth="1"/>
    <col min="11255" max="11255" width="11.212962962963" style="40" customWidth="1"/>
    <col min="11256" max="11256" width="10.1111111111111" style="40" customWidth="1"/>
    <col min="11257" max="11257" width="9.33333333333333" style="40" customWidth="1"/>
    <col min="11258" max="11507" width="9" style="40"/>
    <col min="11508" max="11508" width="11.6666666666667" style="40" customWidth="1"/>
    <col min="11509" max="11509" width="33.3333333333333" style="40" customWidth="1"/>
    <col min="11510" max="11510" width="15.4444444444444" style="40" customWidth="1"/>
    <col min="11511" max="11511" width="11.212962962963" style="40" customWidth="1"/>
    <col min="11512" max="11512" width="10.1111111111111" style="40" customWidth="1"/>
    <col min="11513" max="11513" width="9.33333333333333" style="40" customWidth="1"/>
    <col min="11514" max="11763" width="9" style="40"/>
    <col min="11764" max="11764" width="11.6666666666667" style="40" customWidth="1"/>
    <col min="11765" max="11765" width="33.3333333333333" style="40" customWidth="1"/>
    <col min="11766" max="11766" width="15.4444444444444" style="40" customWidth="1"/>
    <col min="11767" max="11767" width="11.212962962963" style="40" customWidth="1"/>
    <col min="11768" max="11768" width="10.1111111111111" style="40" customWidth="1"/>
    <col min="11769" max="11769" width="9.33333333333333" style="40" customWidth="1"/>
    <col min="11770" max="12019" width="9" style="40"/>
    <col min="12020" max="12020" width="11.6666666666667" style="40" customWidth="1"/>
    <col min="12021" max="12021" width="33.3333333333333" style="40" customWidth="1"/>
    <col min="12022" max="12022" width="15.4444444444444" style="40" customWidth="1"/>
    <col min="12023" max="12023" width="11.212962962963" style="40" customWidth="1"/>
    <col min="12024" max="12024" width="10.1111111111111" style="40" customWidth="1"/>
    <col min="12025" max="12025" width="9.33333333333333" style="40" customWidth="1"/>
    <col min="12026" max="12275" width="9" style="40"/>
    <col min="12276" max="12276" width="11.6666666666667" style="40" customWidth="1"/>
    <col min="12277" max="12277" width="33.3333333333333" style="40" customWidth="1"/>
    <col min="12278" max="12278" width="15.4444444444444" style="40" customWidth="1"/>
    <col min="12279" max="12279" width="11.212962962963" style="40" customWidth="1"/>
    <col min="12280" max="12280" width="10.1111111111111" style="40" customWidth="1"/>
    <col min="12281" max="12281" width="9.33333333333333" style="40" customWidth="1"/>
    <col min="12282" max="12531" width="9" style="40"/>
    <col min="12532" max="12532" width="11.6666666666667" style="40" customWidth="1"/>
    <col min="12533" max="12533" width="33.3333333333333" style="40" customWidth="1"/>
    <col min="12534" max="12534" width="15.4444444444444" style="40" customWidth="1"/>
    <col min="12535" max="12535" width="11.212962962963" style="40" customWidth="1"/>
    <col min="12536" max="12536" width="10.1111111111111" style="40" customWidth="1"/>
    <col min="12537" max="12537" width="9.33333333333333" style="40" customWidth="1"/>
    <col min="12538" max="12787" width="9" style="40"/>
    <col min="12788" max="12788" width="11.6666666666667" style="40" customWidth="1"/>
    <col min="12789" max="12789" width="33.3333333333333" style="40" customWidth="1"/>
    <col min="12790" max="12790" width="15.4444444444444" style="40" customWidth="1"/>
    <col min="12791" max="12791" width="11.212962962963" style="40" customWidth="1"/>
    <col min="12792" max="12792" width="10.1111111111111" style="40" customWidth="1"/>
    <col min="12793" max="12793" width="9.33333333333333" style="40" customWidth="1"/>
    <col min="12794" max="13043" width="9" style="40"/>
    <col min="13044" max="13044" width="11.6666666666667" style="40" customWidth="1"/>
    <col min="13045" max="13045" width="33.3333333333333" style="40" customWidth="1"/>
    <col min="13046" max="13046" width="15.4444444444444" style="40" customWidth="1"/>
    <col min="13047" max="13047" width="11.212962962963" style="40" customWidth="1"/>
    <col min="13048" max="13048" width="10.1111111111111" style="40" customWidth="1"/>
    <col min="13049" max="13049" width="9.33333333333333" style="40" customWidth="1"/>
    <col min="13050" max="13299" width="9" style="40"/>
    <col min="13300" max="13300" width="11.6666666666667" style="40" customWidth="1"/>
    <col min="13301" max="13301" width="33.3333333333333" style="40" customWidth="1"/>
    <col min="13302" max="13302" width="15.4444444444444" style="40" customWidth="1"/>
    <col min="13303" max="13303" width="11.212962962963" style="40" customWidth="1"/>
    <col min="13304" max="13304" width="10.1111111111111" style="40" customWidth="1"/>
    <col min="13305" max="13305" width="9.33333333333333" style="40" customWidth="1"/>
    <col min="13306" max="13555" width="9" style="40"/>
    <col min="13556" max="13556" width="11.6666666666667" style="40" customWidth="1"/>
    <col min="13557" max="13557" width="33.3333333333333" style="40" customWidth="1"/>
    <col min="13558" max="13558" width="15.4444444444444" style="40" customWidth="1"/>
    <col min="13559" max="13559" width="11.212962962963" style="40" customWidth="1"/>
    <col min="13560" max="13560" width="10.1111111111111" style="40" customWidth="1"/>
    <col min="13561" max="13561" width="9.33333333333333" style="40" customWidth="1"/>
    <col min="13562" max="13811" width="9" style="40"/>
    <col min="13812" max="13812" width="11.6666666666667" style="40" customWidth="1"/>
    <col min="13813" max="13813" width="33.3333333333333" style="40" customWidth="1"/>
    <col min="13814" max="13814" width="15.4444444444444" style="40" customWidth="1"/>
    <col min="13815" max="13815" width="11.212962962963" style="40" customWidth="1"/>
    <col min="13816" max="13816" width="10.1111111111111" style="40" customWidth="1"/>
    <col min="13817" max="13817" width="9.33333333333333" style="40" customWidth="1"/>
    <col min="13818" max="14067" width="9" style="40"/>
    <col min="14068" max="14068" width="11.6666666666667" style="40" customWidth="1"/>
    <col min="14069" max="14069" width="33.3333333333333" style="40" customWidth="1"/>
    <col min="14070" max="14070" width="15.4444444444444" style="40" customWidth="1"/>
    <col min="14071" max="14071" width="11.212962962963" style="40" customWidth="1"/>
    <col min="14072" max="14072" width="10.1111111111111" style="40" customWidth="1"/>
    <col min="14073" max="14073" width="9.33333333333333" style="40" customWidth="1"/>
    <col min="14074" max="14323" width="9" style="40"/>
    <col min="14324" max="14324" width="11.6666666666667" style="40" customWidth="1"/>
    <col min="14325" max="14325" width="33.3333333333333" style="40" customWidth="1"/>
    <col min="14326" max="14326" width="15.4444444444444" style="40" customWidth="1"/>
    <col min="14327" max="14327" width="11.212962962963" style="40" customWidth="1"/>
    <col min="14328" max="14328" width="10.1111111111111" style="40" customWidth="1"/>
    <col min="14329" max="14329" width="9.33333333333333" style="40" customWidth="1"/>
    <col min="14330" max="14579" width="9" style="40"/>
    <col min="14580" max="14580" width="11.6666666666667" style="40" customWidth="1"/>
    <col min="14581" max="14581" width="33.3333333333333" style="40" customWidth="1"/>
    <col min="14582" max="14582" width="15.4444444444444" style="40" customWidth="1"/>
    <col min="14583" max="14583" width="11.212962962963" style="40" customWidth="1"/>
    <col min="14584" max="14584" width="10.1111111111111" style="40" customWidth="1"/>
    <col min="14585" max="14585" width="9.33333333333333" style="40" customWidth="1"/>
    <col min="14586" max="14835" width="9" style="40"/>
    <col min="14836" max="14836" width="11.6666666666667" style="40" customWidth="1"/>
    <col min="14837" max="14837" width="33.3333333333333" style="40" customWidth="1"/>
    <col min="14838" max="14838" width="15.4444444444444" style="40" customWidth="1"/>
    <col min="14839" max="14839" width="11.212962962963" style="40" customWidth="1"/>
    <col min="14840" max="14840" width="10.1111111111111" style="40" customWidth="1"/>
    <col min="14841" max="14841" width="9.33333333333333" style="40" customWidth="1"/>
    <col min="14842" max="15091" width="9" style="40"/>
    <col min="15092" max="15092" width="11.6666666666667" style="40" customWidth="1"/>
    <col min="15093" max="15093" width="33.3333333333333" style="40" customWidth="1"/>
    <col min="15094" max="15094" width="15.4444444444444" style="40" customWidth="1"/>
    <col min="15095" max="15095" width="11.212962962963" style="40" customWidth="1"/>
    <col min="15096" max="15096" width="10.1111111111111" style="40" customWidth="1"/>
    <col min="15097" max="15097" width="9.33333333333333" style="40" customWidth="1"/>
    <col min="15098" max="15347" width="9" style="40"/>
    <col min="15348" max="15348" width="11.6666666666667" style="40" customWidth="1"/>
    <col min="15349" max="15349" width="33.3333333333333" style="40" customWidth="1"/>
    <col min="15350" max="15350" width="15.4444444444444" style="40" customWidth="1"/>
    <col min="15351" max="15351" width="11.212962962963" style="40" customWidth="1"/>
    <col min="15352" max="15352" width="10.1111111111111" style="40" customWidth="1"/>
    <col min="15353" max="15353" width="9.33333333333333" style="40" customWidth="1"/>
    <col min="15354" max="15603" width="9" style="40"/>
    <col min="15604" max="15604" width="11.6666666666667" style="40" customWidth="1"/>
    <col min="15605" max="15605" width="33.3333333333333" style="40" customWidth="1"/>
    <col min="15606" max="15606" width="15.4444444444444" style="40" customWidth="1"/>
    <col min="15607" max="15607" width="11.212962962963" style="40" customWidth="1"/>
    <col min="15608" max="15608" width="10.1111111111111" style="40" customWidth="1"/>
    <col min="15609" max="15609" width="9.33333333333333" style="40" customWidth="1"/>
    <col min="15610" max="15859" width="9" style="40"/>
    <col min="15860" max="15860" width="11.6666666666667" style="40" customWidth="1"/>
    <col min="15861" max="15861" width="33.3333333333333" style="40" customWidth="1"/>
    <col min="15862" max="15862" width="15.4444444444444" style="40" customWidth="1"/>
    <col min="15863" max="15863" width="11.212962962963" style="40" customWidth="1"/>
    <col min="15864" max="15864" width="10.1111111111111" style="40" customWidth="1"/>
    <col min="15865" max="15865" width="9.33333333333333" style="40" customWidth="1"/>
    <col min="15866" max="16115" width="9" style="40"/>
    <col min="16116" max="16116" width="11.6666666666667" style="40" customWidth="1"/>
    <col min="16117" max="16117" width="33.3333333333333" style="40" customWidth="1"/>
    <col min="16118" max="16118" width="15.4444444444444" style="40" customWidth="1"/>
    <col min="16119" max="16119" width="11.212962962963" style="40" customWidth="1"/>
    <col min="16120" max="16120" width="10.1111111111111" style="40" customWidth="1"/>
    <col min="16121" max="16121" width="9.33333333333333" style="40" customWidth="1"/>
    <col min="16122" max="16369" width="9" style="40"/>
  </cols>
  <sheetData>
    <row r="1" ht="33" customHeight="1" spans="1:12">
      <c r="A1" s="41" t="s">
        <v>30</v>
      </c>
      <c r="B1" s="41"/>
      <c r="C1" s="41"/>
      <c r="D1" s="41"/>
      <c r="E1" s="41"/>
      <c r="F1" s="41"/>
      <c r="G1" s="41"/>
      <c r="H1" s="42"/>
      <c r="I1" s="42" t="s">
        <v>31</v>
      </c>
      <c r="J1" s="42"/>
      <c r="K1" s="42"/>
      <c r="L1" s="42"/>
    </row>
    <row r="2" ht="21.45" customHeight="1" spans="1:12">
      <c r="A2" s="43" t="s">
        <v>32</v>
      </c>
      <c r="B2" s="44"/>
      <c r="C2" s="45" t="str">
        <f>工程的基本信息!B1</f>
        <v>横沥镇田饶步村牛富路道路提升工程</v>
      </c>
      <c r="D2" s="46"/>
      <c r="E2" s="47" t="s">
        <v>33</v>
      </c>
      <c r="F2" s="48"/>
      <c r="G2" s="108" t="str">
        <f>工程的基本信息!B3</f>
        <v>2024年09月03日</v>
      </c>
      <c r="H2" s="42"/>
      <c r="I2" s="42"/>
      <c r="J2" s="42"/>
      <c r="K2" s="42"/>
      <c r="L2" s="42"/>
    </row>
    <row r="3" ht="21.45" customHeight="1" spans="1:12">
      <c r="A3" s="43" t="s">
        <v>34</v>
      </c>
      <c r="B3" s="44"/>
      <c r="C3" s="45" t="str">
        <f>工程的基本信息!B2</f>
        <v>HLAHLC12400792</v>
      </c>
      <c r="D3" s="50"/>
      <c r="E3" s="51" t="s">
        <v>35</v>
      </c>
      <c r="F3" s="52"/>
      <c r="G3" s="53">
        <f>下浮率、M、N!W9</f>
        <v>1807912</v>
      </c>
      <c r="H3" s="42"/>
      <c r="I3" s="42"/>
      <c r="J3" s="42"/>
      <c r="K3" s="42"/>
      <c r="L3" s="42"/>
    </row>
    <row r="4" ht="33" customHeight="1" spans="1:12">
      <c r="A4" s="54" t="str">
        <f>"  在有效投标价范围的单位："&amp;COUNTIF(G6:G679,"是")&amp;"家"</f>
        <v>  在有效投标价范围的单位：359家</v>
      </c>
      <c r="B4" s="45"/>
      <c r="C4" s="45"/>
      <c r="D4" s="55"/>
      <c r="E4" s="47" t="s">
        <v>36</v>
      </c>
      <c r="F4" s="48"/>
      <c r="G4" s="53">
        <f>G3*85%</f>
        <v>1536725.2</v>
      </c>
      <c r="H4" s="42"/>
      <c r="I4" s="42"/>
      <c r="J4" s="42"/>
      <c r="K4" s="42"/>
      <c r="L4" s="42"/>
    </row>
    <row r="5" ht="53.1" customHeight="1" spans="1:12">
      <c r="A5" s="56" t="s">
        <v>37</v>
      </c>
      <c r="B5" s="57" t="s">
        <v>38</v>
      </c>
      <c r="C5" s="58"/>
      <c r="D5" s="59" t="s">
        <v>39</v>
      </c>
      <c r="E5" s="60" t="s">
        <v>40</v>
      </c>
      <c r="F5" s="60" t="s">
        <v>41</v>
      </c>
      <c r="G5" s="60" t="s">
        <v>42</v>
      </c>
      <c r="H5" s="42"/>
      <c r="I5" s="42"/>
      <c r="J5" s="42"/>
      <c r="K5" s="42"/>
      <c r="L5" s="42"/>
    </row>
    <row r="6" s="34" customFormat="1" ht="16" customHeight="1" spans="1:242">
      <c r="A6" s="61">
        <v>1</v>
      </c>
      <c r="B6" s="62" t="str">
        <f>Sheet1!A1</f>
        <v>广东协龙建设有限公司</v>
      </c>
      <c r="C6" s="63"/>
      <c r="D6" s="64">
        <f>Sheet1!B1</f>
        <v>1840958.42</v>
      </c>
      <c r="E6" s="65" t="str">
        <f>IF(D6&lt;=$G$3,"否","超上限")</f>
        <v>超上限</v>
      </c>
      <c r="F6" s="66" t="str">
        <f>IF(D6&gt;=$G$4,"否","超下限")</f>
        <v>否</v>
      </c>
      <c r="G6" s="67" t="str">
        <f>IF(AND(E6="否",F6="否"),"是","否")</f>
        <v>否</v>
      </c>
      <c r="H6" s="68" t="s">
        <v>43</v>
      </c>
      <c r="I6" s="68">
        <f>COUNTIF(G:G,"是")</f>
        <v>359</v>
      </c>
      <c r="J6" s="68"/>
      <c r="K6" s="68"/>
      <c r="L6" s="68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</row>
    <row r="7" s="34" customFormat="1" ht="16" customHeight="1" spans="1:242">
      <c r="A7" s="61">
        <v>2</v>
      </c>
      <c r="B7" s="62" t="str">
        <f>Sheet1!A2</f>
        <v>福建清禹工程管理有限公司</v>
      </c>
      <c r="C7" s="63"/>
      <c r="D7" s="64">
        <f>Sheet1!B2</f>
        <v>1840957.95</v>
      </c>
      <c r="E7" s="65" t="str">
        <f t="shared" ref="E7:E70" si="0">IF(D7&lt;=$G$3,"否","超上限")</f>
        <v>超上限</v>
      </c>
      <c r="F7" s="66" t="str">
        <f t="shared" ref="F7:F70" si="1">IF(D7&gt;=$G$4,"否","超下限")</f>
        <v>否</v>
      </c>
      <c r="G7" s="67" t="str">
        <f t="shared" ref="G7:G70" si="2">IF(AND(E7="否",F7="否"),"是","否")</f>
        <v>否</v>
      </c>
      <c r="H7" s="68" t="s">
        <v>44</v>
      </c>
      <c r="I7" s="68">
        <f>COUNTIF(E:E,"超上限")</f>
        <v>312</v>
      </c>
      <c r="J7" s="68"/>
      <c r="K7" s="68"/>
      <c r="L7" s="68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</row>
    <row r="8" s="35" customFormat="1" ht="16" customHeight="1" spans="1:12">
      <c r="A8" s="61">
        <v>3</v>
      </c>
      <c r="B8" s="62" t="str">
        <f>Sheet1!A3</f>
        <v>广东鸿华建设有限公司</v>
      </c>
      <c r="C8" s="63"/>
      <c r="D8" s="64">
        <f>Sheet1!B3</f>
        <v>1840957.95</v>
      </c>
      <c r="E8" s="65" t="str">
        <f t="shared" si="0"/>
        <v>超上限</v>
      </c>
      <c r="F8" s="66" t="str">
        <f t="shared" si="1"/>
        <v>否</v>
      </c>
      <c r="G8" s="67" t="str">
        <f t="shared" si="2"/>
        <v>否</v>
      </c>
      <c r="H8" s="68" t="s">
        <v>45</v>
      </c>
      <c r="I8" s="68">
        <f>COUNTIF(F:F,"超下限")</f>
        <v>3</v>
      </c>
      <c r="J8" s="68"/>
      <c r="K8" s="68"/>
      <c r="L8" s="68"/>
    </row>
    <row r="9" s="35" customFormat="1" ht="16" customHeight="1" spans="1:12">
      <c r="A9" s="61">
        <v>4</v>
      </c>
      <c r="B9" s="62" t="str">
        <f>Sheet1!A4</f>
        <v>深圳市泰荣建设有限公司</v>
      </c>
      <c r="C9" s="63"/>
      <c r="D9" s="64">
        <f>Sheet1!B4</f>
        <v>1840957.95</v>
      </c>
      <c r="E9" s="65" t="str">
        <f t="shared" si="0"/>
        <v>超上限</v>
      </c>
      <c r="F9" s="66" t="str">
        <f t="shared" si="1"/>
        <v>否</v>
      </c>
      <c r="G9" s="67" t="str">
        <f t="shared" si="2"/>
        <v>否</v>
      </c>
      <c r="H9" s="68"/>
      <c r="I9" s="68"/>
      <c r="J9" s="68"/>
      <c r="K9" s="68"/>
      <c r="L9" s="68"/>
    </row>
    <row r="10" s="35" customFormat="1" ht="16" customHeight="1" spans="1:12">
      <c r="A10" s="61">
        <v>5</v>
      </c>
      <c r="B10" s="62" t="str">
        <f>Sheet1!A5</f>
        <v>深圳市天磊建设工程有限公司</v>
      </c>
      <c r="C10" s="63"/>
      <c r="D10" s="64">
        <f>Sheet1!B5</f>
        <v>1840957.95</v>
      </c>
      <c r="E10" s="65" t="str">
        <f t="shared" si="0"/>
        <v>超上限</v>
      </c>
      <c r="F10" s="66" t="str">
        <f t="shared" si="1"/>
        <v>否</v>
      </c>
      <c r="G10" s="67" t="str">
        <f t="shared" si="2"/>
        <v>否</v>
      </c>
      <c r="H10" s="68"/>
      <c r="I10" s="68"/>
      <c r="J10" s="68"/>
      <c r="K10" s="68"/>
      <c r="L10" s="68"/>
    </row>
    <row r="11" s="35" customFormat="1" ht="16" customHeight="1" spans="1:12">
      <c r="A11" s="61">
        <v>6</v>
      </c>
      <c r="B11" s="62" t="str">
        <f>Sheet1!A6</f>
        <v>东莞市固优建设工程有限公司</v>
      </c>
      <c r="C11" s="63"/>
      <c r="D11" s="64">
        <f>Sheet1!B6</f>
        <v>1840957.95</v>
      </c>
      <c r="E11" s="65" t="str">
        <f t="shared" si="0"/>
        <v>超上限</v>
      </c>
      <c r="F11" s="66" t="str">
        <f t="shared" si="1"/>
        <v>否</v>
      </c>
      <c r="G11" s="67" t="str">
        <f t="shared" si="2"/>
        <v>否</v>
      </c>
      <c r="H11" s="68"/>
      <c r="I11" s="68"/>
      <c r="J11" s="69"/>
      <c r="K11" s="42"/>
      <c r="L11" s="68"/>
    </row>
    <row r="12" s="35" customFormat="1" ht="16" customHeight="1" spans="1:12">
      <c r="A12" s="61">
        <v>7</v>
      </c>
      <c r="B12" s="62" t="str">
        <f>Sheet1!A7</f>
        <v>广东潮楷达建筑有限公司</v>
      </c>
      <c r="C12" s="63"/>
      <c r="D12" s="64">
        <f>Sheet1!B7</f>
        <v>1840957.95</v>
      </c>
      <c r="E12" s="65" t="str">
        <f t="shared" si="0"/>
        <v>超上限</v>
      </c>
      <c r="F12" s="66" t="str">
        <f t="shared" si="1"/>
        <v>否</v>
      </c>
      <c r="G12" s="67" t="str">
        <f t="shared" si="2"/>
        <v>否</v>
      </c>
      <c r="H12" s="68"/>
      <c r="I12" s="68"/>
      <c r="J12" s="69"/>
      <c r="K12" s="42"/>
      <c r="L12" s="68"/>
    </row>
    <row r="13" s="35" customFormat="1" ht="16" customHeight="1" spans="1:12">
      <c r="A13" s="61">
        <v>8</v>
      </c>
      <c r="B13" s="62" t="str">
        <f>Sheet1!A8</f>
        <v>广东正友建筑工程有限公司</v>
      </c>
      <c r="C13" s="63"/>
      <c r="D13" s="64">
        <f>Sheet1!B8</f>
        <v>1840957.95</v>
      </c>
      <c r="E13" s="65" t="str">
        <f t="shared" si="0"/>
        <v>超上限</v>
      </c>
      <c r="F13" s="66" t="str">
        <f t="shared" si="1"/>
        <v>否</v>
      </c>
      <c r="G13" s="67" t="str">
        <f t="shared" si="2"/>
        <v>否</v>
      </c>
      <c r="H13" s="68"/>
      <c r="I13" s="68"/>
      <c r="J13" s="69"/>
      <c r="K13" s="42"/>
      <c r="L13" s="68"/>
    </row>
    <row r="14" s="35" customFormat="1" ht="16" customHeight="1" spans="1:12">
      <c r="A14" s="61">
        <v>9</v>
      </c>
      <c r="B14" s="62" t="str">
        <f>Sheet1!A9</f>
        <v>福建老李家建设发展有限公司</v>
      </c>
      <c r="C14" s="63"/>
      <c r="D14" s="64">
        <f>Sheet1!B9</f>
        <v>1839994.41</v>
      </c>
      <c r="E14" s="65" t="str">
        <f t="shared" si="0"/>
        <v>超上限</v>
      </c>
      <c r="F14" s="66" t="str">
        <f t="shared" si="1"/>
        <v>否</v>
      </c>
      <c r="G14" s="67" t="str">
        <f t="shared" si="2"/>
        <v>否</v>
      </c>
      <c r="H14" s="68"/>
      <c r="I14" s="68"/>
      <c r="J14" s="69"/>
      <c r="K14" s="42"/>
      <c r="L14" s="68"/>
    </row>
    <row r="15" s="34" customFormat="1" ht="16" customHeight="1" spans="1:242">
      <c r="A15" s="61">
        <v>10</v>
      </c>
      <c r="B15" s="62" t="str">
        <f>Sheet1!A10</f>
        <v>洪城控股集团有限公司</v>
      </c>
      <c r="C15" s="63"/>
      <c r="D15" s="64">
        <f>Sheet1!B10</f>
        <v>1839117.04</v>
      </c>
      <c r="E15" s="65" t="str">
        <f t="shared" si="0"/>
        <v>超上限</v>
      </c>
      <c r="F15" s="66" t="str">
        <f t="shared" si="1"/>
        <v>否</v>
      </c>
      <c r="G15" s="67" t="str">
        <f t="shared" si="2"/>
        <v>否</v>
      </c>
      <c r="H15" s="68"/>
      <c r="I15" s="68"/>
      <c r="J15" s="69"/>
      <c r="K15" s="42"/>
      <c r="L15" s="68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  <c r="AV15" s="35"/>
      <c r="AW15" s="35"/>
      <c r="AX15" s="35"/>
      <c r="AY15" s="35"/>
      <c r="AZ15" s="35"/>
      <c r="BA15" s="35"/>
      <c r="BB15" s="35"/>
      <c r="BC15" s="35"/>
      <c r="BD15" s="35"/>
      <c r="BE15" s="35"/>
      <c r="BF15" s="35"/>
      <c r="BG15" s="35"/>
      <c r="BH15" s="35"/>
      <c r="BI15" s="35"/>
      <c r="BJ15" s="35"/>
      <c r="BK15" s="35"/>
      <c r="BL15" s="35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5"/>
      <c r="CA15" s="35"/>
      <c r="CB15" s="35"/>
      <c r="CC15" s="35"/>
      <c r="CD15" s="35"/>
      <c r="CE15" s="35"/>
      <c r="CF15" s="35"/>
      <c r="CG15" s="35"/>
      <c r="CH15" s="35"/>
      <c r="CI15" s="35"/>
      <c r="CJ15" s="35"/>
      <c r="CK15" s="35"/>
      <c r="CL15" s="35"/>
      <c r="CM15" s="35"/>
      <c r="CN15" s="35"/>
      <c r="CO15" s="35"/>
      <c r="CP15" s="35"/>
      <c r="CQ15" s="35"/>
      <c r="CR15" s="35"/>
      <c r="CS15" s="35"/>
      <c r="CT15" s="35"/>
      <c r="CU15" s="35"/>
      <c r="CV15" s="35"/>
      <c r="CW15" s="35"/>
      <c r="CX15" s="35"/>
      <c r="CY15" s="35"/>
      <c r="CZ15" s="35"/>
      <c r="DA15" s="35"/>
      <c r="DB15" s="35"/>
      <c r="DC15" s="35"/>
      <c r="DD15" s="35"/>
      <c r="DE15" s="35"/>
      <c r="DF15" s="35"/>
      <c r="DG15" s="35"/>
      <c r="DH15" s="35"/>
      <c r="DI15" s="35"/>
      <c r="DJ15" s="35"/>
      <c r="DK15" s="35"/>
      <c r="DL15" s="35"/>
      <c r="DM15" s="35"/>
      <c r="DN15" s="35"/>
      <c r="DO15" s="35"/>
      <c r="DP15" s="35"/>
      <c r="DQ15" s="35"/>
      <c r="DR15" s="35"/>
      <c r="DS15" s="35"/>
      <c r="DT15" s="35"/>
      <c r="DU15" s="35"/>
      <c r="DV15" s="35"/>
      <c r="DW15" s="35"/>
      <c r="DX15" s="35"/>
      <c r="DY15" s="35"/>
      <c r="DZ15" s="35"/>
      <c r="EA15" s="35"/>
      <c r="EB15" s="35"/>
      <c r="EC15" s="35"/>
      <c r="ED15" s="35"/>
      <c r="EE15" s="35"/>
      <c r="EF15" s="35"/>
      <c r="EG15" s="35"/>
      <c r="EH15" s="35"/>
      <c r="EI15" s="35"/>
      <c r="EJ15" s="35"/>
      <c r="EK15" s="35"/>
      <c r="EL15" s="35"/>
      <c r="EM15" s="35"/>
      <c r="EN15" s="35"/>
      <c r="EO15" s="35"/>
      <c r="EP15" s="35"/>
      <c r="EQ15" s="35"/>
      <c r="ER15" s="35"/>
      <c r="ES15" s="35"/>
      <c r="ET15" s="35"/>
      <c r="EU15" s="35"/>
      <c r="EV15" s="35"/>
      <c r="EW15" s="35"/>
      <c r="EX15" s="35"/>
      <c r="EY15" s="35"/>
      <c r="EZ15" s="35"/>
      <c r="FA15" s="35"/>
      <c r="FB15" s="35"/>
      <c r="FC15" s="35"/>
      <c r="FD15" s="35"/>
      <c r="FE15" s="35"/>
      <c r="FF15" s="35"/>
      <c r="FG15" s="35"/>
      <c r="FH15" s="35"/>
      <c r="FI15" s="35"/>
      <c r="FJ15" s="35"/>
      <c r="FK15" s="35"/>
      <c r="FL15" s="35"/>
      <c r="FM15" s="35"/>
      <c r="FN15" s="35"/>
      <c r="FO15" s="35"/>
      <c r="FP15" s="35"/>
      <c r="FQ15" s="35"/>
      <c r="FR15" s="35"/>
      <c r="FS15" s="35"/>
      <c r="FT15" s="35"/>
      <c r="FU15" s="35"/>
      <c r="FV15" s="35"/>
      <c r="FW15" s="35"/>
      <c r="FX15" s="35"/>
      <c r="FY15" s="35"/>
      <c r="FZ15" s="35"/>
      <c r="GA15" s="35"/>
      <c r="GB15" s="35"/>
      <c r="GC15" s="35"/>
      <c r="GD15" s="35"/>
      <c r="GE15" s="35"/>
      <c r="GF15" s="35"/>
      <c r="GG15" s="35"/>
      <c r="GH15" s="35"/>
      <c r="GI15" s="35"/>
      <c r="GJ15" s="35"/>
      <c r="GK15" s="35"/>
      <c r="GL15" s="35"/>
      <c r="GM15" s="35"/>
      <c r="GN15" s="35"/>
      <c r="GO15" s="35"/>
      <c r="GP15" s="35"/>
      <c r="GQ15" s="35"/>
      <c r="GR15" s="35"/>
      <c r="GS15" s="35"/>
      <c r="GT15" s="35"/>
      <c r="GU15" s="35"/>
      <c r="GV15" s="35"/>
      <c r="GW15" s="35"/>
      <c r="GX15" s="35"/>
      <c r="GY15" s="35"/>
      <c r="GZ15" s="35"/>
      <c r="HA15" s="35"/>
      <c r="HB15" s="35"/>
      <c r="HC15" s="35"/>
      <c r="HD15" s="35"/>
      <c r="HE15" s="35"/>
      <c r="HF15" s="35"/>
      <c r="HG15" s="35"/>
      <c r="HH15" s="35"/>
      <c r="HI15" s="35"/>
      <c r="HJ15" s="35"/>
      <c r="HK15" s="35"/>
      <c r="HL15" s="35"/>
      <c r="HM15" s="35"/>
      <c r="HN15" s="35"/>
      <c r="HO15" s="35"/>
      <c r="HP15" s="35"/>
      <c r="HQ15" s="35"/>
      <c r="HR15" s="35"/>
      <c r="HS15" s="35"/>
      <c r="HT15" s="35"/>
      <c r="HU15" s="35"/>
      <c r="HV15" s="35"/>
      <c r="HW15" s="35"/>
      <c r="HX15" s="35"/>
      <c r="HY15" s="35"/>
      <c r="HZ15" s="35"/>
      <c r="IA15" s="35"/>
      <c r="IB15" s="35"/>
      <c r="IC15" s="35"/>
      <c r="ID15" s="35"/>
      <c r="IE15" s="35"/>
      <c r="IF15" s="35"/>
      <c r="IG15" s="35"/>
      <c r="IH15" s="35"/>
    </row>
    <row r="16" s="34" customFormat="1" ht="16" customHeight="1" spans="1:242">
      <c r="A16" s="61">
        <v>11</v>
      </c>
      <c r="B16" s="62" t="str">
        <f>Sheet1!A11</f>
        <v>承宇建设集团有限公司</v>
      </c>
      <c r="C16" s="63"/>
      <c r="D16" s="64">
        <f>Sheet1!B11</f>
        <v>1839117.04</v>
      </c>
      <c r="E16" s="65" t="str">
        <f t="shared" si="0"/>
        <v>超上限</v>
      </c>
      <c r="F16" s="66" t="str">
        <f t="shared" si="1"/>
        <v>否</v>
      </c>
      <c r="G16" s="67" t="str">
        <f t="shared" si="2"/>
        <v>否</v>
      </c>
      <c r="H16" s="68"/>
      <c r="I16" s="68"/>
      <c r="J16" s="69"/>
      <c r="K16" s="42"/>
      <c r="L16" s="68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5"/>
      <c r="BG16" s="35"/>
      <c r="BH16" s="35"/>
      <c r="BI16" s="35"/>
      <c r="BJ16" s="35"/>
      <c r="BK16" s="35"/>
      <c r="BL16" s="35"/>
      <c r="BM16" s="35"/>
      <c r="BN16" s="35"/>
      <c r="BO16" s="35"/>
      <c r="BP16" s="35"/>
      <c r="BQ16" s="35"/>
      <c r="BR16" s="35"/>
      <c r="BS16" s="35"/>
      <c r="BT16" s="35"/>
      <c r="BU16" s="35"/>
      <c r="BV16" s="35"/>
      <c r="BW16" s="35"/>
      <c r="BX16" s="35"/>
      <c r="BY16" s="35"/>
      <c r="BZ16" s="35"/>
      <c r="CA16" s="35"/>
      <c r="CB16" s="35"/>
      <c r="CC16" s="35"/>
      <c r="CD16" s="35"/>
      <c r="CE16" s="35"/>
      <c r="CF16" s="35"/>
      <c r="CG16" s="35"/>
      <c r="CH16" s="35"/>
      <c r="CI16" s="35"/>
      <c r="CJ16" s="35"/>
      <c r="CK16" s="35"/>
      <c r="CL16" s="35"/>
      <c r="CM16" s="35"/>
      <c r="CN16" s="35"/>
      <c r="CO16" s="35"/>
      <c r="CP16" s="35"/>
      <c r="CQ16" s="35"/>
      <c r="CR16" s="35"/>
      <c r="CS16" s="35"/>
      <c r="CT16" s="35"/>
      <c r="CU16" s="35"/>
      <c r="CV16" s="35"/>
      <c r="CW16" s="35"/>
      <c r="CX16" s="35"/>
      <c r="CY16" s="35"/>
      <c r="CZ16" s="35"/>
      <c r="DA16" s="35"/>
      <c r="DB16" s="35"/>
      <c r="DC16" s="35"/>
      <c r="DD16" s="35"/>
      <c r="DE16" s="35"/>
      <c r="DF16" s="35"/>
      <c r="DG16" s="35"/>
      <c r="DH16" s="35"/>
      <c r="DI16" s="35"/>
      <c r="DJ16" s="35"/>
      <c r="DK16" s="35"/>
      <c r="DL16" s="35"/>
      <c r="DM16" s="35"/>
      <c r="DN16" s="35"/>
      <c r="DO16" s="35"/>
      <c r="DP16" s="35"/>
      <c r="DQ16" s="35"/>
      <c r="DR16" s="35"/>
      <c r="DS16" s="35"/>
      <c r="DT16" s="35"/>
      <c r="DU16" s="35"/>
      <c r="DV16" s="35"/>
      <c r="DW16" s="35"/>
      <c r="DX16" s="35"/>
      <c r="DY16" s="35"/>
      <c r="DZ16" s="35"/>
      <c r="EA16" s="35"/>
      <c r="EB16" s="35"/>
      <c r="EC16" s="35"/>
      <c r="ED16" s="35"/>
      <c r="EE16" s="35"/>
      <c r="EF16" s="35"/>
      <c r="EG16" s="35"/>
      <c r="EH16" s="35"/>
      <c r="EI16" s="35"/>
      <c r="EJ16" s="35"/>
      <c r="EK16" s="35"/>
      <c r="EL16" s="35"/>
      <c r="EM16" s="35"/>
      <c r="EN16" s="35"/>
      <c r="EO16" s="35"/>
      <c r="EP16" s="35"/>
      <c r="EQ16" s="35"/>
      <c r="ER16" s="35"/>
      <c r="ES16" s="35"/>
      <c r="ET16" s="35"/>
      <c r="EU16" s="35"/>
      <c r="EV16" s="35"/>
      <c r="EW16" s="35"/>
      <c r="EX16" s="35"/>
      <c r="EY16" s="35"/>
      <c r="EZ16" s="35"/>
      <c r="FA16" s="35"/>
      <c r="FB16" s="35"/>
      <c r="FC16" s="35"/>
      <c r="FD16" s="35"/>
      <c r="FE16" s="35"/>
      <c r="FF16" s="35"/>
      <c r="FG16" s="35"/>
      <c r="FH16" s="35"/>
      <c r="FI16" s="35"/>
      <c r="FJ16" s="35"/>
      <c r="FK16" s="35"/>
      <c r="FL16" s="35"/>
      <c r="FM16" s="35"/>
      <c r="FN16" s="35"/>
      <c r="FO16" s="35"/>
      <c r="FP16" s="35"/>
      <c r="FQ16" s="35"/>
      <c r="FR16" s="35"/>
      <c r="FS16" s="35"/>
      <c r="FT16" s="35"/>
      <c r="FU16" s="35"/>
      <c r="FV16" s="35"/>
      <c r="FW16" s="35"/>
      <c r="FX16" s="35"/>
      <c r="FY16" s="35"/>
      <c r="FZ16" s="35"/>
      <c r="GA16" s="35"/>
      <c r="GB16" s="35"/>
      <c r="GC16" s="35"/>
      <c r="GD16" s="35"/>
      <c r="GE16" s="35"/>
      <c r="GF16" s="35"/>
      <c r="GG16" s="35"/>
      <c r="GH16" s="35"/>
      <c r="GI16" s="35"/>
      <c r="GJ16" s="35"/>
      <c r="GK16" s="35"/>
      <c r="GL16" s="35"/>
      <c r="GM16" s="35"/>
      <c r="GN16" s="35"/>
      <c r="GO16" s="35"/>
      <c r="GP16" s="35"/>
      <c r="GQ16" s="35"/>
      <c r="GR16" s="35"/>
      <c r="GS16" s="35"/>
      <c r="GT16" s="35"/>
      <c r="GU16" s="35"/>
      <c r="GV16" s="35"/>
      <c r="GW16" s="35"/>
      <c r="GX16" s="35"/>
      <c r="GY16" s="35"/>
      <c r="GZ16" s="35"/>
      <c r="HA16" s="35"/>
      <c r="HB16" s="35"/>
      <c r="HC16" s="35"/>
      <c r="HD16" s="35"/>
      <c r="HE16" s="35"/>
      <c r="HF16" s="35"/>
      <c r="HG16" s="35"/>
      <c r="HH16" s="35"/>
      <c r="HI16" s="35"/>
      <c r="HJ16" s="35"/>
      <c r="HK16" s="35"/>
      <c r="HL16" s="35"/>
      <c r="HM16" s="35"/>
      <c r="HN16" s="35"/>
      <c r="HO16" s="35"/>
      <c r="HP16" s="35"/>
      <c r="HQ16" s="35"/>
      <c r="HR16" s="35"/>
      <c r="HS16" s="35"/>
      <c r="HT16" s="35"/>
      <c r="HU16" s="35"/>
      <c r="HV16" s="35"/>
      <c r="HW16" s="35"/>
      <c r="HX16" s="35"/>
      <c r="HY16" s="35"/>
      <c r="HZ16" s="35"/>
      <c r="IA16" s="35"/>
      <c r="IB16" s="35"/>
      <c r="IC16" s="35"/>
      <c r="ID16" s="35"/>
      <c r="IE16" s="35"/>
      <c r="IF16" s="35"/>
      <c r="IG16" s="35"/>
      <c r="IH16" s="35"/>
    </row>
    <row r="17" s="34" customFormat="1" ht="16" customHeight="1" spans="1:242">
      <c r="A17" s="61">
        <v>12</v>
      </c>
      <c r="B17" s="62" t="str">
        <f>Sheet1!A12</f>
        <v>广东新壹线建设有限公司</v>
      </c>
      <c r="C17" s="63"/>
      <c r="D17" s="64">
        <f>Sheet1!B12</f>
        <v>1839117.04</v>
      </c>
      <c r="E17" s="65" t="str">
        <f t="shared" si="0"/>
        <v>超上限</v>
      </c>
      <c r="F17" s="66" t="str">
        <f t="shared" si="1"/>
        <v>否</v>
      </c>
      <c r="G17" s="67" t="str">
        <f t="shared" si="2"/>
        <v>否</v>
      </c>
      <c r="H17" s="68"/>
      <c r="I17" s="68"/>
      <c r="J17" s="69"/>
      <c r="K17" s="42"/>
      <c r="L17" s="68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35"/>
      <c r="AL17" s="35"/>
      <c r="AM17" s="35"/>
      <c r="AN17" s="35"/>
      <c r="AO17" s="35"/>
      <c r="AP17" s="35"/>
      <c r="AQ17" s="35"/>
      <c r="AR17" s="35"/>
      <c r="AS17" s="35"/>
      <c r="AT17" s="35"/>
      <c r="AU17" s="35"/>
      <c r="AV17" s="35"/>
      <c r="AW17" s="35"/>
      <c r="AX17" s="35"/>
      <c r="AY17" s="35"/>
      <c r="AZ17" s="35"/>
      <c r="BA17" s="35"/>
      <c r="BB17" s="35"/>
      <c r="BC17" s="35"/>
      <c r="BD17" s="35"/>
      <c r="BE17" s="35"/>
      <c r="BF17" s="35"/>
      <c r="BG17" s="35"/>
      <c r="BH17" s="35"/>
      <c r="BI17" s="35"/>
      <c r="BJ17" s="35"/>
      <c r="BK17" s="35"/>
      <c r="BL17" s="35"/>
      <c r="BM17" s="35"/>
      <c r="BN17" s="35"/>
      <c r="BO17" s="35"/>
      <c r="BP17" s="35"/>
      <c r="BQ17" s="35"/>
      <c r="BR17" s="35"/>
      <c r="BS17" s="35"/>
      <c r="BT17" s="35"/>
      <c r="BU17" s="35"/>
      <c r="BV17" s="35"/>
      <c r="BW17" s="35"/>
      <c r="BX17" s="35"/>
      <c r="BY17" s="35"/>
      <c r="BZ17" s="35"/>
      <c r="CA17" s="35"/>
      <c r="CB17" s="35"/>
      <c r="CC17" s="35"/>
      <c r="CD17" s="35"/>
      <c r="CE17" s="35"/>
      <c r="CF17" s="35"/>
      <c r="CG17" s="35"/>
      <c r="CH17" s="35"/>
      <c r="CI17" s="35"/>
      <c r="CJ17" s="35"/>
      <c r="CK17" s="35"/>
      <c r="CL17" s="35"/>
      <c r="CM17" s="35"/>
      <c r="CN17" s="35"/>
      <c r="CO17" s="35"/>
      <c r="CP17" s="35"/>
      <c r="CQ17" s="35"/>
      <c r="CR17" s="35"/>
      <c r="CS17" s="35"/>
      <c r="CT17" s="35"/>
      <c r="CU17" s="35"/>
      <c r="CV17" s="35"/>
      <c r="CW17" s="35"/>
      <c r="CX17" s="35"/>
      <c r="CY17" s="35"/>
      <c r="CZ17" s="35"/>
      <c r="DA17" s="35"/>
      <c r="DB17" s="35"/>
      <c r="DC17" s="35"/>
      <c r="DD17" s="35"/>
      <c r="DE17" s="35"/>
      <c r="DF17" s="35"/>
      <c r="DG17" s="35"/>
      <c r="DH17" s="35"/>
      <c r="DI17" s="35"/>
      <c r="DJ17" s="35"/>
      <c r="DK17" s="35"/>
      <c r="DL17" s="35"/>
      <c r="DM17" s="35"/>
      <c r="DN17" s="35"/>
      <c r="DO17" s="35"/>
      <c r="DP17" s="35"/>
      <c r="DQ17" s="35"/>
      <c r="DR17" s="35"/>
      <c r="DS17" s="35"/>
      <c r="DT17" s="35"/>
      <c r="DU17" s="35"/>
      <c r="DV17" s="35"/>
      <c r="DW17" s="35"/>
      <c r="DX17" s="35"/>
      <c r="DY17" s="35"/>
      <c r="DZ17" s="35"/>
      <c r="EA17" s="35"/>
      <c r="EB17" s="35"/>
      <c r="EC17" s="35"/>
      <c r="ED17" s="35"/>
      <c r="EE17" s="35"/>
      <c r="EF17" s="35"/>
      <c r="EG17" s="35"/>
      <c r="EH17" s="35"/>
      <c r="EI17" s="35"/>
      <c r="EJ17" s="35"/>
      <c r="EK17" s="35"/>
      <c r="EL17" s="35"/>
      <c r="EM17" s="35"/>
      <c r="EN17" s="35"/>
      <c r="EO17" s="35"/>
      <c r="EP17" s="35"/>
      <c r="EQ17" s="35"/>
      <c r="ER17" s="35"/>
      <c r="ES17" s="35"/>
      <c r="ET17" s="35"/>
      <c r="EU17" s="35"/>
      <c r="EV17" s="35"/>
      <c r="EW17" s="35"/>
      <c r="EX17" s="35"/>
      <c r="EY17" s="35"/>
      <c r="EZ17" s="35"/>
      <c r="FA17" s="35"/>
      <c r="FB17" s="35"/>
      <c r="FC17" s="35"/>
      <c r="FD17" s="35"/>
      <c r="FE17" s="35"/>
      <c r="FF17" s="35"/>
      <c r="FG17" s="35"/>
      <c r="FH17" s="35"/>
      <c r="FI17" s="35"/>
      <c r="FJ17" s="35"/>
      <c r="FK17" s="35"/>
      <c r="FL17" s="35"/>
      <c r="FM17" s="35"/>
      <c r="FN17" s="35"/>
      <c r="FO17" s="35"/>
      <c r="FP17" s="35"/>
      <c r="FQ17" s="35"/>
      <c r="FR17" s="35"/>
      <c r="FS17" s="35"/>
      <c r="FT17" s="35"/>
      <c r="FU17" s="35"/>
      <c r="FV17" s="35"/>
      <c r="FW17" s="35"/>
      <c r="FX17" s="35"/>
      <c r="FY17" s="35"/>
      <c r="FZ17" s="35"/>
      <c r="GA17" s="35"/>
      <c r="GB17" s="35"/>
      <c r="GC17" s="35"/>
      <c r="GD17" s="35"/>
      <c r="GE17" s="35"/>
      <c r="GF17" s="35"/>
      <c r="GG17" s="35"/>
      <c r="GH17" s="35"/>
      <c r="GI17" s="35"/>
      <c r="GJ17" s="35"/>
      <c r="GK17" s="35"/>
      <c r="GL17" s="35"/>
      <c r="GM17" s="35"/>
      <c r="GN17" s="35"/>
      <c r="GO17" s="35"/>
      <c r="GP17" s="35"/>
      <c r="GQ17" s="35"/>
      <c r="GR17" s="35"/>
      <c r="GS17" s="35"/>
      <c r="GT17" s="35"/>
      <c r="GU17" s="35"/>
      <c r="GV17" s="35"/>
      <c r="GW17" s="35"/>
      <c r="GX17" s="35"/>
      <c r="GY17" s="35"/>
      <c r="GZ17" s="35"/>
      <c r="HA17" s="35"/>
      <c r="HB17" s="35"/>
      <c r="HC17" s="35"/>
      <c r="HD17" s="35"/>
      <c r="HE17" s="35"/>
      <c r="HF17" s="35"/>
      <c r="HG17" s="35"/>
      <c r="HH17" s="35"/>
      <c r="HI17" s="35"/>
      <c r="HJ17" s="35"/>
      <c r="HK17" s="35"/>
      <c r="HL17" s="35"/>
      <c r="HM17" s="35"/>
      <c r="HN17" s="35"/>
      <c r="HO17" s="35"/>
      <c r="HP17" s="35"/>
      <c r="HQ17" s="35"/>
      <c r="HR17" s="35"/>
      <c r="HS17" s="35"/>
      <c r="HT17" s="35"/>
      <c r="HU17" s="35"/>
      <c r="HV17" s="35"/>
      <c r="HW17" s="35"/>
      <c r="HX17" s="35"/>
      <c r="HY17" s="35"/>
      <c r="HZ17" s="35"/>
      <c r="IA17" s="35"/>
      <c r="IB17" s="35"/>
      <c r="IC17" s="35"/>
      <c r="ID17" s="35"/>
      <c r="IE17" s="35"/>
      <c r="IF17" s="35"/>
      <c r="IG17" s="35"/>
      <c r="IH17" s="35"/>
    </row>
    <row r="18" s="34" customFormat="1" ht="16" customHeight="1" spans="1:242">
      <c r="A18" s="61">
        <v>13</v>
      </c>
      <c r="B18" s="62" t="str">
        <f>Sheet1!A13</f>
        <v>广东合信建设有限公司</v>
      </c>
      <c r="C18" s="63"/>
      <c r="D18" s="64">
        <f>Sheet1!B13</f>
        <v>1839117.04</v>
      </c>
      <c r="E18" s="65" t="str">
        <f t="shared" si="0"/>
        <v>超上限</v>
      </c>
      <c r="F18" s="66" t="str">
        <f t="shared" si="1"/>
        <v>否</v>
      </c>
      <c r="G18" s="67" t="str">
        <f t="shared" si="2"/>
        <v>否</v>
      </c>
      <c r="H18" s="68"/>
      <c r="I18" s="68"/>
      <c r="J18" s="69"/>
      <c r="K18" s="42"/>
      <c r="L18" s="68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  <c r="AJ18" s="35"/>
      <c r="AK18" s="35"/>
      <c r="AL18" s="35"/>
      <c r="AM18" s="35"/>
      <c r="AN18" s="35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5"/>
      <c r="BA18" s="35"/>
      <c r="BB18" s="35"/>
      <c r="BC18" s="35"/>
      <c r="BD18" s="35"/>
      <c r="BE18" s="35"/>
      <c r="BF18" s="35"/>
      <c r="BG18" s="35"/>
      <c r="BH18" s="35"/>
      <c r="BI18" s="35"/>
      <c r="BJ18" s="35"/>
      <c r="BK18" s="35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BW18" s="35"/>
      <c r="BX18" s="35"/>
      <c r="BY18" s="35"/>
      <c r="BZ18" s="35"/>
      <c r="CA18" s="35"/>
      <c r="CB18" s="35"/>
      <c r="CC18" s="35"/>
      <c r="CD18" s="35"/>
      <c r="CE18" s="35"/>
      <c r="CF18" s="35"/>
      <c r="CG18" s="35"/>
      <c r="CH18" s="35"/>
      <c r="CI18" s="35"/>
      <c r="CJ18" s="35"/>
      <c r="CK18" s="35"/>
      <c r="CL18" s="35"/>
      <c r="CM18" s="35"/>
      <c r="CN18" s="35"/>
      <c r="CO18" s="35"/>
      <c r="CP18" s="35"/>
      <c r="CQ18" s="35"/>
      <c r="CR18" s="35"/>
      <c r="CS18" s="35"/>
      <c r="CT18" s="35"/>
      <c r="CU18" s="35"/>
      <c r="CV18" s="35"/>
      <c r="CW18" s="35"/>
      <c r="CX18" s="35"/>
      <c r="CY18" s="35"/>
      <c r="CZ18" s="35"/>
      <c r="DA18" s="35"/>
      <c r="DB18" s="35"/>
      <c r="DC18" s="35"/>
      <c r="DD18" s="35"/>
      <c r="DE18" s="35"/>
      <c r="DF18" s="35"/>
      <c r="DG18" s="35"/>
      <c r="DH18" s="35"/>
      <c r="DI18" s="35"/>
      <c r="DJ18" s="35"/>
      <c r="DK18" s="35"/>
      <c r="DL18" s="35"/>
      <c r="DM18" s="35"/>
      <c r="DN18" s="35"/>
      <c r="DO18" s="35"/>
      <c r="DP18" s="35"/>
      <c r="DQ18" s="35"/>
      <c r="DR18" s="35"/>
      <c r="DS18" s="35"/>
      <c r="DT18" s="35"/>
      <c r="DU18" s="35"/>
      <c r="DV18" s="35"/>
      <c r="DW18" s="35"/>
      <c r="DX18" s="35"/>
      <c r="DY18" s="35"/>
      <c r="DZ18" s="35"/>
      <c r="EA18" s="35"/>
      <c r="EB18" s="35"/>
      <c r="EC18" s="35"/>
      <c r="ED18" s="35"/>
      <c r="EE18" s="35"/>
      <c r="EF18" s="35"/>
      <c r="EG18" s="35"/>
      <c r="EH18" s="35"/>
      <c r="EI18" s="35"/>
      <c r="EJ18" s="35"/>
      <c r="EK18" s="35"/>
      <c r="EL18" s="35"/>
      <c r="EM18" s="35"/>
      <c r="EN18" s="35"/>
      <c r="EO18" s="35"/>
      <c r="EP18" s="35"/>
      <c r="EQ18" s="35"/>
      <c r="ER18" s="35"/>
      <c r="ES18" s="35"/>
      <c r="ET18" s="35"/>
      <c r="EU18" s="35"/>
      <c r="EV18" s="35"/>
      <c r="EW18" s="35"/>
      <c r="EX18" s="35"/>
      <c r="EY18" s="35"/>
      <c r="EZ18" s="35"/>
      <c r="FA18" s="35"/>
      <c r="FB18" s="35"/>
      <c r="FC18" s="35"/>
      <c r="FD18" s="35"/>
      <c r="FE18" s="35"/>
      <c r="FF18" s="35"/>
      <c r="FG18" s="35"/>
      <c r="FH18" s="35"/>
      <c r="FI18" s="35"/>
      <c r="FJ18" s="35"/>
      <c r="FK18" s="35"/>
      <c r="FL18" s="35"/>
      <c r="FM18" s="35"/>
      <c r="FN18" s="35"/>
      <c r="FO18" s="35"/>
      <c r="FP18" s="35"/>
      <c r="FQ18" s="35"/>
      <c r="FR18" s="35"/>
      <c r="FS18" s="35"/>
      <c r="FT18" s="35"/>
      <c r="FU18" s="35"/>
      <c r="FV18" s="35"/>
      <c r="FW18" s="35"/>
      <c r="FX18" s="35"/>
      <c r="FY18" s="35"/>
      <c r="FZ18" s="35"/>
      <c r="GA18" s="35"/>
      <c r="GB18" s="35"/>
      <c r="GC18" s="35"/>
      <c r="GD18" s="35"/>
      <c r="GE18" s="35"/>
      <c r="GF18" s="35"/>
      <c r="GG18" s="35"/>
      <c r="GH18" s="35"/>
      <c r="GI18" s="35"/>
      <c r="GJ18" s="35"/>
      <c r="GK18" s="35"/>
      <c r="GL18" s="35"/>
      <c r="GM18" s="35"/>
      <c r="GN18" s="35"/>
      <c r="GO18" s="35"/>
      <c r="GP18" s="35"/>
      <c r="GQ18" s="35"/>
      <c r="GR18" s="35"/>
      <c r="GS18" s="35"/>
      <c r="GT18" s="35"/>
      <c r="GU18" s="35"/>
      <c r="GV18" s="35"/>
      <c r="GW18" s="35"/>
      <c r="GX18" s="35"/>
      <c r="GY18" s="35"/>
      <c r="GZ18" s="35"/>
      <c r="HA18" s="35"/>
      <c r="HB18" s="35"/>
      <c r="HC18" s="35"/>
      <c r="HD18" s="35"/>
      <c r="HE18" s="35"/>
      <c r="HF18" s="35"/>
      <c r="HG18" s="35"/>
      <c r="HH18" s="35"/>
      <c r="HI18" s="35"/>
      <c r="HJ18" s="35"/>
      <c r="HK18" s="35"/>
      <c r="HL18" s="35"/>
      <c r="HM18" s="35"/>
      <c r="HN18" s="35"/>
      <c r="HO18" s="35"/>
      <c r="HP18" s="35"/>
      <c r="HQ18" s="35"/>
      <c r="HR18" s="35"/>
      <c r="HS18" s="35"/>
      <c r="HT18" s="35"/>
      <c r="HU18" s="35"/>
      <c r="HV18" s="35"/>
      <c r="HW18" s="35"/>
      <c r="HX18" s="35"/>
      <c r="HY18" s="35"/>
      <c r="HZ18" s="35"/>
      <c r="IA18" s="35"/>
      <c r="IB18" s="35"/>
      <c r="IC18" s="35"/>
      <c r="ID18" s="35"/>
      <c r="IE18" s="35"/>
      <c r="IF18" s="35"/>
      <c r="IG18" s="35"/>
      <c r="IH18" s="35"/>
    </row>
    <row r="19" s="34" customFormat="1" ht="16" customHeight="1" spans="1:242">
      <c r="A19" s="61">
        <v>14</v>
      </c>
      <c r="B19" s="62" t="str">
        <f>Sheet1!A14</f>
        <v>深圳市汇达通建安工程有限公司</v>
      </c>
      <c r="C19" s="63"/>
      <c r="D19" s="64">
        <f>Sheet1!B14</f>
        <v>1839117.04</v>
      </c>
      <c r="E19" s="65" t="str">
        <f t="shared" si="0"/>
        <v>超上限</v>
      </c>
      <c r="F19" s="66" t="str">
        <f t="shared" si="1"/>
        <v>否</v>
      </c>
      <c r="G19" s="67" t="str">
        <f t="shared" si="2"/>
        <v>否</v>
      </c>
      <c r="H19" s="68"/>
      <c r="I19" s="68"/>
      <c r="J19" s="69"/>
      <c r="K19" s="42"/>
      <c r="L19" s="68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  <c r="BU19" s="35"/>
      <c r="BV19" s="35"/>
      <c r="BW19" s="35"/>
      <c r="BX19" s="35"/>
      <c r="BY19" s="35"/>
      <c r="BZ19" s="35"/>
      <c r="CA19" s="35"/>
      <c r="CB19" s="35"/>
      <c r="CC19" s="35"/>
      <c r="CD19" s="35"/>
      <c r="CE19" s="35"/>
      <c r="CF19" s="35"/>
      <c r="CG19" s="35"/>
      <c r="CH19" s="35"/>
      <c r="CI19" s="35"/>
      <c r="CJ19" s="35"/>
      <c r="CK19" s="35"/>
      <c r="CL19" s="35"/>
      <c r="CM19" s="35"/>
      <c r="CN19" s="35"/>
      <c r="CO19" s="35"/>
      <c r="CP19" s="35"/>
      <c r="CQ19" s="35"/>
      <c r="CR19" s="35"/>
      <c r="CS19" s="35"/>
      <c r="CT19" s="35"/>
      <c r="CU19" s="35"/>
      <c r="CV19" s="35"/>
      <c r="CW19" s="35"/>
      <c r="CX19" s="35"/>
      <c r="CY19" s="35"/>
      <c r="CZ19" s="35"/>
      <c r="DA19" s="35"/>
      <c r="DB19" s="35"/>
      <c r="DC19" s="35"/>
      <c r="DD19" s="35"/>
      <c r="DE19" s="35"/>
      <c r="DF19" s="35"/>
      <c r="DG19" s="35"/>
      <c r="DH19" s="35"/>
      <c r="DI19" s="35"/>
      <c r="DJ19" s="35"/>
      <c r="DK19" s="35"/>
      <c r="DL19" s="35"/>
      <c r="DM19" s="35"/>
      <c r="DN19" s="35"/>
      <c r="DO19" s="35"/>
      <c r="DP19" s="35"/>
      <c r="DQ19" s="35"/>
      <c r="DR19" s="35"/>
      <c r="DS19" s="35"/>
      <c r="DT19" s="35"/>
      <c r="DU19" s="35"/>
      <c r="DV19" s="35"/>
      <c r="DW19" s="35"/>
      <c r="DX19" s="35"/>
      <c r="DY19" s="35"/>
      <c r="DZ19" s="35"/>
      <c r="EA19" s="35"/>
      <c r="EB19" s="35"/>
      <c r="EC19" s="35"/>
      <c r="ED19" s="35"/>
      <c r="EE19" s="35"/>
      <c r="EF19" s="35"/>
      <c r="EG19" s="35"/>
      <c r="EH19" s="35"/>
      <c r="EI19" s="35"/>
      <c r="EJ19" s="35"/>
      <c r="EK19" s="35"/>
      <c r="EL19" s="35"/>
      <c r="EM19" s="35"/>
      <c r="EN19" s="35"/>
      <c r="EO19" s="35"/>
      <c r="EP19" s="35"/>
      <c r="EQ19" s="35"/>
      <c r="ER19" s="35"/>
      <c r="ES19" s="35"/>
      <c r="ET19" s="35"/>
      <c r="EU19" s="35"/>
      <c r="EV19" s="35"/>
      <c r="EW19" s="35"/>
      <c r="EX19" s="35"/>
      <c r="EY19" s="35"/>
      <c r="EZ19" s="35"/>
      <c r="FA19" s="35"/>
      <c r="FB19" s="35"/>
      <c r="FC19" s="35"/>
      <c r="FD19" s="35"/>
      <c r="FE19" s="35"/>
      <c r="FF19" s="35"/>
      <c r="FG19" s="35"/>
      <c r="FH19" s="35"/>
      <c r="FI19" s="35"/>
      <c r="FJ19" s="35"/>
      <c r="FK19" s="35"/>
      <c r="FL19" s="35"/>
      <c r="FM19" s="35"/>
      <c r="FN19" s="35"/>
      <c r="FO19" s="35"/>
      <c r="FP19" s="35"/>
      <c r="FQ19" s="35"/>
      <c r="FR19" s="35"/>
      <c r="FS19" s="35"/>
      <c r="FT19" s="35"/>
      <c r="FU19" s="35"/>
      <c r="FV19" s="35"/>
      <c r="FW19" s="35"/>
      <c r="FX19" s="35"/>
      <c r="FY19" s="35"/>
      <c r="FZ19" s="35"/>
      <c r="GA19" s="35"/>
      <c r="GB19" s="35"/>
      <c r="GC19" s="35"/>
      <c r="GD19" s="35"/>
      <c r="GE19" s="35"/>
      <c r="GF19" s="35"/>
      <c r="GG19" s="35"/>
      <c r="GH19" s="35"/>
      <c r="GI19" s="35"/>
      <c r="GJ19" s="35"/>
      <c r="GK19" s="35"/>
      <c r="GL19" s="35"/>
      <c r="GM19" s="35"/>
      <c r="GN19" s="35"/>
      <c r="GO19" s="35"/>
      <c r="GP19" s="35"/>
      <c r="GQ19" s="35"/>
      <c r="GR19" s="35"/>
      <c r="GS19" s="35"/>
      <c r="GT19" s="35"/>
      <c r="GU19" s="35"/>
      <c r="GV19" s="35"/>
      <c r="GW19" s="35"/>
      <c r="GX19" s="35"/>
      <c r="GY19" s="35"/>
      <c r="GZ19" s="35"/>
      <c r="HA19" s="35"/>
      <c r="HB19" s="35"/>
      <c r="HC19" s="35"/>
      <c r="HD19" s="35"/>
      <c r="HE19" s="35"/>
      <c r="HF19" s="35"/>
      <c r="HG19" s="35"/>
      <c r="HH19" s="35"/>
      <c r="HI19" s="35"/>
      <c r="HJ19" s="35"/>
      <c r="HK19" s="35"/>
      <c r="HL19" s="35"/>
      <c r="HM19" s="35"/>
      <c r="HN19" s="35"/>
      <c r="HO19" s="35"/>
      <c r="HP19" s="35"/>
      <c r="HQ19" s="35"/>
      <c r="HR19" s="35"/>
      <c r="HS19" s="35"/>
      <c r="HT19" s="35"/>
      <c r="HU19" s="35"/>
      <c r="HV19" s="35"/>
      <c r="HW19" s="35"/>
      <c r="HX19" s="35"/>
      <c r="HY19" s="35"/>
      <c r="HZ19" s="35"/>
      <c r="IA19" s="35"/>
      <c r="IB19" s="35"/>
      <c r="IC19" s="35"/>
      <c r="ID19" s="35"/>
      <c r="IE19" s="35"/>
      <c r="IF19" s="35"/>
      <c r="IG19" s="35"/>
      <c r="IH19" s="35"/>
    </row>
    <row r="20" s="34" customFormat="1" ht="16" customHeight="1" spans="1:242">
      <c r="A20" s="61">
        <v>15</v>
      </c>
      <c r="B20" s="62" t="str">
        <f>Sheet1!A15</f>
        <v>广东世峰建设有限公司</v>
      </c>
      <c r="C20" s="63"/>
      <c r="D20" s="64">
        <f>Sheet1!B15</f>
        <v>1839117.04</v>
      </c>
      <c r="E20" s="65" t="str">
        <f t="shared" si="0"/>
        <v>超上限</v>
      </c>
      <c r="F20" s="66" t="str">
        <f t="shared" si="1"/>
        <v>否</v>
      </c>
      <c r="G20" s="67" t="str">
        <f t="shared" si="2"/>
        <v>否</v>
      </c>
      <c r="H20" s="68"/>
      <c r="I20" s="68"/>
      <c r="J20" s="69"/>
      <c r="K20" s="42"/>
      <c r="L20" s="68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  <c r="CL20" s="35"/>
      <c r="CM20" s="35"/>
      <c r="CN20" s="35"/>
      <c r="CO20" s="35"/>
      <c r="CP20" s="35"/>
      <c r="CQ20" s="35"/>
      <c r="CR20" s="35"/>
      <c r="CS20" s="35"/>
      <c r="CT20" s="35"/>
      <c r="CU20" s="35"/>
      <c r="CV20" s="35"/>
      <c r="CW20" s="35"/>
      <c r="CX20" s="35"/>
      <c r="CY20" s="35"/>
      <c r="CZ20" s="35"/>
      <c r="DA20" s="35"/>
      <c r="DB20" s="35"/>
      <c r="DC20" s="35"/>
      <c r="DD20" s="35"/>
      <c r="DE20" s="35"/>
      <c r="DF20" s="35"/>
      <c r="DG20" s="35"/>
      <c r="DH20" s="35"/>
      <c r="DI20" s="35"/>
      <c r="DJ20" s="35"/>
      <c r="DK20" s="35"/>
      <c r="DL20" s="35"/>
      <c r="DM20" s="35"/>
      <c r="DN20" s="35"/>
      <c r="DO20" s="35"/>
      <c r="DP20" s="35"/>
      <c r="DQ20" s="35"/>
      <c r="DR20" s="35"/>
      <c r="DS20" s="35"/>
      <c r="DT20" s="35"/>
      <c r="DU20" s="35"/>
      <c r="DV20" s="35"/>
      <c r="DW20" s="35"/>
      <c r="DX20" s="35"/>
      <c r="DY20" s="35"/>
      <c r="DZ20" s="35"/>
      <c r="EA20" s="35"/>
      <c r="EB20" s="35"/>
      <c r="EC20" s="35"/>
      <c r="ED20" s="35"/>
      <c r="EE20" s="35"/>
      <c r="EF20" s="35"/>
      <c r="EG20" s="35"/>
      <c r="EH20" s="35"/>
      <c r="EI20" s="35"/>
      <c r="EJ20" s="35"/>
      <c r="EK20" s="35"/>
      <c r="EL20" s="35"/>
      <c r="EM20" s="35"/>
      <c r="EN20" s="35"/>
      <c r="EO20" s="35"/>
      <c r="EP20" s="35"/>
      <c r="EQ20" s="35"/>
      <c r="ER20" s="35"/>
      <c r="ES20" s="35"/>
      <c r="ET20" s="35"/>
      <c r="EU20" s="35"/>
      <c r="EV20" s="35"/>
      <c r="EW20" s="35"/>
      <c r="EX20" s="35"/>
      <c r="EY20" s="35"/>
      <c r="EZ20" s="35"/>
      <c r="FA20" s="35"/>
      <c r="FB20" s="35"/>
      <c r="FC20" s="35"/>
      <c r="FD20" s="35"/>
      <c r="FE20" s="35"/>
      <c r="FF20" s="35"/>
      <c r="FG20" s="35"/>
      <c r="FH20" s="35"/>
      <c r="FI20" s="35"/>
      <c r="FJ20" s="35"/>
      <c r="FK20" s="35"/>
      <c r="FL20" s="35"/>
      <c r="FM20" s="35"/>
      <c r="FN20" s="35"/>
      <c r="FO20" s="35"/>
      <c r="FP20" s="35"/>
      <c r="FQ20" s="35"/>
      <c r="FR20" s="35"/>
      <c r="FS20" s="35"/>
      <c r="FT20" s="35"/>
      <c r="FU20" s="35"/>
      <c r="FV20" s="35"/>
      <c r="FW20" s="35"/>
      <c r="FX20" s="35"/>
      <c r="FY20" s="35"/>
      <c r="FZ20" s="35"/>
      <c r="GA20" s="35"/>
      <c r="GB20" s="35"/>
      <c r="GC20" s="35"/>
      <c r="GD20" s="35"/>
      <c r="GE20" s="35"/>
      <c r="GF20" s="35"/>
      <c r="GG20" s="35"/>
      <c r="GH20" s="35"/>
      <c r="GI20" s="35"/>
      <c r="GJ20" s="35"/>
      <c r="GK20" s="35"/>
      <c r="GL20" s="35"/>
      <c r="GM20" s="35"/>
      <c r="GN20" s="35"/>
      <c r="GO20" s="35"/>
      <c r="GP20" s="35"/>
      <c r="GQ20" s="35"/>
      <c r="GR20" s="35"/>
      <c r="GS20" s="35"/>
      <c r="GT20" s="35"/>
      <c r="GU20" s="35"/>
      <c r="GV20" s="35"/>
      <c r="GW20" s="35"/>
      <c r="GX20" s="35"/>
      <c r="GY20" s="35"/>
      <c r="GZ20" s="35"/>
      <c r="HA20" s="35"/>
      <c r="HB20" s="35"/>
      <c r="HC20" s="35"/>
      <c r="HD20" s="35"/>
      <c r="HE20" s="35"/>
      <c r="HF20" s="35"/>
      <c r="HG20" s="35"/>
      <c r="HH20" s="35"/>
      <c r="HI20" s="35"/>
      <c r="HJ20" s="35"/>
      <c r="HK20" s="35"/>
      <c r="HL20" s="35"/>
      <c r="HM20" s="35"/>
      <c r="HN20" s="35"/>
      <c r="HO20" s="35"/>
      <c r="HP20" s="35"/>
      <c r="HQ20" s="35"/>
      <c r="HR20" s="35"/>
      <c r="HS20" s="35"/>
      <c r="HT20" s="35"/>
      <c r="HU20" s="35"/>
      <c r="HV20" s="35"/>
      <c r="HW20" s="35"/>
      <c r="HX20" s="35"/>
      <c r="HY20" s="35"/>
      <c r="HZ20" s="35"/>
      <c r="IA20" s="35"/>
      <c r="IB20" s="35"/>
      <c r="IC20" s="35"/>
      <c r="ID20" s="35"/>
      <c r="IE20" s="35"/>
      <c r="IF20" s="35"/>
      <c r="IG20" s="35"/>
      <c r="IH20" s="35"/>
    </row>
    <row r="21" s="34" customFormat="1" ht="16" customHeight="1" spans="1:242">
      <c r="A21" s="61">
        <v>16</v>
      </c>
      <c r="B21" s="62" t="str">
        <f>Sheet1!A16</f>
        <v>深圳市金达建设工程有限公司</v>
      </c>
      <c r="C21" s="63"/>
      <c r="D21" s="64">
        <f>Sheet1!B16</f>
        <v>1839117.04</v>
      </c>
      <c r="E21" s="65" t="str">
        <f t="shared" si="0"/>
        <v>超上限</v>
      </c>
      <c r="F21" s="66" t="str">
        <f t="shared" si="1"/>
        <v>否</v>
      </c>
      <c r="G21" s="67" t="str">
        <f t="shared" si="2"/>
        <v>否</v>
      </c>
      <c r="H21" s="68"/>
      <c r="I21" s="68"/>
      <c r="J21" s="69"/>
      <c r="K21" s="42"/>
      <c r="L21" s="68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  <c r="CL21" s="35"/>
      <c r="CM21" s="35"/>
      <c r="CN21" s="35"/>
      <c r="CO21" s="35"/>
      <c r="CP21" s="35"/>
      <c r="CQ21" s="35"/>
      <c r="CR21" s="35"/>
      <c r="CS21" s="35"/>
      <c r="CT21" s="35"/>
      <c r="CU21" s="35"/>
      <c r="CV21" s="35"/>
      <c r="CW21" s="35"/>
      <c r="CX21" s="35"/>
      <c r="CY21" s="35"/>
      <c r="CZ21" s="35"/>
      <c r="DA21" s="35"/>
      <c r="DB21" s="35"/>
      <c r="DC21" s="35"/>
      <c r="DD21" s="35"/>
      <c r="DE21" s="35"/>
      <c r="DF21" s="35"/>
      <c r="DG21" s="35"/>
      <c r="DH21" s="35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5"/>
      <c r="DT21" s="35"/>
      <c r="DU21" s="35"/>
      <c r="DV21" s="35"/>
      <c r="DW21" s="35"/>
      <c r="DX21" s="35"/>
      <c r="DY21" s="35"/>
      <c r="DZ21" s="35"/>
      <c r="EA21" s="35"/>
      <c r="EB21" s="35"/>
      <c r="EC21" s="35"/>
      <c r="ED21" s="35"/>
      <c r="EE21" s="35"/>
      <c r="EF21" s="35"/>
      <c r="EG21" s="35"/>
      <c r="EH21" s="35"/>
      <c r="EI21" s="35"/>
      <c r="EJ21" s="35"/>
      <c r="EK21" s="35"/>
      <c r="EL21" s="35"/>
      <c r="EM21" s="35"/>
      <c r="EN21" s="35"/>
      <c r="EO21" s="35"/>
      <c r="EP21" s="35"/>
      <c r="EQ21" s="35"/>
      <c r="ER21" s="35"/>
      <c r="ES21" s="35"/>
      <c r="ET21" s="35"/>
      <c r="EU21" s="35"/>
      <c r="EV21" s="35"/>
      <c r="EW21" s="35"/>
      <c r="EX21" s="35"/>
      <c r="EY21" s="35"/>
      <c r="EZ21" s="35"/>
      <c r="FA21" s="35"/>
      <c r="FB21" s="35"/>
      <c r="FC21" s="35"/>
      <c r="FD21" s="35"/>
      <c r="FE21" s="35"/>
      <c r="FF21" s="35"/>
      <c r="FG21" s="35"/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</row>
    <row r="22" s="34" customFormat="1" ht="16" customHeight="1" spans="1:242">
      <c r="A22" s="61">
        <v>17</v>
      </c>
      <c r="B22" s="62" t="str">
        <f>Sheet1!A17</f>
        <v>广东海盛建设工程集团有限公司</v>
      </c>
      <c r="C22" s="63"/>
      <c r="D22" s="64">
        <f>Sheet1!B17</f>
        <v>1839117.04</v>
      </c>
      <c r="E22" s="65" t="str">
        <f t="shared" si="0"/>
        <v>超上限</v>
      </c>
      <c r="F22" s="66" t="str">
        <f t="shared" si="1"/>
        <v>否</v>
      </c>
      <c r="G22" s="67" t="str">
        <f t="shared" si="2"/>
        <v>否</v>
      </c>
      <c r="H22" s="68"/>
      <c r="I22" s="68"/>
      <c r="J22" s="69"/>
      <c r="K22" s="42"/>
      <c r="L22" s="68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FT22" s="35"/>
      <c r="FU22" s="35"/>
      <c r="FV22" s="35"/>
      <c r="FW22" s="35"/>
      <c r="FX22" s="35"/>
      <c r="FY22" s="35"/>
      <c r="FZ22" s="35"/>
      <c r="GA22" s="35"/>
      <c r="GB22" s="35"/>
      <c r="GC22" s="35"/>
      <c r="GD22" s="35"/>
      <c r="GE22" s="35"/>
      <c r="GF22" s="35"/>
      <c r="GG22" s="35"/>
      <c r="GH22" s="35"/>
      <c r="GI22" s="35"/>
      <c r="GJ22" s="35"/>
      <c r="GK22" s="35"/>
      <c r="GL22" s="35"/>
      <c r="GM22" s="35"/>
      <c r="GN22" s="35"/>
      <c r="GO22" s="35"/>
      <c r="GP22" s="35"/>
      <c r="GQ22" s="35"/>
      <c r="GR22" s="35"/>
      <c r="GS22" s="35"/>
      <c r="GT22" s="35"/>
      <c r="GU22" s="35"/>
      <c r="GV22" s="35"/>
      <c r="GW22" s="35"/>
      <c r="GX22" s="35"/>
      <c r="GY22" s="35"/>
      <c r="GZ22" s="35"/>
      <c r="HA22" s="35"/>
      <c r="HB22" s="35"/>
      <c r="HC22" s="35"/>
      <c r="HD22" s="35"/>
      <c r="HE22" s="35"/>
      <c r="HF22" s="35"/>
      <c r="HG22" s="35"/>
      <c r="HH22" s="35"/>
      <c r="HI22" s="35"/>
      <c r="HJ22" s="35"/>
      <c r="HK22" s="35"/>
      <c r="HL22" s="35"/>
      <c r="HM22" s="35"/>
      <c r="HN22" s="35"/>
      <c r="HO22" s="35"/>
      <c r="HP22" s="35"/>
      <c r="HQ22" s="35"/>
      <c r="HR22" s="35"/>
      <c r="HS22" s="35"/>
      <c r="HT22" s="35"/>
      <c r="HU22" s="35"/>
      <c r="HV22" s="35"/>
      <c r="HW22" s="35"/>
      <c r="HX22" s="35"/>
      <c r="HY22" s="35"/>
      <c r="HZ22" s="35"/>
      <c r="IA22" s="35"/>
      <c r="IB22" s="35"/>
      <c r="IC22" s="35"/>
      <c r="ID22" s="35"/>
      <c r="IE22" s="35"/>
      <c r="IF22" s="35"/>
      <c r="IG22" s="35"/>
      <c r="IH22" s="35"/>
    </row>
    <row r="23" s="34" customFormat="1" ht="16" customHeight="1" spans="1:242">
      <c r="A23" s="61">
        <v>18</v>
      </c>
      <c r="B23" s="62" t="str">
        <f>Sheet1!A18</f>
        <v>深圳市中粤海建设有限公司</v>
      </c>
      <c r="C23" s="63"/>
      <c r="D23" s="64">
        <f>Sheet1!B18</f>
        <v>1839117.04</v>
      </c>
      <c r="E23" s="65" t="str">
        <f t="shared" si="0"/>
        <v>超上限</v>
      </c>
      <c r="F23" s="66" t="str">
        <f t="shared" si="1"/>
        <v>否</v>
      </c>
      <c r="G23" s="67" t="str">
        <f t="shared" si="2"/>
        <v>否</v>
      </c>
      <c r="H23" s="68"/>
      <c r="I23" s="68"/>
      <c r="J23" s="69"/>
      <c r="K23" s="42"/>
      <c r="L23" s="68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35"/>
      <c r="AY23" s="35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BU23" s="35"/>
      <c r="BV23" s="35"/>
      <c r="BW23" s="35"/>
      <c r="BX23" s="35"/>
      <c r="BY23" s="35"/>
      <c r="BZ23" s="35"/>
      <c r="CA23" s="35"/>
      <c r="CB23" s="35"/>
      <c r="CC23" s="35"/>
      <c r="CD23" s="35"/>
      <c r="CE23" s="35"/>
      <c r="CF23" s="35"/>
      <c r="CG23" s="35"/>
      <c r="CH23" s="35"/>
      <c r="CI23" s="35"/>
      <c r="CJ23" s="35"/>
      <c r="CK23" s="35"/>
      <c r="CL23" s="35"/>
      <c r="CM23" s="35"/>
      <c r="CN23" s="35"/>
      <c r="CO23" s="35"/>
      <c r="CP23" s="35"/>
      <c r="CQ23" s="35"/>
      <c r="CR23" s="35"/>
      <c r="CS23" s="35"/>
      <c r="CT23" s="35"/>
      <c r="CU23" s="35"/>
      <c r="CV23" s="35"/>
      <c r="CW23" s="35"/>
      <c r="CX23" s="35"/>
      <c r="CY23" s="35"/>
      <c r="CZ23" s="35"/>
      <c r="DA23" s="35"/>
      <c r="DB23" s="35"/>
      <c r="DC23" s="35"/>
      <c r="DD23" s="35"/>
      <c r="DE23" s="35"/>
      <c r="DF23" s="35"/>
      <c r="DG23" s="35"/>
      <c r="DH23" s="35"/>
      <c r="DI23" s="35"/>
      <c r="DJ23" s="35"/>
      <c r="DK23" s="35"/>
      <c r="DL23" s="35"/>
      <c r="DM23" s="35"/>
      <c r="DN23" s="35"/>
      <c r="DO23" s="35"/>
      <c r="DP23" s="35"/>
      <c r="DQ23" s="35"/>
      <c r="DR23" s="35"/>
      <c r="DS23" s="35"/>
      <c r="DT23" s="35"/>
      <c r="DU23" s="35"/>
      <c r="DV23" s="35"/>
      <c r="DW23" s="35"/>
      <c r="DX23" s="35"/>
      <c r="DY23" s="35"/>
      <c r="DZ23" s="35"/>
      <c r="EA23" s="35"/>
      <c r="EB23" s="35"/>
      <c r="EC23" s="35"/>
      <c r="ED23" s="35"/>
      <c r="EE23" s="35"/>
      <c r="EF23" s="35"/>
      <c r="EG23" s="35"/>
      <c r="EH23" s="35"/>
      <c r="EI23" s="35"/>
      <c r="EJ23" s="35"/>
      <c r="EK23" s="35"/>
      <c r="EL23" s="35"/>
      <c r="EM23" s="35"/>
      <c r="EN23" s="35"/>
      <c r="EO23" s="35"/>
      <c r="EP23" s="35"/>
      <c r="EQ23" s="35"/>
      <c r="ER23" s="35"/>
      <c r="ES23" s="35"/>
      <c r="ET23" s="35"/>
      <c r="EU23" s="35"/>
      <c r="EV23" s="35"/>
      <c r="EW23" s="35"/>
      <c r="EX23" s="35"/>
      <c r="EY23" s="35"/>
      <c r="EZ23" s="35"/>
      <c r="FA23" s="35"/>
      <c r="FB23" s="35"/>
      <c r="FC23" s="35"/>
      <c r="FD23" s="35"/>
      <c r="FE23" s="35"/>
      <c r="FF23" s="35"/>
      <c r="FG23" s="35"/>
      <c r="FH23" s="35"/>
      <c r="FI23" s="35"/>
      <c r="FJ23" s="35"/>
      <c r="FK23" s="35"/>
      <c r="FL23" s="35"/>
      <c r="FM23" s="35"/>
      <c r="FN23" s="35"/>
      <c r="FO23" s="35"/>
      <c r="FP23" s="35"/>
      <c r="FQ23" s="35"/>
      <c r="FR23" s="35"/>
      <c r="FS23" s="35"/>
      <c r="FT23" s="35"/>
      <c r="FU23" s="35"/>
      <c r="FV23" s="35"/>
      <c r="FW23" s="35"/>
      <c r="FX23" s="35"/>
      <c r="FY23" s="35"/>
      <c r="FZ23" s="35"/>
      <c r="GA23" s="35"/>
      <c r="GB23" s="35"/>
      <c r="GC23" s="35"/>
      <c r="GD23" s="35"/>
      <c r="GE23" s="35"/>
      <c r="GF23" s="35"/>
      <c r="GG23" s="35"/>
      <c r="GH23" s="35"/>
      <c r="GI23" s="35"/>
      <c r="GJ23" s="35"/>
      <c r="GK23" s="35"/>
      <c r="GL23" s="35"/>
      <c r="GM23" s="35"/>
      <c r="GN23" s="35"/>
      <c r="GO23" s="35"/>
      <c r="GP23" s="35"/>
      <c r="GQ23" s="35"/>
      <c r="GR23" s="35"/>
      <c r="GS23" s="35"/>
      <c r="GT23" s="35"/>
      <c r="GU23" s="35"/>
      <c r="GV23" s="35"/>
      <c r="GW23" s="35"/>
      <c r="GX23" s="35"/>
      <c r="GY23" s="35"/>
      <c r="GZ23" s="35"/>
      <c r="HA23" s="35"/>
      <c r="HB23" s="35"/>
      <c r="HC23" s="35"/>
      <c r="HD23" s="35"/>
      <c r="HE23" s="35"/>
      <c r="HF23" s="35"/>
      <c r="HG23" s="35"/>
      <c r="HH23" s="35"/>
      <c r="HI23" s="35"/>
      <c r="HJ23" s="35"/>
      <c r="HK23" s="35"/>
      <c r="HL23" s="35"/>
      <c r="HM23" s="35"/>
      <c r="HN23" s="35"/>
      <c r="HO23" s="35"/>
      <c r="HP23" s="35"/>
      <c r="HQ23" s="35"/>
      <c r="HR23" s="35"/>
      <c r="HS23" s="35"/>
      <c r="HT23" s="35"/>
      <c r="HU23" s="35"/>
      <c r="HV23" s="35"/>
      <c r="HW23" s="35"/>
      <c r="HX23" s="35"/>
      <c r="HY23" s="35"/>
      <c r="HZ23" s="35"/>
      <c r="IA23" s="35"/>
      <c r="IB23" s="35"/>
      <c r="IC23" s="35"/>
      <c r="ID23" s="35"/>
      <c r="IE23" s="35"/>
      <c r="IF23" s="35"/>
      <c r="IG23" s="35"/>
      <c r="IH23" s="35"/>
    </row>
    <row r="24" s="34" customFormat="1" ht="16" customHeight="1" spans="1:242">
      <c r="A24" s="61">
        <v>19</v>
      </c>
      <c r="B24" s="62" t="str">
        <f>Sheet1!A19</f>
        <v>广东中祥建设工程有限公司</v>
      </c>
      <c r="C24" s="63"/>
      <c r="D24" s="64">
        <f>Sheet1!B19</f>
        <v>1839117.04</v>
      </c>
      <c r="E24" s="65" t="str">
        <f t="shared" si="0"/>
        <v>超上限</v>
      </c>
      <c r="F24" s="66" t="str">
        <f t="shared" si="1"/>
        <v>否</v>
      </c>
      <c r="G24" s="67" t="str">
        <f t="shared" si="2"/>
        <v>否</v>
      </c>
      <c r="H24" s="68"/>
      <c r="I24" s="68"/>
      <c r="J24" s="69"/>
      <c r="K24" s="42"/>
      <c r="L24" s="68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  <c r="DQ24" s="35"/>
      <c r="DR24" s="35"/>
      <c r="DS24" s="35"/>
      <c r="DT24" s="35"/>
      <c r="DU24" s="35"/>
      <c r="DV24" s="35"/>
      <c r="DW24" s="35"/>
      <c r="DX24" s="35"/>
      <c r="DY24" s="35"/>
      <c r="DZ24" s="35"/>
      <c r="EA24" s="35"/>
      <c r="EB24" s="35"/>
      <c r="EC24" s="35"/>
      <c r="ED24" s="35"/>
      <c r="EE24" s="35"/>
      <c r="EF24" s="35"/>
      <c r="EG24" s="35"/>
      <c r="EH24" s="35"/>
      <c r="EI24" s="35"/>
      <c r="EJ24" s="35"/>
      <c r="EK24" s="35"/>
      <c r="EL24" s="35"/>
      <c r="EM24" s="35"/>
      <c r="EN24" s="35"/>
      <c r="EO24" s="35"/>
      <c r="EP24" s="35"/>
      <c r="EQ24" s="35"/>
      <c r="ER24" s="35"/>
      <c r="ES24" s="35"/>
      <c r="ET24" s="35"/>
      <c r="EU24" s="35"/>
      <c r="EV24" s="35"/>
      <c r="EW24" s="35"/>
      <c r="EX24" s="35"/>
      <c r="EY24" s="35"/>
      <c r="EZ24" s="35"/>
      <c r="FA24" s="35"/>
      <c r="FB24" s="35"/>
      <c r="FC24" s="35"/>
      <c r="FD24" s="35"/>
      <c r="FE24" s="35"/>
      <c r="FF24" s="35"/>
      <c r="FG24" s="35"/>
      <c r="FH24" s="35"/>
      <c r="FI24" s="35"/>
      <c r="FJ24" s="35"/>
      <c r="FK24" s="35"/>
      <c r="FL24" s="35"/>
      <c r="FM24" s="35"/>
      <c r="FN24" s="35"/>
      <c r="FO24" s="35"/>
      <c r="FP24" s="35"/>
      <c r="FQ24" s="35"/>
      <c r="FR24" s="35"/>
      <c r="FS24" s="35"/>
      <c r="FT24" s="35"/>
      <c r="FU24" s="35"/>
      <c r="FV24" s="35"/>
      <c r="FW24" s="35"/>
      <c r="FX24" s="35"/>
      <c r="FY24" s="35"/>
      <c r="FZ24" s="35"/>
      <c r="GA24" s="35"/>
      <c r="GB24" s="35"/>
      <c r="GC24" s="35"/>
      <c r="GD24" s="35"/>
      <c r="GE24" s="35"/>
      <c r="GF24" s="35"/>
      <c r="GG24" s="35"/>
      <c r="GH24" s="35"/>
      <c r="GI24" s="35"/>
      <c r="GJ24" s="35"/>
      <c r="GK24" s="35"/>
      <c r="GL24" s="35"/>
      <c r="GM24" s="35"/>
      <c r="GN24" s="35"/>
      <c r="GO24" s="35"/>
      <c r="GP24" s="35"/>
      <c r="GQ24" s="35"/>
      <c r="GR24" s="35"/>
      <c r="GS24" s="35"/>
      <c r="GT24" s="35"/>
      <c r="GU24" s="35"/>
      <c r="GV24" s="35"/>
      <c r="GW24" s="35"/>
      <c r="GX24" s="35"/>
      <c r="GY24" s="35"/>
      <c r="GZ24" s="35"/>
      <c r="HA24" s="35"/>
      <c r="HB24" s="35"/>
      <c r="HC24" s="35"/>
      <c r="HD24" s="35"/>
      <c r="HE24" s="35"/>
      <c r="HF24" s="35"/>
      <c r="HG24" s="35"/>
      <c r="HH24" s="35"/>
      <c r="HI24" s="35"/>
      <c r="HJ24" s="35"/>
      <c r="HK24" s="35"/>
      <c r="HL24" s="35"/>
      <c r="HM24" s="35"/>
      <c r="HN24" s="35"/>
      <c r="HO24" s="35"/>
      <c r="HP24" s="35"/>
      <c r="HQ24" s="35"/>
      <c r="HR24" s="35"/>
      <c r="HS24" s="35"/>
      <c r="HT24" s="35"/>
      <c r="HU24" s="35"/>
      <c r="HV24" s="35"/>
      <c r="HW24" s="35"/>
      <c r="HX24" s="35"/>
      <c r="HY24" s="35"/>
      <c r="HZ24" s="35"/>
      <c r="IA24" s="35"/>
      <c r="IB24" s="35"/>
      <c r="IC24" s="35"/>
      <c r="ID24" s="35"/>
      <c r="IE24" s="35"/>
      <c r="IF24" s="35"/>
      <c r="IG24" s="35"/>
      <c r="IH24" s="35"/>
    </row>
    <row r="25" s="34" customFormat="1" ht="16" customHeight="1" spans="1:242">
      <c r="A25" s="61">
        <v>20</v>
      </c>
      <c r="B25" s="62" t="str">
        <f>Sheet1!A20</f>
        <v>广东宏览建设工程有限公司</v>
      </c>
      <c r="C25" s="63"/>
      <c r="D25" s="64">
        <f>Sheet1!B20</f>
        <v>1839117.04</v>
      </c>
      <c r="E25" s="65" t="str">
        <f t="shared" si="0"/>
        <v>超上限</v>
      </c>
      <c r="F25" s="66" t="str">
        <f t="shared" si="1"/>
        <v>否</v>
      </c>
      <c r="G25" s="67" t="str">
        <f t="shared" si="2"/>
        <v>否</v>
      </c>
      <c r="H25" s="68"/>
      <c r="I25" s="68"/>
      <c r="J25" s="69"/>
      <c r="K25" s="42"/>
      <c r="L25" s="68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  <c r="AX25" s="35"/>
      <c r="AY25" s="35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BU25" s="35"/>
      <c r="BV25" s="35"/>
      <c r="BW25" s="35"/>
      <c r="BX25" s="35"/>
      <c r="BY25" s="35"/>
      <c r="BZ25" s="35"/>
      <c r="CA25" s="35"/>
      <c r="CB25" s="35"/>
      <c r="CC25" s="35"/>
      <c r="CD25" s="35"/>
      <c r="CE25" s="35"/>
      <c r="CF25" s="35"/>
      <c r="CG25" s="35"/>
      <c r="CH25" s="35"/>
      <c r="CI25" s="35"/>
      <c r="CJ25" s="35"/>
      <c r="CK25" s="35"/>
      <c r="CL25" s="35"/>
      <c r="CM25" s="35"/>
      <c r="CN25" s="35"/>
      <c r="CO25" s="35"/>
      <c r="CP25" s="35"/>
      <c r="CQ25" s="35"/>
      <c r="CR25" s="35"/>
      <c r="CS25" s="35"/>
      <c r="CT25" s="35"/>
      <c r="CU25" s="35"/>
      <c r="CV25" s="35"/>
      <c r="CW25" s="35"/>
      <c r="CX25" s="35"/>
      <c r="CY25" s="35"/>
      <c r="CZ25" s="35"/>
      <c r="DA25" s="35"/>
      <c r="DB25" s="35"/>
      <c r="DC25" s="35"/>
      <c r="DD25" s="35"/>
      <c r="DE25" s="35"/>
      <c r="DF25" s="35"/>
      <c r="DG25" s="35"/>
      <c r="DH25" s="35"/>
      <c r="DI25" s="35"/>
      <c r="DJ25" s="35"/>
      <c r="DK25" s="35"/>
      <c r="DL25" s="35"/>
      <c r="DM25" s="35"/>
      <c r="DN25" s="35"/>
      <c r="DO25" s="35"/>
      <c r="DP25" s="35"/>
      <c r="DQ25" s="35"/>
      <c r="DR25" s="35"/>
      <c r="DS25" s="35"/>
      <c r="DT25" s="35"/>
      <c r="DU25" s="35"/>
      <c r="DV25" s="35"/>
      <c r="DW25" s="35"/>
      <c r="DX25" s="35"/>
      <c r="DY25" s="35"/>
      <c r="DZ25" s="35"/>
      <c r="EA25" s="35"/>
      <c r="EB25" s="35"/>
      <c r="EC25" s="35"/>
      <c r="ED25" s="35"/>
      <c r="EE25" s="35"/>
      <c r="EF25" s="35"/>
      <c r="EG25" s="35"/>
      <c r="EH25" s="35"/>
      <c r="EI25" s="35"/>
      <c r="EJ25" s="35"/>
      <c r="EK25" s="35"/>
      <c r="EL25" s="35"/>
      <c r="EM25" s="35"/>
      <c r="EN25" s="35"/>
      <c r="EO25" s="35"/>
      <c r="EP25" s="35"/>
      <c r="EQ25" s="35"/>
      <c r="ER25" s="35"/>
      <c r="ES25" s="35"/>
      <c r="ET25" s="35"/>
      <c r="EU25" s="35"/>
      <c r="EV25" s="35"/>
      <c r="EW25" s="35"/>
      <c r="EX25" s="35"/>
      <c r="EY25" s="35"/>
      <c r="EZ25" s="35"/>
      <c r="FA25" s="35"/>
      <c r="FB25" s="35"/>
      <c r="FC25" s="35"/>
      <c r="FD25" s="35"/>
      <c r="FE25" s="35"/>
      <c r="FF25" s="35"/>
      <c r="FG25" s="35"/>
      <c r="FH25" s="35"/>
      <c r="FI25" s="35"/>
      <c r="FJ25" s="35"/>
      <c r="FK25" s="35"/>
      <c r="FL25" s="35"/>
      <c r="FM25" s="35"/>
      <c r="FN25" s="35"/>
      <c r="FO25" s="35"/>
      <c r="FP25" s="35"/>
      <c r="FQ25" s="35"/>
      <c r="FR25" s="35"/>
      <c r="FS25" s="35"/>
      <c r="FT25" s="35"/>
      <c r="FU25" s="35"/>
      <c r="FV25" s="35"/>
      <c r="FW25" s="35"/>
      <c r="FX25" s="35"/>
      <c r="FY25" s="35"/>
      <c r="FZ25" s="35"/>
      <c r="GA25" s="35"/>
      <c r="GB25" s="35"/>
      <c r="GC25" s="35"/>
      <c r="GD25" s="35"/>
      <c r="GE25" s="35"/>
      <c r="GF25" s="35"/>
      <c r="GG25" s="35"/>
      <c r="GH25" s="35"/>
      <c r="GI25" s="35"/>
      <c r="GJ25" s="35"/>
      <c r="GK25" s="35"/>
      <c r="GL25" s="35"/>
      <c r="GM25" s="35"/>
      <c r="GN25" s="35"/>
      <c r="GO25" s="35"/>
      <c r="GP25" s="35"/>
      <c r="GQ25" s="35"/>
      <c r="GR25" s="35"/>
      <c r="GS25" s="35"/>
      <c r="GT25" s="35"/>
      <c r="GU25" s="35"/>
      <c r="GV25" s="35"/>
      <c r="GW25" s="35"/>
      <c r="GX25" s="35"/>
      <c r="GY25" s="35"/>
      <c r="GZ25" s="35"/>
      <c r="HA25" s="35"/>
      <c r="HB25" s="35"/>
      <c r="HC25" s="35"/>
      <c r="HD25" s="35"/>
      <c r="HE25" s="35"/>
      <c r="HF25" s="35"/>
      <c r="HG25" s="35"/>
      <c r="HH25" s="35"/>
      <c r="HI25" s="35"/>
      <c r="HJ25" s="35"/>
      <c r="HK25" s="35"/>
      <c r="HL25" s="35"/>
      <c r="HM25" s="35"/>
      <c r="HN25" s="35"/>
      <c r="HO25" s="35"/>
      <c r="HP25" s="35"/>
      <c r="HQ25" s="35"/>
      <c r="HR25" s="35"/>
      <c r="HS25" s="35"/>
      <c r="HT25" s="35"/>
      <c r="HU25" s="35"/>
      <c r="HV25" s="35"/>
      <c r="HW25" s="35"/>
      <c r="HX25" s="35"/>
      <c r="HY25" s="35"/>
      <c r="HZ25" s="35"/>
      <c r="IA25" s="35"/>
      <c r="IB25" s="35"/>
      <c r="IC25" s="35"/>
      <c r="ID25" s="35"/>
      <c r="IE25" s="35"/>
      <c r="IF25" s="35"/>
      <c r="IG25" s="35"/>
      <c r="IH25" s="35"/>
    </row>
    <row r="26" s="34" customFormat="1" ht="16" customHeight="1" spans="1:242">
      <c r="A26" s="61">
        <v>21</v>
      </c>
      <c r="B26" s="62" t="str">
        <f>Sheet1!A21</f>
        <v>广东富玺泰建设有限公司</v>
      </c>
      <c r="C26" s="63"/>
      <c r="D26" s="64">
        <f>Sheet1!B21</f>
        <v>1838709.64</v>
      </c>
      <c r="E26" s="65" t="str">
        <f t="shared" si="0"/>
        <v>超上限</v>
      </c>
      <c r="F26" s="66" t="str">
        <f t="shared" si="1"/>
        <v>否</v>
      </c>
      <c r="G26" s="67" t="str">
        <f t="shared" si="2"/>
        <v>否</v>
      </c>
      <c r="H26" s="68"/>
      <c r="I26" s="68"/>
      <c r="J26" s="69"/>
      <c r="K26" s="42"/>
      <c r="L26" s="68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  <c r="AX26" s="35"/>
      <c r="AY26" s="35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BU26" s="35"/>
      <c r="BV26" s="35"/>
      <c r="BW26" s="35"/>
      <c r="BX26" s="35"/>
      <c r="BY26" s="35"/>
      <c r="BZ26" s="35"/>
      <c r="CA26" s="35"/>
      <c r="CB26" s="35"/>
      <c r="CC26" s="35"/>
      <c r="CD26" s="35"/>
      <c r="CE26" s="35"/>
      <c r="CF26" s="35"/>
      <c r="CG26" s="35"/>
      <c r="CH26" s="35"/>
      <c r="CI26" s="35"/>
      <c r="CJ26" s="35"/>
      <c r="CK26" s="35"/>
      <c r="CL26" s="35"/>
      <c r="CM26" s="35"/>
      <c r="CN26" s="35"/>
      <c r="CO26" s="35"/>
      <c r="CP26" s="35"/>
      <c r="CQ26" s="35"/>
      <c r="CR26" s="35"/>
      <c r="CS26" s="35"/>
      <c r="CT26" s="35"/>
      <c r="CU26" s="35"/>
      <c r="CV26" s="35"/>
      <c r="CW26" s="35"/>
      <c r="CX26" s="35"/>
      <c r="CY26" s="35"/>
      <c r="CZ26" s="35"/>
      <c r="DA26" s="35"/>
      <c r="DB26" s="35"/>
      <c r="DC26" s="35"/>
      <c r="DD26" s="35"/>
      <c r="DE26" s="35"/>
      <c r="DF26" s="35"/>
      <c r="DG26" s="35"/>
      <c r="DH26" s="35"/>
      <c r="DI26" s="35"/>
      <c r="DJ26" s="35"/>
      <c r="DK26" s="35"/>
      <c r="DL26" s="35"/>
      <c r="DM26" s="35"/>
      <c r="DN26" s="35"/>
      <c r="DO26" s="35"/>
      <c r="DP26" s="35"/>
      <c r="DQ26" s="35"/>
      <c r="DR26" s="35"/>
      <c r="DS26" s="35"/>
      <c r="DT26" s="35"/>
      <c r="DU26" s="35"/>
      <c r="DV26" s="35"/>
      <c r="DW26" s="35"/>
      <c r="DX26" s="35"/>
      <c r="DY26" s="35"/>
      <c r="DZ26" s="35"/>
      <c r="EA26" s="35"/>
      <c r="EB26" s="35"/>
      <c r="EC26" s="35"/>
      <c r="ED26" s="35"/>
      <c r="EE26" s="35"/>
      <c r="EF26" s="35"/>
      <c r="EG26" s="35"/>
      <c r="EH26" s="35"/>
      <c r="EI26" s="35"/>
      <c r="EJ26" s="35"/>
      <c r="EK26" s="35"/>
      <c r="EL26" s="35"/>
      <c r="EM26" s="35"/>
      <c r="EN26" s="35"/>
      <c r="EO26" s="35"/>
      <c r="EP26" s="35"/>
      <c r="EQ26" s="35"/>
      <c r="ER26" s="35"/>
      <c r="ES26" s="35"/>
      <c r="ET26" s="35"/>
      <c r="EU26" s="35"/>
      <c r="EV26" s="35"/>
      <c r="EW26" s="35"/>
      <c r="EX26" s="35"/>
      <c r="EY26" s="35"/>
      <c r="EZ26" s="35"/>
      <c r="FA26" s="35"/>
      <c r="FB26" s="35"/>
      <c r="FC26" s="35"/>
      <c r="FD26" s="35"/>
      <c r="FE26" s="35"/>
      <c r="FF26" s="35"/>
      <c r="FG26" s="35"/>
      <c r="FH26" s="35"/>
      <c r="FI26" s="35"/>
      <c r="FJ26" s="35"/>
      <c r="FK26" s="35"/>
      <c r="FL26" s="35"/>
      <c r="FM26" s="35"/>
      <c r="FN26" s="35"/>
      <c r="FO26" s="35"/>
      <c r="FP26" s="35"/>
      <c r="FQ26" s="35"/>
      <c r="FR26" s="35"/>
      <c r="FS26" s="35"/>
      <c r="FT26" s="35"/>
      <c r="FU26" s="35"/>
      <c r="FV26" s="35"/>
      <c r="FW26" s="35"/>
      <c r="FX26" s="35"/>
      <c r="FY26" s="35"/>
      <c r="FZ26" s="35"/>
      <c r="GA26" s="35"/>
      <c r="GB26" s="35"/>
      <c r="GC26" s="35"/>
      <c r="GD26" s="35"/>
      <c r="GE26" s="35"/>
      <c r="GF26" s="35"/>
      <c r="GG26" s="35"/>
      <c r="GH26" s="35"/>
      <c r="GI26" s="35"/>
      <c r="GJ26" s="35"/>
      <c r="GK26" s="35"/>
      <c r="GL26" s="35"/>
      <c r="GM26" s="35"/>
      <c r="GN26" s="35"/>
      <c r="GO26" s="35"/>
      <c r="GP26" s="35"/>
      <c r="GQ26" s="35"/>
      <c r="GR26" s="35"/>
      <c r="GS26" s="35"/>
      <c r="GT26" s="35"/>
      <c r="GU26" s="35"/>
      <c r="GV26" s="35"/>
      <c r="GW26" s="35"/>
      <c r="GX26" s="35"/>
      <c r="GY26" s="35"/>
      <c r="GZ26" s="35"/>
      <c r="HA26" s="35"/>
      <c r="HB26" s="35"/>
      <c r="HC26" s="35"/>
      <c r="HD26" s="35"/>
      <c r="HE26" s="35"/>
      <c r="HF26" s="35"/>
      <c r="HG26" s="35"/>
      <c r="HH26" s="35"/>
      <c r="HI26" s="35"/>
      <c r="HJ26" s="35"/>
      <c r="HK26" s="35"/>
      <c r="HL26" s="35"/>
      <c r="HM26" s="35"/>
      <c r="HN26" s="35"/>
      <c r="HO26" s="35"/>
      <c r="HP26" s="35"/>
      <c r="HQ26" s="35"/>
      <c r="HR26" s="35"/>
      <c r="HS26" s="35"/>
      <c r="HT26" s="35"/>
      <c r="HU26" s="35"/>
      <c r="HV26" s="35"/>
      <c r="HW26" s="35"/>
      <c r="HX26" s="35"/>
      <c r="HY26" s="35"/>
      <c r="HZ26" s="35"/>
      <c r="IA26" s="35"/>
      <c r="IB26" s="35"/>
      <c r="IC26" s="35"/>
      <c r="ID26" s="35"/>
      <c r="IE26" s="35"/>
      <c r="IF26" s="35"/>
      <c r="IG26" s="35"/>
      <c r="IH26" s="35"/>
    </row>
    <row r="27" s="34" customFormat="1" ht="16" customHeight="1" spans="1:242">
      <c r="A27" s="61">
        <v>22</v>
      </c>
      <c r="B27" s="62" t="str">
        <f>Sheet1!A22</f>
        <v>深圳市鹏升建设有限公司</v>
      </c>
      <c r="C27" s="63"/>
      <c r="D27" s="64">
        <f>Sheet1!B22</f>
        <v>1837889.01</v>
      </c>
      <c r="E27" s="65" t="str">
        <f t="shared" si="0"/>
        <v>超上限</v>
      </c>
      <c r="F27" s="66" t="str">
        <f t="shared" si="1"/>
        <v>否</v>
      </c>
      <c r="G27" s="67" t="str">
        <f t="shared" si="2"/>
        <v>否</v>
      </c>
      <c r="H27" s="68"/>
      <c r="I27" s="68"/>
      <c r="J27" s="69"/>
      <c r="K27" s="42"/>
      <c r="L27" s="68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  <c r="AX27" s="35"/>
      <c r="AY27" s="35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BU27" s="35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5"/>
      <c r="CH27" s="35"/>
      <c r="CI27" s="35"/>
      <c r="CJ27" s="35"/>
      <c r="CK27" s="35"/>
      <c r="CL27" s="35"/>
      <c r="CM27" s="35"/>
      <c r="CN27" s="35"/>
      <c r="CO27" s="35"/>
      <c r="CP27" s="35"/>
      <c r="CQ27" s="35"/>
      <c r="CR27" s="35"/>
      <c r="CS27" s="35"/>
      <c r="CT27" s="35"/>
      <c r="CU27" s="35"/>
      <c r="CV27" s="35"/>
      <c r="CW27" s="35"/>
      <c r="CX27" s="35"/>
      <c r="CY27" s="35"/>
      <c r="CZ27" s="35"/>
      <c r="DA27" s="35"/>
      <c r="DB27" s="35"/>
      <c r="DC27" s="35"/>
      <c r="DD27" s="35"/>
      <c r="DE27" s="35"/>
      <c r="DF27" s="35"/>
      <c r="DG27" s="35"/>
      <c r="DH27" s="35"/>
      <c r="DI27" s="35"/>
      <c r="DJ27" s="35"/>
      <c r="DK27" s="35"/>
      <c r="DL27" s="35"/>
      <c r="DM27" s="35"/>
      <c r="DN27" s="35"/>
      <c r="DO27" s="35"/>
      <c r="DP27" s="35"/>
      <c r="DQ27" s="35"/>
      <c r="DR27" s="35"/>
      <c r="DS27" s="35"/>
      <c r="DT27" s="35"/>
      <c r="DU27" s="35"/>
      <c r="DV27" s="35"/>
      <c r="DW27" s="35"/>
      <c r="DX27" s="35"/>
      <c r="DY27" s="35"/>
      <c r="DZ27" s="35"/>
      <c r="EA27" s="35"/>
      <c r="EB27" s="35"/>
      <c r="EC27" s="35"/>
      <c r="ED27" s="35"/>
      <c r="EE27" s="35"/>
      <c r="EF27" s="35"/>
      <c r="EG27" s="35"/>
      <c r="EH27" s="35"/>
      <c r="EI27" s="35"/>
      <c r="EJ27" s="35"/>
      <c r="EK27" s="35"/>
      <c r="EL27" s="35"/>
      <c r="EM27" s="35"/>
      <c r="EN27" s="35"/>
      <c r="EO27" s="35"/>
      <c r="EP27" s="35"/>
      <c r="EQ27" s="35"/>
      <c r="ER27" s="35"/>
      <c r="ES27" s="35"/>
      <c r="ET27" s="35"/>
      <c r="EU27" s="35"/>
      <c r="EV27" s="35"/>
      <c r="EW27" s="35"/>
      <c r="EX27" s="35"/>
      <c r="EY27" s="35"/>
      <c r="EZ27" s="35"/>
      <c r="FA27" s="35"/>
      <c r="FB27" s="35"/>
      <c r="FC27" s="35"/>
      <c r="FD27" s="35"/>
      <c r="FE27" s="35"/>
      <c r="FF27" s="35"/>
      <c r="FG27" s="35"/>
      <c r="FH27" s="35"/>
      <c r="FI27" s="35"/>
      <c r="FJ27" s="35"/>
      <c r="FK27" s="35"/>
      <c r="FL27" s="35"/>
      <c r="FM27" s="35"/>
      <c r="FN27" s="35"/>
      <c r="FO27" s="35"/>
      <c r="FP27" s="35"/>
      <c r="FQ27" s="35"/>
      <c r="FR27" s="35"/>
      <c r="FS27" s="35"/>
      <c r="FT27" s="35"/>
      <c r="FU27" s="35"/>
      <c r="FV27" s="35"/>
      <c r="FW27" s="35"/>
      <c r="FX27" s="35"/>
      <c r="FY27" s="35"/>
      <c r="FZ27" s="35"/>
      <c r="GA27" s="35"/>
      <c r="GB27" s="35"/>
      <c r="GC27" s="35"/>
      <c r="GD27" s="35"/>
      <c r="GE27" s="35"/>
      <c r="GF27" s="35"/>
      <c r="GG27" s="35"/>
      <c r="GH27" s="35"/>
      <c r="GI27" s="35"/>
      <c r="GJ27" s="35"/>
      <c r="GK27" s="35"/>
      <c r="GL27" s="35"/>
      <c r="GM27" s="35"/>
      <c r="GN27" s="35"/>
      <c r="GO27" s="35"/>
      <c r="GP27" s="35"/>
      <c r="GQ27" s="35"/>
      <c r="GR27" s="35"/>
      <c r="GS27" s="35"/>
      <c r="GT27" s="35"/>
      <c r="GU27" s="35"/>
      <c r="GV27" s="35"/>
      <c r="GW27" s="35"/>
      <c r="GX27" s="35"/>
      <c r="GY27" s="35"/>
      <c r="GZ27" s="35"/>
      <c r="HA27" s="35"/>
      <c r="HB27" s="35"/>
      <c r="HC27" s="35"/>
      <c r="HD27" s="35"/>
      <c r="HE27" s="35"/>
      <c r="HF27" s="35"/>
      <c r="HG27" s="35"/>
      <c r="HH27" s="35"/>
      <c r="HI27" s="35"/>
      <c r="HJ27" s="35"/>
      <c r="HK27" s="35"/>
      <c r="HL27" s="35"/>
      <c r="HM27" s="35"/>
      <c r="HN27" s="35"/>
      <c r="HO27" s="35"/>
      <c r="HP27" s="35"/>
      <c r="HQ27" s="35"/>
      <c r="HR27" s="35"/>
      <c r="HS27" s="35"/>
      <c r="HT27" s="35"/>
      <c r="HU27" s="35"/>
      <c r="HV27" s="35"/>
      <c r="HW27" s="35"/>
      <c r="HX27" s="35"/>
      <c r="HY27" s="35"/>
      <c r="HZ27" s="35"/>
      <c r="IA27" s="35"/>
      <c r="IB27" s="35"/>
      <c r="IC27" s="35"/>
      <c r="ID27" s="35"/>
      <c r="IE27" s="35"/>
      <c r="IF27" s="35"/>
      <c r="IG27" s="35"/>
      <c r="IH27" s="35"/>
    </row>
    <row r="28" s="34" customFormat="1" ht="16" customHeight="1" spans="1:242">
      <c r="A28" s="61">
        <v>23</v>
      </c>
      <c r="B28" s="62" t="str">
        <f>Sheet1!A23</f>
        <v>深圳市茗河建设工程有限公司</v>
      </c>
      <c r="C28" s="63"/>
      <c r="D28" s="64">
        <f>Sheet1!B23</f>
        <v>1837368</v>
      </c>
      <c r="E28" s="65" t="str">
        <f t="shared" si="0"/>
        <v>超上限</v>
      </c>
      <c r="F28" s="66" t="str">
        <f t="shared" si="1"/>
        <v>否</v>
      </c>
      <c r="G28" s="67" t="str">
        <f t="shared" si="2"/>
        <v>否</v>
      </c>
      <c r="H28" s="68"/>
      <c r="I28" s="68"/>
      <c r="J28" s="69"/>
      <c r="K28" s="42"/>
      <c r="L28" s="68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BU28" s="35"/>
      <c r="BV28" s="35"/>
      <c r="BW28" s="35"/>
      <c r="BX28" s="35"/>
      <c r="BY28" s="35"/>
      <c r="BZ28" s="35"/>
      <c r="CA28" s="35"/>
      <c r="CB28" s="35"/>
      <c r="CC28" s="35"/>
      <c r="CD28" s="35"/>
      <c r="CE28" s="35"/>
      <c r="CF28" s="35"/>
      <c r="CG28" s="35"/>
      <c r="CH28" s="35"/>
      <c r="CI28" s="35"/>
      <c r="CJ28" s="35"/>
      <c r="CK28" s="35"/>
      <c r="CL28" s="35"/>
      <c r="CM28" s="35"/>
      <c r="CN28" s="35"/>
      <c r="CO28" s="35"/>
      <c r="CP28" s="35"/>
      <c r="CQ28" s="35"/>
      <c r="CR28" s="35"/>
      <c r="CS28" s="35"/>
      <c r="CT28" s="35"/>
      <c r="CU28" s="35"/>
      <c r="CV28" s="35"/>
      <c r="CW28" s="35"/>
      <c r="CX28" s="35"/>
      <c r="CY28" s="35"/>
      <c r="CZ28" s="35"/>
      <c r="DA28" s="35"/>
      <c r="DB28" s="35"/>
      <c r="DC28" s="35"/>
      <c r="DD28" s="35"/>
      <c r="DE28" s="35"/>
      <c r="DF28" s="35"/>
      <c r="DG28" s="35"/>
      <c r="DH28" s="35"/>
      <c r="DI28" s="35"/>
      <c r="DJ28" s="35"/>
      <c r="DK28" s="35"/>
      <c r="DL28" s="35"/>
      <c r="DM28" s="35"/>
      <c r="DN28" s="35"/>
      <c r="DO28" s="35"/>
      <c r="DP28" s="35"/>
      <c r="DQ28" s="35"/>
      <c r="DR28" s="35"/>
      <c r="DS28" s="35"/>
      <c r="DT28" s="35"/>
      <c r="DU28" s="35"/>
      <c r="DV28" s="35"/>
      <c r="DW28" s="35"/>
      <c r="DX28" s="35"/>
      <c r="DY28" s="35"/>
      <c r="DZ28" s="35"/>
      <c r="EA28" s="35"/>
      <c r="EB28" s="35"/>
      <c r="EC28" s="35"/>
      <c r="ED28" s="35"/>
      <c r="EE28" s="35"/>
      <c r="EF28" s="35"/>
      <c r="EG28" s="35"/>
      <c r="EH28" s="35"/>
      <c r="EI28" s="35"/>
      <c r="EJ28" s="35"/>
      <c r="EK28" s="35"/>
      <c r="EL28" s="35"/>
      <c r="EM28" s="35"/>
      <c r="EN28" s="35"/>
      <c r="EO28" s="35"/>
      <c r="EP28" s="35"/>
      <c r="EQ28" s="35"/>
      <c r="ER28" s="35"/>
      <c r="ES28" s="35"/>
      <c r="ET28" s="35"/>
      <c r="EU28" s="35"/>
      <c r="EV28" s="35"/>
      <c r="EW28" s="35"/>
      <c r="EX28" s="35"/>
      <c r="EY28" s="35"/>
      <c r="EZ28" s="35"/>
      <c r="FA28" s="35"/>
      <c r="FB28" s="35"/>
      <c r="FC28" s="35"/>
      <c r="FD28" s="35"/>
      <c r="FE28" s="35"/>
      <c r="FF28" s="35"/>
      <c r="FG28" s="35"/>
      <c r="FH28" s="35"/>
      <c r="FI28" s="35"/>
      <c r="FJ28" s="35"/>
      <c r="FK28" s="35"/>
      <c r="FL28" s="35"/>
      <c r="FM28" s="35"/>
      <c r="FN28" s="35"/>
      <c r="FO28" s="35"/>
      <c r="FP28" s="35"/>
      <c r="FQ28" s="35"/>
      <c r="FR28" s="35"/>
      <c r="FS28" s="35"/>
      <c r="FT28" s="35"/>
      <c r="FU28" s="35"/>
      <c r="FV28" s="35"/>
      <c r="FW28" s="35"/>
      <c r="FX28" s="35"/>
      <c r="FY28" s="35"/>
      <c r="FZ28" s="35"/>
      <c r="GA28" s="35"/>
      <c r="GB28" s="35"/>
      <c r="GC28" s="35"/>
      <c r="GD28" s="35"/>
      <c r="GE28" s="35"/>
      <c r="GF28" s="35"/>
      <c r="GG28" s="35"/>
      <c r="GH28" s="35"/>
      <c r="GI28" s="35"/>
      <c r="GJ28" s="35"/>
      <c r="GK28" s="35"/>
      <c r="GL28" s="35"/>
      <c r="GM28" s="35"/>
      <c r="GN28" s="35"/>
      <c r="GO28" s="35"/>
      <c r="GP28" s="35"/>
      <c r="GQ28" s="35"/>
      <c r="GR28" s="35"/>
      <c r="GS28" s="35"/>
      <c r="GT28" s="35"/>
      <c r="GU28" s="35"/>
      <c r="GV28" s="35"/>
      <c r="GW28" s="35"/>
      <c r="GX28" s="35"/>
      <c r="GY28" s="35"/>
      <c r="GZ28" s="35"/>
      <c r="HA28" s="35"/>
      <c r="HB28" s="35"/>
      <c r="HC28" s="35"/>
      <c r="HD28" s="35"/>
      <c r="HE28" s="35"/>
      <c r="HF28" s="35"/>
      <c r="HG28" s="35"/>
      <c r="HH28" s="35"/>
      <c r="HI28" s="35"/>
      <c r="HJ28" s="35"/>
      <c r="HK28" s="35"/>
      <c r="HL28" s="35"/>
      <c r="HM28" s="35"/>
      <c r="HN28" s="35"/>
      <c r="HO28" s="35"/>
      <c r="HP28" s="35"/>
      <c r="HQ28" s="35"/>
      <c r="HR28" s="35"/>
      <c r="HS28" s="35"/>
      <c r="HT28" s="35"/>
      <c r="HU28" s="35"/>
      <c r="HV28" s="35"/>
      <c r="HW28" s="35"/>
      <c r="HX28" s="35"/>
      <c r="HY28" s="35"/>
      <c r="HZ28" s="35"/>
      <c r="IA28" s="35"/>
      <c r="IB28" s="35"/>
      <c r="IC28" s="35"/>
      <c r="ID28" s="35"/>
      <c r="IE28" s="35"/>
      <c r="IF28" s="35"/>
      <c r="IG28" s="35"/>
      <c r="IH28" s="35"/>
    </row>
    <row r="29" s="34" customFormat="1" ht="16" customHeight="1" spans="1:242">
      <c r="A29" s="61">
        <v>24</v>
      </c>
      <c r="B29" s="62" t="str">
        <f>Sheet1!A24</f>
        <v>河南硕禄建设工程有限公司</v>
      </c>
      <c r="C29" s="63"/>
      <c r="D29" s="64">
        <f>Sheet1!B24</f>
        <v>1837276.14</v>
      </c>
      <c r="E29" s="65" t="str">
        <f t="shared" si="0"/>
        <v>超上限</v>
      </c>
      <c r="F29" s="66" t="str">
        <f t="shared" si="1"/>
        <v>否</v>
      </c>
      <c r="G29" s="67" t="str">
        <f t="shared" si="2"/>
        <v>否</v>
      </c>
      <c r="H29" s="68"/>
      <c r="I29" s="68"/>
      <c r="J29" s="69"/>
      <c r="K29" s="42"/>
      <c r="L29" s="68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  <c r="AX29" s="35"/>
      <c r="AY29" s="35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BU29" s="35"/>
      <c r="BV29" s="35"/>
      <c r="BW29" s="35"/>
      <c r="BX29" s="35"/>
      <c r="BY29" s="35"/>
      <c r="BZ29" s="35"/>
      <c r="CA29" s="35"/>
      <c r="CB29" s="35"/>
      <c r="CC29" s="35"/>
      <c r="CD29" s="35"/>
      <c r="CE29" s="35"/>
      <c r="CF29" s="35"/>
      <c r="CG29" s="35"/>
      <c r="CH29" s="35"/>
      <c r="CI29" s="35"/>
      <c r="CJ29" s="35"/>
      <c r="CK29" s="35"/>
      <c r="CL29" s="35"/>
      <c r="CM29" s="35"/>
      <c r="CN29" s="35"/>
      <c r="CO29" s="35"/>
      <c r="CP29" s="35"/>
      <c r="CQ29" s="35"/>
      <c r="CR29" s="35"/>
      <c r="CS29" s="35"/>
      <c r="CT29" s="35"/>
      <c r="CU29" s="35"/>
      <c r="CV29" s="35"/>
      <c r="CW29" s="35"/>
      <c r="CX29" s="35"/>
      <c r="CY29" s="35"/>
      <c r="CZ29" s="35"/>
      <c r="DA29" s="35"/>
      <c r="DB29" s="35"/>
      <c r="DC29" s="35"/>
      <c r="DD29" s="35"/>
      <c r="DE29" s="35"/>
      <c r="DF29" s="35"/>
      <c r="DG29" s="35"/>
      <c r="DH29" s="35"/>
      <c r="DI29" s="35"/>
      <c r="DJ29" s="35"/>
      <c r="DK29" s="35"/>
      <c r="DL29" s="35"/>
      <c r="DM29" s="35"/>
      <c r="DN29" s="35"/>
      <c r="DO29" s="35"/>
      <c r="DP29" s="35"/>
      <c r="DQ29" s="35"/>
      <c r="DR29" s="35"/>
      <c r="DS29" s="35"/>
      <c r="DT29" s="35"/>
      <c r="DU29" s="35"/>
      <c r="DV29" s="35"/>
      <c r="DW29" s="35"/>
      <c r="DX29" s="35"/>
      <c r="DY29" s="35"/>
      <c r="DZ29" s="35"/>
      <c r="EA29" s="35"/>
      <c r="EB29" s="35"/>
      <c r="EC29" s="35"/>
      <c r="ED29" s="35"/>
      <c r="EE29" s="35"/>
      <c r="EF29" s="35"/>
      <c r="EG29" s="35"/>
      <c r="EH29" s="35"/>
      <c r="EI29" s="35"/>
      <c r="EJ29" s="35"/>
      <c r="EK29" s="35"/>
      <c r="EL29" s="35"/>
      <c r="EM29" s="35"/>
      <c r="EN29" s="35"/>
      <c r="EO29" s="35"/>
      <c r="EP29" s="35"/>
      <c r="EQ29" s="35"/>
      <c r="ER29" s="35"/>
      <c r="ES29" s="35"/>
      <c r="ET29" s="35"/>
      <c r="EU29" s="35"/>
      <c r="EV29" s="35"/>
      <c r="EW29" s="35"/>
      <c r="EX29" s="35"/>
      <c r="EY29" s="35"/>
      <c r="EZ29" s="35"/>
      <c r="FA29" s="35"/>
      <c r="FB29" s="35"/>
      <c r="FC29" s="35"/>
      <c r="FD29" s="35"/>
      <c r="FE29" s="35"/>
      <c r="FF29" s="35"/>
      <c r="FG29" s="35"/>
      <c r="FH29" s="35"/>
      <c r="FI29" s="35"/>
      <c r="FJ29" s="35"/>
      <c r="FK29" s="35"/>
      <c r="FL29" s="35"/>
      <c r="FM29" s="35"/>
      <c r="FN29" s="35"/>
      <c r="FO29" s="35"/>
      <c r="FP29" s="35"/>
      <c r="FQ29" s="35"/>
      <c r="FR29" s="35"/>
      <c r="FS29" s="35"/>
      <c r="FT29" s="35"/>
      <c r="FU29" s="35"/>
      <c r="FV29" s="35"/>
      <c r="FW29" s="35"/>
      <c r="FX29" s="35"/>
      <c r="FY29" s="35"/>
      <c r="FZ29" s="35"/>
      <c r="GA29" s="35"/>
      <c r="GB29" s="35"/>
      <c r="GC29" s="35"/>
      <c r="GD29" s="35"/>
      <c r="GE29" s="35"/>
      <c r="GF29" s="35"/>
      <c r="GG29" s="35"/>
      <c r="GH29" s="35"/>
      <c r="GI29" s="35"/>
      <c r="GJ29" s="35"/>
      <c r="GK29" s="35"/>
      <c r="GL29" s="35"/>
      <c r="GM29" s="35"/>
      <c r="GN29" s="35"/>
      <c r="GO29" s="35"/>
      <c r="GP29" s="35"/>
      <c r="GQ29" s="35"/>
      <c r="GR29" s="35"/>
      <c r="GS29" s="35"/>
      <c r="GT29" s="35"/>
      <c r="GU29" s="35"/>
      <c r="GV29" s="35"/>
      <c r="GW29" s="35"/>
      <c r="GX29" s="35"/>
      <c r="GY29" s="35"/>
      <c r="GZ29" s="35"/>
      <c r="HA29" s="35"/>
      <c r="HB29" s="35"/>
      <c r="HC29" s="35"/>
      <c r="HD29" s="35"/>
      <c r="HE29" s="35"/>
      <c r="HF29" s="35"/>
      <c r="HG29" s="35"/>
      <c r="HH29" s="35"/>
      <c r="HI29" s="35"/>
      <c r="HJ29" s="35"/>
      <c r="HK29" s="35"/>
      <c r="HL29" s="35"/>
      <c r="HM29" s="35"/>
      <c r="HN29" s="35"/>
      <c r="HO29" s="35"/>
      <c r="HP29" s="35"/>
      <c r="HQ29" s="35"/>
      <c r="HR29" s="35"/>
      <c r="HS29" s="35"/>
      <c r="HT29" s="35"/>
      <c r="HU29" s="35"/>
      <c r="HV29" s="35"/>
      <c r="HW29" s="35"/>
      <c r="HX29" s="35"/>
      <c r="HY29" s="35"/>
      <c r="HZ29" s="35"/>
      <c r="IA29" s="35"/>
      <c r="IB29" s="35"/>
      <c r="IC29" s="35"/>
      <c r="ID29" s="35"/>
      <c r="IE29" s="35"/>
      <c r="IF29" s="35"/>
      <c r="IG29" s="35"/>
      <c r="IH29" s="35"/>
    </row>
    <row r="30" s="34" customFormat="1" ht="16" customHeight="1" spans="1:242">
      <c r="A30" s="61">
        <v>25</v>
      </c>
      <c r="B30" s="62" t="str">
        <f>Sheet1!A25</f>
        <v>广东力建工程有限公司</v>
      </c>
      <c r="C30" s="63"/>
      <c r="D30" s="64">
        <f>Sheet1!B25</f>
        <v>1837276.14</v>
      </c>
      <c r="E30" s="65" t="str">
        <f t="shared" si="0"/>
        <v>超上限</v>
      </c>
      <c r="F30" s="66" t="str">
        <f t="shared" si="1"/>
        <v>否</v>
      </c>
      <c r="G30" s="67" t="str">
        <f t="shared" si="2"/>
        <v>否</v>
      </c>
      <c r="H30" s="68"/>
      <c r="I30" s="68"/>
      <c r="J30" s="69"/>
      <c r="K30" s="42"/>
      <c r="L30" s="68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FY30" s="35"/>
      <c r="FZ30" s="35"/>
      <c r="GA30" s="35"/>
      <c r="GB30" s="35"/>
      <c r="GC30" s="35"/>
      <c r="GD30" s="35"/>
      <c r="GE30" s="35"/>
      <c r="GF30" s="35"/>
      <c r="GG30" s="35"/>
      <c r="GH30" s="35"/>
      <c r="GI30" s="35"/>
      <c r="GJ30" s="35"/>
      <c r="GK30" s="35"/>
      <c r="GL30" s="35"/>
      <c r="GM30" s="35"/>
      <c r="GN30" s="35"/>
      <c r="GO30" s="35"/>
      <c r="GP30" s="35"/>
      <c r="GQ30" s="35"/>
      <c r="GR30" s="35"/>
      <c r="GS30" s="35"/>
      <c r="GT30" s="35"/>
      <c r="GU30" s="35"/>
      <c r="GV30" s="35"/>
      <c r="GW30" s="35"/>
      <c r="GX30" s="35"/>
      <c r="GY30" s="35"/>
      <c r="GZ30" s="35"/>
      <c r="HA30" s="35"/>
      <c r="HB30" s="35"/>
      <c r="HC30" s="35"/>
      <c r="HD30" s="35"/>
      <c r="HE30" s="35"/>
      <c r="HF30" s="35"/>
      <c r="HG30" s="35"/>
      <c r="HH30" s="35"/>
      <c r="HI30" s="35"/>
      <c r="HJ30" s="35"/>
      <c r="HK30" s="35"/>
      <c r="HL30" s="35"/>
      <c r="HM30" s="35"/>
      <c r="HN30" s="35"/>
      <c r="HO30" s="35"/>
      <c r="HP30" s="35"/>
      <c r="HQ30" s="35"/>
      <c r="HR30" s="35"/>
      <c r="HS30" s="35"/>
      <c r="HT30" s="35"/>
      <c r="HU30" s="35"/>
      <c r="HV30" s="35"/>
      <c r="HW30" s="35"/>
      <c r="HX30" s="35"/>
      <c r="HY30" s="35"/>
      <c r="HZ30" s="35"/>
      <c r="IA30" s="35"/>
      <c r="IB30" s="35"/>
      <c r="IC30" s="35"/>
      <c r="ID30" s="35"/>
      <c r="IE30" s="35"/>
      <c r="IF30" s="35"/>
      <c r="IG30" s="35"/>
      <c r="IH30" s="35"/>
    </row>
    <row r="31" s="34" customFormat="1" ht="16" customHeight="1" spans="1:242">
      <c r="A31" s="61">
        <v>26</v>
      </c>
      <c r="B31" s="62" t="str">
        <f>Sheet1!A26</f>
        <v>广东晟强建设工程有限公司</v>
      </c>
      <c r="C31" s="63"/>
      <c r="D31" s="64">
        <f>Sheet1!B26</f>
        <v>1837276.14</v>
      </c>
      <c r="E31" s="65" t="str">
        <f t="shared" si="0"/>
        <v>超上限</v>
      </c>
      <c r="F31" s="66" t="str">
        <f t="shared" si="1"/>
        <v>否</v>
      </c>
      <c r="G31" s="67" t="str">
        <f t="shared" si="2"/>
        <v>否</v>
      </c>
      <c r="H31" s="68"/>
      <c r="I31" s="68"/>
      <c r="J31" s="69"/>
      <c r="K31" s="42"/>
      <c r="L31" s="68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BU31" s="35"/>
      <c r="BV31" s="35"/>
      <c r="BW31" s="35"/>
      <c r="BX31" s="35"/>
      <c r="BY31" s="35"/>
      <c r="BZ31" s="35"/>
      <c r="CA31" s="35"/>
      <c r="CB31" s="35"/>
      <c r="CC31" s="35"/>
      <c r="CD31" s="35"/>
      <c r="CE31" s="35"/>
      <c r="CF31" s="35"/>
      <c r="CG31" s="35"/>
      <c r="CH31" s="35"/>
      <c r="CI31" s="35"/>
      <c r="CJ31" s="35"/>
      <c r="CK31" s="35"/>
      <c r="CL31" s="35"/>
      <c r="CM31" s="35"/>
      <c r="CN31" s="35"/>
      <c r="CO31" s="35"/>
      <c r="CP31" s="35"/>
      <c r="CQ31" s="35"/>
      <c r="CR31" s="35"/>
      <c r="CS31" s="35"/>
      <c r="CT31" s="35"/>
      <c r="CU31" s="35"/>
      <c r="CV31" s="35"/>
      <c r="CW31" s="35"/>
      <c r="CX31" s="35"/>
      <c r="CY31" s="35"/>
      <c r="CZ31" s="35"/>
      <c r="DA31" s="35"/>
      <c r="DB31" s="35"/>
      <c r="DC31" s="35"/>
      <c r="DD31" s="35"/>
      <c r="DE31" s="35"/>
      <c r="DF31" s="35"/>
      <c r="DG31" s="35"/>
      <c r="DH31" s="35"/>
      <c r="DI31" s="35"/>
      <c r="DJ31" s="35"/>
      <c r="DK31" s="35"/>
      <c r="DL31" s="35"/>
      <c r="DM31" s="35"/>
      <c r="DN31" s="35"/>
      <c r="DO31" s="35"/>
      <c r="DP31" s="35"/>
      <c r="DQ31" s="35"/>
      <c r="DR31" s="35"/>
      <c r="DS31" s="35"/>
      <c r="DT31" s="35"/>
      <c r="DU31" s="35"/>
      <c r="DV31" s="35"/>
      <c r="DW31" s="35"/>
      <c r="DX31" s="35"/>
      <c r="DY31" s="35"/>
      <c r="DZ31" s="35"/>
      <c r="EA31" s="35"/>
      <c r="EB31" s="35"/>
      <c r="EC31" s="35"/>
      <c r="ED31" s="35"/>
      <c r="EE31" s="35"/>
      <c r="EF31" s="35"/>
      <c r="EG31" s="35"/>
      <c r="EH31" s="35"/>
      <c r="EI31" s="35"/>
      <c r="EJ31" s="35"/>
      <c r="EK31" s="35"/>
      <c r="EL31" s="35"/>
      <c r="EM31" s="35"/>
      <c r="EN31" s="35"/>
      <c r="EO31" s="35"/>
      <c r="EP31" s="35"/>
      <c r="EQ31" s="35"/>
      <c r="ER31" s="35"/>
      <c r="ES31" s="35"/>
      <c r="ET31" s="35"/>
      <c r="EU31" s="35"/>
      <c r="EV31" s="35"/>
      <c r="EW31" s="35"/>
      <c r="EX31" s="35"/>
      <c r="EY31" s="35"/>
      <c r="EZ31" s="35"/>
      <c r="FA31" s="35"/>
      <c r="FB31" s="35"/>
      <c r="FC31" s="35"/>
      <c r="FD31" s="35"/>
      <c r="FE31" s="35"/>
      <c r="FF31" s="35"/>
      <c r="FG31" s="35"/>
      <c r="FH31" s="35"/>
      <c r="FI31" s="35"/>
      <c r="FJ31" s="35"/>
      <c r="FK31" s="35"/>
      <c r="FL31" s="35"/>
      <c r="FM31" s="35"/>
      <c r="FN31" s="35"/>
      <c r="FO31" s="35"/>
      <c r="FP31" s="35"/>
      <c r="FQ31" s="35"/>
      <c r="FR31" s="35"/>
      <c r="FS31" s="35"/>
      <c r="FT31" s="35"/>
      <c r="FU31" s="35"/>
      <c r="FV31" s="35"/>
      <c r="FW31" s="35"/>
      <c r="FX31" s="35"/>
      <c r="FY31" s="35"/>
      <c r="FZ31" s="35"/>
      <c r="GA31" s="35"/>
      <c r="GB31" s="35"/>
      <c r="GC31" s="35"/>
      <c r="GD31" s="35"/>
      <c r="GE31" s="35"/>
      <c r="GF31" s="35"/>
      <c r="GG31" s="35"/>
      <c r="GH31" s="35"/>
      <c r="GI31" s="35"/>
      <c r="GJ31" s="35"/>
      <c r="GK31" s="35"/>
      <c r="GL31" s="35"/>
      <c r="GM31" s="35"/>
      <c r="GN31" s="35"/>
      <c r="GO31" s="35"/>
      <c r="GP31" s="35"/>
      <c r="GQ31" s="35"/>
      <c r="GR31" s="35"/>
      <c r="GS31" s="35"/>
      <c r="GT31" s="35"/>
      <c r="GU31" s="35"/>
      <c r="GV31" s="35"/>
      <c r="GW31" s="35"/>
      <c r="GX31" s="35"/>
      <c r="GY31" s="35"/>
      <c r="GZ31" s="35"/>
      <c r="HA31" s="35"/>
      <c r="HB31" s="35"/>
      <c r="HC31" s="35"/>
      <c r="HD31" s="35"/>
      <c r="HE31" s="35"/>
      <c r="HF31" s="35"/>
      <c r="HG31" s="35"/>
      <c r="HH31" s="35"/>
      <c r="HI31" s="35"/>
      <c r="HJ31" s="35"/>
      <c r="HK31" s="35"/>
      <c r="HL31" s="35"/>
      <c r="HM31" s="35"/>
      <c r="HN31" s="35"/>
      <c r="HO31" s="35"/>
      <c r="HP31" s="35"/>
      <c r="HQ31" s="35"/>
      <c r="HR31" s="35"/>
      <c r="HS31" s="35"/>
      <c r="HT31" s="35"/>
      <c r="HU31" s="35"/>
      <c r="HV31" s="35"/>
      <c r="HW31" s="35"/>
      <c r="HX31" s="35"/>
      <c r="HY31" s="35"/>
      <c r="HZ31" s="35"/>
      <c r="IA31" s="35"/>
      <c r="IB31" s="35"/>
      <c r="IC31" s="35"/>
      <c r="ID31" s="35"/>
      <c r="IE31" s="35"/>
      <c r="IF31" s="35"/>
      <c r="IG31" s="35"/>
      <c r="IH31" s="35"/>
    </row>
    <row r="32" s="34" customFormat="1" ht="16" customHeight="1" spans="1:242">
      <c r="A32" s="61">
        <v>27</v>
      </c>
      <c r="B32" s="62" t="str">
        <f>Sheet1!A27</f>
        <v>广东华禹建设有限公司</v>
      </c>
      <c r="C32" s="63"/>
      <c r="D32" s="64">
        <f>Sheet1!B27</f>
        <v>1837276.14</v>
      </c>
      <c r="E32" s="65" t="str">
        <f t="shared" si="0"/>
        <v>超上限</v>
      </c>
      <c r="F32" s="66" t="str">
        <f t="shared" si="1"/>
        <v>否</v>
      </c>
      <c r="G32" s="67" t="str">
        <f t="shared" si="2"/>
        <v>否</v>
      </c>
      <c r="H32" s="68"/>
      <c r="I32" s="68"/>
      <c r="J32" s="69"/>
      <c r="K32" s="42"/>
      <c r="L32" s="68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  <c r="AJ32" s="35"/>
      <c r="AK32" s="35"/>
      <c r="AL32" s="35"/>
      <c r="AM32" s="35"/>
      <c r="AN32" s="35"/>
      <c r="AO32" s="35"/>
      <c r="AP32" s="35"/>
      <c r="AQ32" s="35"/>
      <c r="AR32" s="35"/>
      <c r="AS32" s="35"/>
      <c r="AT32" s="35"/>
      <c r="AU32" s="35"/>
      <c r="AV32" s="35"/>
      <c r="AW32" s="35"/>
      <c r="AX32" s="35"/>
      <c r="AY32" s="35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  <c r="BU32" s="35"/>
      <c r="BV32" s="35"/>
      <c r="BW32" s="35"/>
      <c r="BX32" s="35"/>
      <c r="BY32" s="35"/>
      <c r="BZ32" s="35"/>
      <c r="CA32" s="35"/>
      <c r="CB32" s="35"/>
      <c r="CC32" s="35"/>
      <c r="CD32" s="35"/>
      <c r="CE32" s="35"/>
      <c r="CF32" s="35"/>
      <c r="CG32" s="35"/>
      <c r="CH32" s="35"/>
      <c r="CI32" s="35"/>
      <c r="CJ32" s="35"/>
      <c r="CK32" s="35"/>
      <c r="CL32" s="35"/>
      <c r="CM32" s="35"/>
      <c r="CN32" s="35"/>
      <c r="CO32" s="35"/>
      <c r="CP32" s="35"/>
      <c r="CQ32" s="35"/>
      <c r="CR32" s="35"/>
      <c r="CS32" s="35"/>
      <c r="CT32" s="35"/>
      <c r="CU32" s="35"/>
      <c r="CV32" s="35"/>
      <c r="CW32" s="35"/>
      <c r="CX32" s="35"/>
      <c r="CY32" s="35"/>
      <c r="CZ32" s="35"/>
      <c r="DA32" s="35"/>
      <c r="DB32" s="35"/>
      <c r="DC32" s="35"/>
      <c r="DD32" s="35"/>
      <c r="DE32" s="35"/>
      <c r="DF32" s="35"/>
      <c r="DG32" s="35"/>
      <c r="DH32" s="35"/>
      <c r="DI32" s="35"/>
      <c r="DJ32" s="35"/>
      <c r="DK32" s="35"/>
      <c r="DL32" s="35"/>
      <c r="DM32" s="35"/>
      <c r="DN32" s="35"/>
      <c r="DO32" s="35"/>
      <c r="DP32" s="35"/>
      <c r="DQ32" s="35"/>
      <c r="DR32" s="35"/>
      <c r="DS32" s="35"/>
      <c r="DT32" s="35"/>
      <c r="DU32" s="35"/>
      <c r="DV32" s="35"/>
      <c r="DW32" s="35"/>
      <c r="DX32" s="35"/>
      <c r="DY32" s="35"/>
      <c r="DZ32" s="35"/>
      <c r="EA32" s="35"/>
      <c r="EB32" s="35"/>
      <c r="EC32" s="35"/>
      <c r="ED32" s="35"/>
      <c r="EE32" s="35"/>
      <c r="EF32" s="35"/>
      <c r="EG32" s="35"/>
      <c r="EH32" s="35"/>
      <c r="EI32" s="35"/>
      <c r="EJ32" s="35"/>
      <c r="EK32" s="35"/>
      <c r="EL32" s="35"/>
      <c r="EM32" s="35"/>
      <c r="EN32" s="35"/>
      <c r="EO32" s="35"/>
      <c r="EP32" s="35"/>
      <c r="EQ32" s="35"/>
      <c r="ER32" s="35"/>
      <c r="ES32" s="35"/>
      <c r="ET32" s="35"/>
      <c r="EU32" s="35"/>
      <c r="EV32" s="35"/>
      <c r="EW32" s="35"/>
      <c r="EX32" s="35"/>
      <c r="EY32" s="35"/>
      <c r="EZ32" s="35"/>
      <c r="FA32" s="35"/>
      <c r="FB32" s="35"/>
      <c r="FC32" s="35"/>
      <c r="FD32" s="35"/>
      <c r="FE32" s="35"/>
      <c r="FF32" s="35"/>
      <c r="FG32" s="35"/>
      <c r="FH32" s="35"/>
      <c r="FI32" s="35"/>
      <c r="FJ32" s="35"/>
      <c r="FK32" s="35"/>
      <c r="FL32" s="35"/>
      <c r="FM32" s="35"/>
      <c r="FN32" s="35"/>
      <c r="FO32" s="35"/>
      <c r="FP32" s="35"/>
      <c r="FQ32" s="35"/>
      <c r="FR32" s="35"/>
      <c r="FS32" s="35"/>
      <c r="FT32" s="35"/>
      <c r="FU32" s="35"/>
      <c r="FV32" s="35"/>
      <c r="FW32" s="35"/>
      <c r="FX32" s="35"/>
      <c r="FY32" s="35"/>
      <c r="FZ32" s="35"/>
      <c r="GA32" s="35"/>
      <c r="GB32" s="35"/>
      <c r="GC32" s="35"/>
      <c r="GD32" s="35"/>
      <c r="GE32" s="35"/>
      <c r="GF32" s="35"/>
      <c r="GG32" s="35"/>
      <c r="GH32" s="35"/>
      <c r="GI32" s="35"/>
      <c r="GJ32" s="35"/>
      <c r="GK32" s="35"/>
      <c r="GL32" s="35"/>
      <c r="GM32" s="35"/>
      <c r="GN32" s="35"/>
      <c r="GO32" s="35"/>
      <c r="GP32" s="35"/>
      <c r="GQ32" s="35"/>
      <c r="GR32" s="35"/>
      <c r="GS32" s="35"/>
      <c r="GT32" s="35"/>
      <c r="GU32" s="35"/>
      <c r="GV32" s="35"/>
      <c r="GW32" s="35"/>
      <c r="GX32" s="35"/>
      <c r="GY32" s="35"/>
      <c r="GZ32" s="35"/>
      <c r="HA32" s="35"/>
      <c r="HB32" s="35"/>
      <c r="HC32" s="35"/>
      <c r="HD32" s="35"/>
      <c r="HE32" s="35"/>
      <c r="HF32" s="35"/>
      <c r="HG32" s="35"/>
      <c r="HH32" s="35"/>
      <c r="HI32" s="35"/>
      <c r="HJ32" s="35"/>
      <c r="HK32" s="35"/>
      <c r="HL32" s="35"/>
      <c r="HM32" s="35"/>
      <c r="HN32" s="35"/>
      <c r="HO32" s="35"/>
      <c r="HP32" s="35"/>
      <c r="HQ32" s="35"/>
      <c r="HR32" s="35"/>
      <c r="HS32" s="35"/>
      <c r="HT32" s="35"/>
      <c r="HU32" s="35"/>
      <c r="HV32" s="35"/>
      <c r="HW32" s="35"/>
      <c r="HX32" s="35"/>
      <c r="HY32" s="35"/>
      <c r="HZ32" s="35"/>
      <c r="IA32" s="35"/>
      <c r="IB32" s="35"/>
      <c r="IC32" s="35"/>
      <c r="ID32" s="35"/>
      <c r="IE32" s="35"/>
      <c r="IF32" s="35"/>
      <c r="IG32" s="35"/>
      <c r="IH32" s="35"/>
    </row>
    <row r="33" s="34" customFormat="1" ht="16" customHeight="1" spans="1:242">
      <c r="A33" s="61">
        <v>28</v>
      </c>
      <c r="B33" s="62" t="str">
        <f>Sheet1!A28</f>
        <v>广东恒屹建设工程有限公司</v>
      </c>
      <c r="C33" s="63"/>
      <c r="D33" s="64">
        <f>Sheet1!B28</f>
        <v>1837276.14</v>
      </c>
      <c r="E33" s="65" t="str">
        <f t="shared" si="0"/>
        <v>超上限</v>
      </c>
      <c r="F33" s="66" t="str">
        <f t="shared" si="1"/>
        <v>否</v>
      </c>
      <c r="G33" s="67" t="str">
        <f t="shared" si="2"/>
        <v>否</v>
      </c>
      <c r="H33" s="68"/>
      <c r="I33" s="68"/>
      <c r="J33" s="69"/>
      <c r="K33" s="42"/>
      <c r="L33" s="68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  <c r="BU33" s="35"/>
      <c r="BV33" s="35"/>
      <c r="BW33" s="35"/>
      <c r="BX33" s="35"/>
      <c r="BY33" s="35"/>
      <c r="BZ33" s="35"/>
      <c r="CA33" s="35"/>
      <c r="CB33" s="35"/>
      <c r="CC33" s="35"/>
      <c r="CD33" s="35"/>
      <c r="CE33" s="35"/>
      <c r="CF33" s="35"/>
      <c r="CG33" s="35"/>
      <c r="CH33" s="35"/>
      <c r="CI33" s="35"/>
      <c r="CJ33" s="35"/>
      <c r="CK33" s="35"/>
      <c r="CL33" s="35"/>
      <c r="CM33" s="35"/>
      <c r="CN33" s="35"/>
      <c r="CO33" s="35"/>
      <c r="CP33" s="35"/>
      <c r="CQ33" s="35"/>
      <c r="CR33" s="35"/>
      <c r="CS33" s="35"/>
      <c r="CT33" s="35"/>
      <c r="CU33" s="35"/>
      <c r="CV33" s="35"/>
      <c r="CW33" s="35"/>
      <c r="CX33" s="35"/>
      <c r="CY33" s="35"/>
      <c r="CZ33" s="35"/>
      <c r="DA33" s="35"/>
      <c r="DB33" s="35"/>
      <c r="DC33" s="35"/>
      <c r="DD33" s="35"/>
      <c r="DE33" s="35"/>
      <c r="DF33" s="35"/>
      <c r="DG33" s="35"/>
      <c r="DH33" s="35"/>
      <c r="DI33" s="35"/>
      <c r="DJ33" s="35"/>
      <c r="DK33" s="35"/>
      <c r="DL33" s="35"/>
      <c r="DM33" s="35"/>
      <c r="DN33" s="35"/>
      <c r="DO33" s="35"/>
      <c r="DP33" s="35"/>
      <c r="DQ33" s="35"/>
      <c r="DR33" s="35"/>
      <c r="DS33" s="35"/>
      <c r="DT33" s="35"/>
      <c r="DU33" s="35"/>
      <c r="DV33" s="35"/>
      <c r="DW33" s="35"/>
      <c r="DX33" s="35"/>
      <c r="DY33" s="35"/>
      <c r="DZ33" s="35"/>
      <c r="EA33" s="35"/>
      <c r="EB33" s="35"/>
      <c r="EC33" s="35"/>
      <c r="ED33" s="35"/>
      <c r="EE33" s="35"/>
      <c r="EF33" s="35"/>
      <c r="EG33" s="35"/>
      <c r="EH33" s="35"/>
      <c r="EI33" s="35"/>
      <c r="EJ33" s="35"/>
      <c r="EK33" s="35"/>
      <c r="EL33" s="35"/>
      <c r="EM33" s="35"/>
      <c r="EN33" s="35"/>
      <c r="EO33" s="35"/>
      <c r="EP33" s="35"/>
      <c r="EQ33" s="35"/>
      <c r="ER33" s="35"/>
      <c r="ES33" s="35"/>
      <c r="ET33" s="35"/>
      <c r="EU33" s="35"/>
      <c r="EV33" s="35"/>
      <c r="EW33" s="35"/>
      <c r="EX33" s="35"/>
      <c r="EY33" s="35"/>
      <c r="EZ33" s="35"/>
      <c r="FA33" s="35"/>
      <c r="FB33" s="35"/>
      <c r="FC33" s="35"/>
      <c r="FD33" s="35"/>
      <c r="FE33" s="35"/>
      <c r="FF33" s="35"/>
      <c r="FG33" s="35"/>
      <c r="FH33" s="35"/>
      <c r="FI33" s="35"/>
      <c r="FJ33" s="35"/>
      <c r="FK33" s="35"/>
      <c r="FL33" s="35"/>
      <c r="FM33" s="35"/>
      <c r="FN33" s="35"/>
      <c r="FO33" s="35"/>
      <c r="FP33" s="35"/>
      <c r="FQ33" s="35"/>
      <c r="FR33" s="35"/>
      <c r="FS33" s="35"/>
      <c r="FT33" s="35"/>
      <c r="FU33" s="35"/>
      <c r="FV33" s="35"/>
      <c r="FW33" s="35"/>
      <c r="FX33" s="35"/>
      <c r="FY33" s="35"/>
      <c r="FZ33" s="35"/>
      <c r="GA33" s="35"/>
      <c r="GB33" s="35"/>
      <c r="GC33" s="35"/>
      <c r="GD33" s="35"/>
      <c r="GE33" s="35"/>
      <c r="GF33" s="35"/>
      <c r="GG33" s="35"/>
      <c r="GH33" s="35"/>
      <c r="GI33" s="35"/>
      <c r="GJ33" s="35"/>
      <c r="GK33" s="35"/>
      <c r="GL33" s="35"/>
      <c r="GM33" s="35"/>
      <c r="GN33" s="35"/>
      <c r="GO33" s="35"/>
      <c r="GP33" s="35"/>
      <c r="GQ33" s="35"/>
      <c r="GR33" s="35"/>
      <c r="GS33" s="35"/>
      <c r="GT33" s="35"/>
      <c r="GU33" s="35"/>
      <c r="GV33" s="35"/>
      <c r="GW33" s="35"/>
      <c r="GX33" s="35"/>
      <c r="GY33" s="35"/>
      <c r="GZ33" s="35"/>
      <c r="HA33" s="35"/>
      <c r="HB33" s="35"/>
      <c r="HC33" s="35"/>
      <c r="HD33" s="35"/>
      <c r="HE33" s="35"/>
      <c r="HF33" s="35"/>
      <c r="HG33" s="35"/>
      <c r="HH33" s="35"/>
      <c r="HI33" s="35"/>
      <c r="HJ33" s="35"/>
      <c r="HK33" s="35"/>
      <c r="HL33" s="35"/>
      <c r="HM33" s="35"/>
      <c r="HN33" s="35"/>
      <c r="HO33" s="35"/>
      <c r="HP33" s="35"/>
      <c r="HQ33" s="35"/>
      <c r="HR33" s="35"/>
      <c r="HS33" s="35"/>
      <c r="HT33" s="35"/>
      <c r="HU33" s="35"/>
      <c r="HV33" s="35"/>
      <c r="HW33" s="35"/>
      <c r="HX33" s="35"/>
      <c r="HY33" s="35"/>
      <c r="HZ33" s="35"/>
      <c r="IA33" s="35"/>
      <c r="IB33" s="35"/>
      <c r="IC33" s="35"/>
      <c r="ID33" s="35"/>
      <c r="IE33" s="35"/>
      <c r="IF33" s="35"/>
      <c r="IG33" s="35"/>
      <c r="IH33" s="35"/>
    </row>
    <row r="34" s="34" customFormat="1" ht="16" customHeight="1" spans="1:242">
      <c r="A34" s="61">
        <v>29</v>
      </c>
      <c r="B34" s="62" t="str">
        <f>Sheet1!A29</f>
        <v>广东省本江水利建设有限公司</v>
      </c>
      <c r="C34" s="63"/>
      <c r="D34" s="64">
        <f>Sheet1!B29</f>
        <v>1837276.14</v>
      </c>
      <c r="E34" s="65" t="str">
        <f t="shared" si="0"/>
        <v>超上限</v>
      </c>
      <c r="F34" s="66" t="str">
        <f t="shared" si="1"/>
        <v>否</v>
      </c>
      <c r="G34" s="67" t="str">
        <f t="shared" si="2"/>
        <v>否</v>
      </c>
      <c r="H34" s="68"/>
      <c r="I34" s="68"/>
      <c r="J34" s="69"/>
      <c r="K34" s="42"/>
      <c r="L34" s="68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  <c r="BU34" s="35"/>
      <c r="BV34" s="35"/>
      <c r="BW34" s="35"/>
      <c r="BX34" s="35"/>
      <c r="BY34" s="35"/>
      <c r="BZ34" s="35"/>
      <c r="CA34" s="35"/>
      <c r="CB34" s="35"/>
      <c r="CC34" s="35"/>
      <c r="CD34" s="35"/>
      <c r="CE34" s="35"/>
      <c r="CF34" s="35"/>
      <c r="CG34" s="35"/>
      <c r="CH34" s="35"/>
      <c r="CI34" s="35"/>
      <c r="CJ34" s="35"/>
      <c r="CK34" s="35"/>
      <c r="CL34" s="35"/>
      <c r="CM34" s="35"/>
      <c r="CN34" s="35"/>
      <c r="CO34" s="35"/>
      <c r="CP34" s="35"/>
      <c r="CQ34" s="35"/>
      <c r="CR34" s="35"/>
      <c r="CS34" s="35"/>
      <c r="CT34" s="35"/>
      <c r="CU34" s="35"/>
      <c r="CV34" s="35"/>
      <c r="CW34" s="35"/>
      <c r="CX34" s="35"/>
      <c r="CY34" s="35"/>
      <c r="CZ34" s="35"/>
      <c r="DA34" s="35"/>
      <c r="DB34" s="35"/>
      <c r="DC34" s="35"/>
      <c r="DD34" s="35"/>
      <c r="DE34" s="35"/>
      <c r="DF34" s="35"/>
      <c r="DG34" s="35"/>
      <c r="DH34" s="35"/>
      <c r="DI34" s="35"/>
      <c r="DJ34" s="35"/>
      <c r="DK34" s="35"/>
      <c r="DL34" s="35"/>
      <c r="DM34" s="35"/>
      <c r="DN34" s="35"/>
      <c r="DO34" s="35"/>
      <c r="DP34" s="35"/>
      <c r="DQ34" s="35"/>
      <c r="DR34" s="35"/>
      <c r="DS34" s="35"/>
      <c r="DT34" s="35"/>
      <c r="DU34" s="35"/>
      <c r="DV34" s="35"/>
      <c r="DW34" s="35"/>
      <c r="DX34" s="35"/>
      <c r="DY34" s="35"/>
      <c r="DZ34" s="35"/>
      <c r="EA34" s="35"/>
      <c r="EB34" s="35"/>
      <c r="EC34" s="35"/>
      <c r="ED34" s="35"/>
      <c r="EE34" s="35"/>
      <c r="EF34" s="35"/>
      <c r="EG34" s="35"/>
      <c r="EH34" s="35"/>
      <c r="EI34" s="35"/>
      <c r="EJ34" s="35"/>
      <c r="EK34" s="35"/>
      <c r="EL34" s="35"/>
      <c r="EM34" s="35"/>
      <c r="EN34" s="35"/>
      <c r="EO34" s="35"/>
      <c r="EP34" s="35"/>
      <c r="EQ34" s="35"/>
      <c r="ER34" s="35"/>
      <c r="ES34" s="35"/>
      <c r="ET34" s="35"/>
      <c r="EU34" s="35"/>
      <c r="EV34" s="35"/>
      <c r="EW34" s="35"/>
      <c r="EX34" s="35"/>
      <c r="EY34" s="35"/>
      <c r="EZ34" s="35"/>
      <c r="FA34" s="35"/>
      <c r="FB34" s="35"/>
      <c r="FC34" s="35"/>
      <c r="FD34" s="35"/>
      <c r="FE34" s="35"/>
      <c r="FF34" s="35"/>
      <c r="FG34" s="35"/>
      <c r="FH34" s="35"/>
      <c r="FI34" s="35"/>
      <c r="FJ34" s="35"/>
      <c r="FK34" s="35"/>
      <c r="FL34" s="35"/>
      <c r="FM34" s="35"/>
      <c r="FN34" s="35"/>
      <c r="FO34" s="35"/>
      <c r="FP34" s="35"/>
      <c r="FQ34" s="35"/>
      <c r="FR34" s="35"/>
      <c r="FS34" s="35"/>
      <c r="FT34" s="35"/>
      <c r="FU34" s="35"/>
      <c r="FV34" s="35"/>
      <c r="FW34" s="35"/>
      <c r="FX34" s="35"/>
      <c r="FY34" s="35"/>
      <c r="FZ34" s="35"/>
      <c r="GA34" s="35"/>
      <c r="GB34" s="35"/>
      <c r="GC34" s="35"/>
      <c r="GD34" s="35"/>
      <c r="GE34" s="35"/>
      <c r="GF34" s="35"/>
      <c r="GG34" s="35"/>
      <c r="GH34" s="35"/>
      <c r="GI34" s="35"/>
      <c r="GJ34" s="35"/>
      <c r="GK34" s="35"/>
      <c r="GL34" s="35"/>
      <c r="GM34" s="35"/>
      <c r="GN34" s="35"/>
      <c r="GO34" s="35"/>
      <c r="GP34" s="35"/>
      <c r="GQ34" s="35"/>
      <c r="GR34" s="35"/>
      <c r="GS34" s="35"/>
      <c r="GT34" s="35"/>
      <c r="GU34" s="35"/>
      <c r="GV34" s="35"/>
      <c r="GW34" s="35"/>
      <c r="GX34" s="35"/>
      <c r="GY34" s="35"/>
      <c r="GZ34" s="35"/>
      <c r="HA34" s="35"/>
      <c r="HB34" s="35"/>
      <c r="HC34" s="35"/>
      <c r="HD34" s="35"/>
      <c r="HE34" s="35"/>
      <c r="HF34" s="35"/>
      <c r="HG34" s="35"/>
      <c r="HH34" s="35"/>
      <c r="HI34" s="35"/>
      <c r="HJ34" s="35"/>
      <c r="HK34" s="35"/>
      <c r="HL34" s="35"/>
      <c r="HM34" s="35"/>
      <c r="HN34" s="35"/>
      <c r="HO34" s="35"/>
      <c r="HP34" s="35"/>
      <c r="HQ34" s="35"/>
      <c r="HR34" s="35"/>
      <c r="HS34" s="35"/>
      <c r="HT34" s="35"/>
      <c r="HU34" s="35"/>
      <c r="HV34" s="35"/>
      <c r="HW34" s="35"/>
      <c r="HX34" s="35"/>
      <c r="HY34" s="35"/>
      <c r="HZ34" s="35"/>
      <c r="IA34" s="35"/>
      <c r="IB34" s="35"/>
      <c r="IC34" s="35"/>
      <c r="ID34" s="35"/>
      <c r="IE34" s="35"/>
      <c r="IF34" s="35"/>
      <c r="IG34" s="35"/>
      <c r="IH34" s="35"/>
    </row>
    <row r="35" s="34" customFormat="1" ht="16" customHeight="1" spans="1:242">
      <c r="A35" s="61">
        <v>30</v>
      </c>
      <c r="B35" s="62" t="str">
        <f>Sheet1!A30</f>
        <v>广东省启桁建设工程有限公司</v>
      </c>
      <c r="C35" s="63"/>
      <c r="D35" s="64">
        <f>Sheet1!B30</f>
        <v>1837276.14</v>
      </c>
      <c r="E35" s="65" t="str">
        <f t="shared" si="0"/>
        <v>超上限</v>
      </c>
      <c r="F35" s="66" t="str">
        <f t="shared" si="1"/>
        <v>否</v>
      </c>
      <c r="G35" s="67" t="str">
        <f t="shared" si="2"/>
        <v>否</v>
      </c>
      <c r="H35" s="68"/>
      <c r="I35" s="68"/>
      <c r="J35" s="69"/>
      <c r="K35" s="42"/>
      <c r="L35" s="68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  <c r="AJ35" s="35"/>
      <c r="AK35" s="35"/>
      <c r="AL35" s="35"/>
      <c r="AM35" s="35"/>
      <c r="AN35" s="35"/>
      <c r="AO35" s="35"/>
      <c r="AP35" s="35"/>
      <c r="AQ35" s="35"/>
      <c r="AR35" s="35"/>
      <c r="AS35" s="35"/>
      <c r="AT35" s="35"/>
      <c r="AU35" s="35"/>
      <c r="AV35" s="35"/>
      <c r="AW35" s="35"/>
      <c r="AX35" s="35"/>
      <c r="AY35" s="35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  <c r="BU35" s="35"/>
      <c r="BV35" s="35"/>
      <c r="BW35" s="35"/>
      <c r="BX35" s="35"/>
      <c r="BY35" s="35"/>
      <c r="BZ35" s="35"/>
      <c r="CA35" s="35"/>
      <c r="CB35" s="35"/>
      <c r="CC35" s="35"/>
      <c r="CD35" s="35"/>
      <c r="CE35" s="35"/>
      <c r="CF35" s="35"/>
      <c r="CG35" s="35"/>
      <c r="CH35" s="35"/>
      <c r="CI35" s="35"/>
      <c r="CJ35" s="35"/>
      <c r="CK35" s="35"/>
      <c r="CL35" s="35"/>
      <c r="CM35" s="35"/>
      <c r="CN35" s="35"/>
      <c r="CO35" s="35"/>
      <c r="CP35" s="35"/>
      <c r="CQ35" s="35"/>
      <c r="CR35" s="35"/>
      <c r="CS35" s="35"/>
      <c r="CT35" s="35"/>
      <c r="CU35" s="35"/>
      <c r="CV35" s="35"/>
      <c r="CW35" s="35"/>
      <c r="CX35" s="35"/>
      <c r="CY35" s="35"/>
      <c r="CZ35" s="35"/>
      <c r="DA35" s="35"/>
      <c r="DB35" s="35"/>
      <c r="DC35" s="35"/>
      <c r="DD35" s="35"/>
      <c r="DE35" s="35"/>
      <c r="DF35" s="35"/>
      <c r="DG35" s="35"/>
      <c r="DH35" s="35"/>
      <c r="DI35" s="35"/>
      <c r="DJ35" s="35"/>
      <c r="DK35" s="35"/>
      <c r="DL35" s="35"/>
      <c r="DM35" s="35"/>
      <c r="DN35" s="35"/>
      <c r="DO35" s="35"/>
      <c r="DP35" s="35"/>
      <c r="DQ35" s="35"/>
      <c r="DR35" s="35"/>
      <c r="DS35" s="35"/>
      <c r="DT35" s="35"/>
      <c r="DU35" s="35"/>
      <c r="DV35" s="35"/>
      <c r="DW35" s="35"/>
      <c r="DX35" s="35"/>
      <c r="DY35" s="35"/>
      <c r="DZ35" s="35"/>
      <c r="EA35" s="35"/>
      <c r="EB35" s="35"/>
      <c r="EC35" s="35"/>
      <c r="ED35" s="35"/>
      <c r="EE35" s="35"/>
      <c r="EF35" s="35"/>
      <c r="EG35" s="35"/>
      <c r="EH35" s="35"/>
      <c r="EI35" s="35"/>
      <c r="EJ35" s="35"/>
      <c r="EK35" s="35"/>
      <c r="EL35" s="35"/>
      <c r="EM35" s="35"/>
      <c r="EN35" s="35"/>
      <c r="EO35" s="35"/>
      <c r="EP35" s="35"/>
      <c r="EQ35" s="35"/>
      <c r="ER35" s="35"/>
      <c r="ES35" s="35"/>
      <c r="ET35" s="35"/>
      <c r="EU35" s="35"/>
      <c r="EV35" s="35"/>
      <c r="EW35" s="35"/>
      <c r="EX35" s="35"/>
      <c r="EY35" s="35"/>
      <c r="EZ35" s="35"/>
      <c r="FA35" s="35"/>
      <c r="FB35" s="35"/>
      <c r="FC35" s="35"/>
      <c r="FD35" s="35"/>
      <c r="FE35" s="35"/>
      <c r="FF35" s="35"/>
      <c r="FG35" s="35"/>
      <c r="FH35" s="35"/>
      <c r="FI35" s="35"/>
      <c r="FJ35" s="35"/>
      <c r="FK35" s="35"/>
      <c r="FL35" s="35"/>
      <c r="FM35" s="35"/>
      <c r="FN35" s="35"/>
      <c r="FO35" s="35"/>
      <c r="FP35" s="35"/>
      <c r="FQ35" s="35"/>
      <c r="FR35" s="35"/>
      <c r="FS35" s="35"/>
      <c r="FT35" s="35"/>
      <c r="FU35" s="35"/>
      <c r="FV35" s="35"/>
      <c r="FW35" s="35"/>
      <c r="FX35" s="35"/>
      <c r="FY35" s="35"/>
      <c r="FZ35" s="35"/>
      <c r="GA35" s="35"/>
      <c r="GB35" s="35"/>
      <c r="GC35" s="35"/>
      <c r="GD35" s="35"/>
      <c r="GE35" s="35"/>
      <c r="GF35" s="35"/>
      <c r="GG35" s="35"/>
      <c r="GH35" s="35"/>
      <c r="GI35" s="35"/>
      <c r="GJ35" s="35"/>
      <c r="GK35" s="35"/>
      <c r="GL35" s="35"/>
      <c r="GM35" s="35"/>
      <c r="GN35" s="35"/>
      <c r="GO35" s="35"/>
      <c r="GP35" s="35"/>
      <c r="GQ35" s="35"/>
      <c r="GR35" s="35"/>
      <c r="GS35" s="35"/>
      <c r="GT35" s="35"/>
      <c r="GU35" s="35"/>
      <c r="GV35" s="35"/>
      <c r="GW35" s="35"/>
      <c r="GX35" s="35"/>
      <c r="GY35" s="35"/>
      <c r="GZ35" s="35"/>
      <c r="HA35" s="35"/>
      <c r="HB35" s="35"/>
      <c r="HC35" s="35"/>
      <c r="HD35" s="35"/>
      <c r="HE35" s="35"/>
      <c r="HF35" s="35"/>
      <c r="HG35" s="35"/>
      <c r="HH35" s="35"/>
      <c r="HI35" s="35"/>
      <c r="HJ35" s="35"/>
      <c r="HK35" s="35"/>
      <c r="HL35" s="35"/>
      <c r="HM35" s="35"/>
      <c r="HN35" s="35"/>
      <c r="HO35" s="35"/>
      <c r="HP35" s="35"/>
      <c r="HQ35" s="35"/>
      <c r="HR35" s="35"/>
      <c r="HS35" s="35"/>
      <c r="HT35" s="35"/>
      <c r="HU35" s="35"/>
      <c r="HV35" s="35"/>
      <c r="HW35" s="35"/>
      <c r="HX35" s="35"/>
      <c r="HY35" s="35"/>
      <c r="HZ35" s="35"/>
      <c r="IA35" s="35"/>
      <c r="IB35" s="35"/>
      <c r="IC35" s="35"/>
      <c r="ID35" s="35"/>
      <c r="IE35" s="35"/>
      <c r="IF35" s="35"/>
      <c r="IG35" s="35"/>
      <c r="IH35" s="35"/>
    </row>
    <row r="36" s="34" customFormat="1" ht="16" customHeight="1" spans="1:242">
      <c r="A36" s="61">
        <v>31</v>
      </c>
      <c r="B36" s="62" t="str">
        <f>Sheet1!A31</f>
        <v>河南圣本市政工程有限公司</v>
      </c>
      <c r="C36" s="63"/>
      <c r="D36" s="64">
        <f>Sheet1!B31</f>
        <v>1837276.14</v>
      </c>
      <c r="E36" s="65" t="str">
        <f t="shared" si="0"/>
        <v>超上限</v>
      </c>
      <c r="F36" s="66" t="str">
        <f t="shared" si="1"/>
        <v>否</v>
      </c>
      <c r="G36" s="67" t="str">
        <f t="shared" si="2"/>
        <v>否</v>
      </c>
      <c r="H36" s="68"/>
      <c r="I36" s="68"/>
      <c r="J36" s="69"/>
      <c r="K36" s="42"/>
      <c r="L36" s="68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35"/>
      <c r="CI36" s="35"/>
      <c r="CJ36" s="35"/>
      <c r="CK36" s="35"/>
      <c r="CL36" s="35"/>
      <c r="CM36" s="35"/>
      <c r="CN36" s="35"/>
      <c r="CO36" s="35"/>
      <c r="CP36" s="35"/>
      <c r="CQ36" s="35"/>
      <c r="CR36" s="35"/>
      <c r="CS36" s="35"/>
      <c r="CT36" s="35"/>
      <c r="CU36" s="35"/>
      <c r="CV36" s="35"/>
      <c r="CW36" s="35"/>
      <c r="CX36" s="35"/>
      <c r="CY36" s="35"/>
      <c r="CZ36" s="35"/>
      <c r="DA36" s="35"/>
      <c r="DB36" s="35"/>
      <c r="DC36" s="35"/>
      <c r="DD36" s="35"/>
      <c r="DE36" s="35"/>
      <c r="DF36" s="35"/>
      <c r="DG36" s="35"/>
      <c r="DH36" s="35"/>
      <c r="DI36" s="35"/>
      <c r="DJ36" s="35"/>
      <c r="DK36" s="35"/>
      <c r="DL36" s="35"/>
      <c r="DM36" s="35"/>
      <c r="DN36" s="35"/>
      <c r="DO36" s="35"/>
      <c r="DP36" s="35"/>
      <c r="DQ36" s="35"/>
      <c r="DR36" s="35"/>
      <c r="DS36" s="35"/>
      <c r="DT36" s="35"/>
      <c r="DU36" s="35"/>
      <c r="DV36" s="35"/>
      <c r="DW36" s="35"/>
      <c r="DX36" s="35"/>
      <c r="DY36" s="35"/>
      <c r="DZ36" s="35"/>
      <c r="EA36" s="35"/>
      <c r="EB36" s="35"/>
      <c r="EC36" s="35"/>
      <c r="ED36" s="35"/>
      <c r="EE36" s="35"/>
      <c r="EF36" s="35"/>
      <c r="EG36" s="35"/>
      <c r="EH36" s="35"/>
      <c r="EI36" s="35"/>
      <c r="EJ36" s="35"/>
      <c r="EK36" s="35"/>
      <c r="EL36" s="35"/>
      <c r="EM36" s="35"/>
      <c r="EN36" s="35"/>
      <c r="EO36" s="35"/>
      <c r="EP36" s="35"/>
      <c r="EQ36" s="35"/>
      <c r="ER36" s="35"/>
      <c r="ES36" s="35"/>
      <c r="ET36" s="35"/>
      <c r="EU36" s="35"/>
      <c r="EV36" s="35"/>
      <c r="EW36" s="35"/>
      <c r="EX36" s="35"/>
      <c r="EY36" s="35"/>
      <c r="EZ36" s="35"/>
      <c r="FA36" s="35"/>
      <c r="FB36" s="35"/>
      <c r="FC36" s="35"/>
      <c r="FD36" s="35"/>
      <c r="FE36" s="35"/>
      <c r="FF36" s="35"/>
      <c r="FG36" s="35"/>
      <c r="FH36" s="35"/>
      <c r="FI36" s="35"/>
      <c r="FJ36" s="35"/>
      <c r="FK36" s="35"/>
      <c r="FL36" s="35"/>
      <c r="FM36" s="35"/>
      <c r="FN36" s="35"/>
      <c r="FO36" s="35"/>
      <c r="FP36" s="35"/>
      <c r="FQ36" s="35"/>
      <c r="FR36" s="35"/>
      <c r="FS36" s="35"/>
      <c r="FT36" s="35"/>
      <c r="FU36" s="35"/>
      <c r="FV36" s="35"/>
      <c r="FW36" s="35"/>
      <c r="FX36" s="35"/>
      <c r="FY36" s="35"/>
      <c r="FZ36" s="35"/>
      <c r="GA36" s="35"/>
      <c r="GB36" s="35"/>
      <c r="GC36" s="35"/>
      <c r="GD36" s="35"/>
      <c r="GE36" s="35"/>
      <c r="GF36" s="35"/>
      <c r="GG36" s="35"/>
      <c r="GH36" s="35"/>
      <c r="GI36" s="35"/>
      <c r="GJ36" s="35"/>
      <c r="GK36" s="35"/>
      <c r="GL36" s="35"/>
      <c r="GM36" s="35"/>
      <c r="GN36" s="35"/>
      <c r="GO36" s="35"/>
      <c r="GP36" s="35"/>
      <c r="GQ36" s="35"/>
      <c r="GR36" s="35"/>
      <c r="GS36" s="35"/>
      <c r="GT36" s="35"/>
      <c r="GU36" s="35"/>
      <c r="GV36" s="35"/>
      <c r="GW36" s="35"/>
      <c r="GX36" s="35"/>
      <c r="GY36" s="35"/>
      <c r="GZ36" s="35"/>
      <c r="HA36" s="35"/>
      <c r="HB36" s="35"/>
      <c r="HC36" s="35"/>
      <c r="HD36" s="35"/>
      <c r="HE36" s="35"/>
      <c r="HF36" s="35"/>
      <c r="HG36" s="35"/>
      <c r="HH36" s="35"/>
      <c r="HI36" s="35"/>
      <c r="HJ36" s="35"/>
      <c r="HK36" s="35"/>
      <c r="HL36" s="35"/>
      <c r="HM36" s="35"/>
      <c r="HN36" s="35"/>
      <c r="HO36" s="35"/>
      <c r="HP36" s="35"/>
      <c r="HQ36" s="35"/>
      <c r="HR36" s="35"/>
      <c r="HS36" s="35"/>
      <c r="HT36" s="35"/>
      <c r="HU36" s="35"/>
      <c r="HV36" s="35"/>
      <c r="HW36" s="35"/>
      <c r="HX36" s="35"/>
      <c r="HY36" s="35"/>
      <c r="HZ36" s="35"/>
      <c r="IA36" s="35"/>
      <c r="IB36" s="35"/>
      <c r="IC36" s="35"/>
      <c r="ID36" s="35"/>
      <c r="IE36" s="35"/>
      <c r="IF36" s="35"/>
      <c r="IG36" s="35"/>
      <c r="IH36" s="35"/>
    </row>
    <row r="37" s="34" customFormat="1" ht="16" customHeight="1" spans="1:242">
      <c r="A37" s="61">
        <v>32</v>
      </c>
      <c r="B37" s="62" t="str">
        <f>Sheet1!A32</f>
        <v>广东泓亨建设有限公司</v>
      </c>
      <c r="C37" s="63"/>
      <c r="D37" s="64">
        <f>Sheet1!B32</f>
        <v>1837276.13</v>
      </c>
      <c r="E37" s="65" t="str">
        <f t="shared" si="0"/>
        <v>超上限</v>
      </c>
      <c r="F37" s="66" t="str">
        <f t="shared" si="1"/>
        <v>否</v>
      </c>
      <c r="G37" s="67" t="str">
        <f t="shared" si="2"/>
        <v>否</v>
      </c>
      <c r="H37" s="68"/>
      <c r="I37" s="68"/>
      <c r="J37" s="69"/>
      <c r="K37" s="42"/>
      <c r="L37" s="68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5"/>
      <c r="BT37" s="35"/>
      <c r="BU37" s="35"/>
      <c r="BV37" s="35"/>
      <c r="BW37" s="35"/>
      <c r="BX37" s="35"/>
      <c r="BY37" s="35"/>
      <c r="BZ37" s="35"/>
      <c r="CA37" s="35"/>
      <c r="CB37" s="35"/>
      <c r="CC37" s="35"/>
      <c r="CD37" s="35"/>
      <c r="CE37" s="35"/>
      <c r="CF37" s="35"/>
      <c r="CG37" s="35"/>
      <c r="CH37" s="35"/>
      <c r="CI37" s="35"/>
      <c r="CJ37" s="35"/>
      <c r="CK37" s="35"/>
      <c r="CL37" s="35"/>
      <c r="CM37" s="35"/>
      <c r="CN37" s="35"/>
      <c r="CO37" s="35"/>
      <c r="CP37" s="35"/>
      <c r="CQ37" s="35"/>
      <c r="CR37" s="35"/>
      <c r="CS37" s="35"/>
      <c r="CT37" s="35"/>
      <c r="CU37" s="35"/>
      <c r="CV37" s="35"/>
      <c r="CW37" s="35"/>
      <c r="CX37" s="35"/>
      <c r="CY37" s="35"/>
      <c r="CZ37" s="35"/>
      <c r="DA37" s="35"/>
      <c r="DB37" s="35"/>
      <c r="DC37" s="35"/>
      <c r="DD37" s="35"/>
      <c r="DE37" s="35"/>
      <c r="DF37" s="35"/>
      <c r="DG37" s="35"/>
      <c r="DH37" s="35"/>
      <c r="DI37" s="35"/>
      <c r="DJ37" s="35"/>
      <c r="DK37" s="35"/>
      <c r="DL37" s="35"/>
      <c r="DM37" s="35"/>
      <c r="DN37" s="35"/>
      <c r="DO37" s="35"/>
      <c r="DP37" s="35"/>
      <c r="DQ37" s="35"/>
      <c r="DR37" s="35"/>
      <c r="DS37" s="35"/>
      <c r="DT37" s="35"/>
      <c r="DU37" s="35"/>
      <c r="DV37" s="35"/>
      <c r="DW37" s="35"/>
      <c r="DX37" s="35"/>
      <c r="DY37" s="35"/>
      <c r="DZ37" s="35"/>
      <c r="EA37" s="35"/>
      <c r="EB37" s="35"/>
      <c r="EC37" s="35"/>
      <c r="ED37" s="35"/>
      <c r="EE37" s="35"/>
      <c r="EF37" s="35"/>
      <c r="EG37" s="35"/>
      <c r="EH37" s="35"/>
      <c r="EI37" s="35"/>
      <c r="EJ37" s="35"/>
      <c r="EK37" s="35"/>
      <c r="EL37" s="35"/>
      <c r="EM37" s="35"/>
      <c r="EN37" s="35"/>
      <c r="EO37" s="35"/>
      <c r="EP37" s="35"/>
      <c r="EQ37" s="35"/>
      <c r="ER37" s="35"/>
      <c r="ES37" s="35"/>
      <c r="ET37" s="35"/>
      <c r="EU37" s="35"/>
      <c r="EV37" s="35"/>
      <c r="EW37" s="35"/>
      <c r="EX37" s="35"/>
      <c r="EY37" s="35"/>
      <c r="EZ37" s="35"/>
      <c r="FA37" s="35"/>
      <c r="FB37" s="35"/>
      <c r="FC37" s="35"/>
      <c r="FD37" s="35"/>
      <c r="FE37" s="35"/>
      <c r="FF37" s="35"/>
      <c r="FG37" s="35"/>
      <c r="FH37" s="35"/>
      <c r="FI37" s="35"/>
      <c r="FJ37" s="35"/>
      <c r="FK37" s="35"/>
      <c r="FL37" s="35"/>
      <c r="FM37" s="35"/>
      <c r="FN37" s="35"/>
      <c r="FO37" s="35"/>
      <c r="FP37" s="35"/>
      <c r="FQ37" s="35"/>
      <c r="FR37" s="35"/>
      <c r="FS37" s="35"/>
      <c r="FT37" s="35"/>
      <c r="FU37" s="35"/>
      <c r="FV37" s="35"/>
      <c r="FW37" s="35"/>
      <c r="FX37" s="35"/>
      <c r="FY37" s="35"/>
      <c r="FZ37" s="35"/>
      <c r="GA37" s="35"/>
      <c r="GB37" s="35"/>
      <c r="GC37" s="35"/>
      <c r="GD37" s="35"/>
      <c r="GE37" s="35"/>
      <c r="GF37" s="35"/>
      <c r="GG37" s="35"/>
      <c r="GH37" s="35"/>
      <c r="GI37" s="35"/>
      <c r="GJ37" s="35"/>
      <c r="GK37" s="35"/>
      <c r="GL37" s="35"/>
      <c r="GM37" s="35"/>
      <c r="GN37" s="35"/>
      <c r="GO37" s="35"/>
      <c r="GP37" s="35"/>
      <c r="GQ37" s="35"/>
      <c r="GR37" s="35"/>
      <c r="GS37" s="35"/>
      <c r="GT37" s="35"/>
      <c r="GU37" s="35"/>
      <c r="GV37" s="35"/>
      <c r="GW37" s="35"/>
      <c r="GX37" s="35"/>
      <c r="GY37" s="35"/>
      <c r="GZ37" s="35"/>
      <c r="HA37" s="35"/>
      <c r="HB37" s="35"/>
      <c r="HC37" s="35"/>
      <c r="HD37" s="35"/>
      <c r="HE37" s="35"/>
      <c r="HF37" s="35"/>
      <c r="HG37" s="35"/>
      <c r="HH37" s="35"/>
      <c r="HI37" s="35"/>
      <c r="HJ37" s="35"/>
      <c r="HK37" s="35"/>
      <c r="HL37" s="35"/>
      <c r="HM37" s="35"/>
      <c r="HN37" s="35"/>
      <c r="HO37" s="35"/>
      <c r="HP37" s="35"/>
      <c r="HQ37" s="35"/>
      <c r="HR37" s="35"/>
      <c r="HS37" s="35"/>
      <c r="HT37" s="35"/>
      <c r="HU37" s="35"/>
      <c r="HV37" s="35"/>
      <c r="HW37" s="35"/>
      <c r="HX37" s="35"/>
      <c r="HY37" s="35"/>
      <c r="HZ37" s="35"/>
      <c r="IA37" s="35"/>
      <c r="IB37" s="35"/>
      <c r="IC37" s="35"/>
      <c r="ID37" s="35"/>
      <c r="IE37" s="35"/>
      <c r="IF37" s="35"/>
      <c r="IG37" s="35"/>
      <c r="IH37" s="35"/>
    </row>
    <row r="38" s="34" customFormat="1" ht="16" customHeight="1" spans="1:242">
      <c r="A38" s="61">
        <v>33</v>
      </c>
      <c r="B38" s="62" t="str">
        <f>Sheet1!A33</f>
        <v>广东万硕建筑工程有限公司</v>
      </c>
      <c r="C38" s="63"/>
      <c r="D38" s="64">
        <f>Sheet1!B33</f>
        <v>1836659.02</v>
      </c>
      <c r="E38" s="65" t="str">
        <f t="shared" si="0"/>
        <v>超上限</v>
      </c>
      <c r="F38" s="66" t="str">
        <f t="shared" si="1"/>
        <v>否</v>
      </c>
      <c r="G38" s="67" t="str">
        <f t="shared" si="2"/>
        <v>否</v>
      </c>
      <c r="H38" s="68"/>
      <c r="I38" s="68"/>
      <c r="J38" s="69"/>
      <c r="K38" s="42"/>
      <c r="L38" s="68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35"/>
      <c r="AN38" s="35"/>
      <c r="AO38" s="35"/>
      <c r="AP38" s="35"/>
      <c r="AQ38" s="35"/>
      <c r="AR38" s="35"/>
      <c r="AS38" s="35"/>
      <c r="AT38" s="35"/>
      <c r="AU38" s="35"/>
      <c r="AV38" s="35"/>
      <c r="AW38" s="35"/>
      <c r="AX38" s="35"/>
      <c r="AY38" s="35"/>
      <c r="AZ38" s="35"/>
      <c r="BA38" s="35"/>
      <c r="BB38" s="35"/>
      <c r="BC38" s="35"/>
      <c r="BD38" s="35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5"/>
      <c r="BT38" s="35"/>
      <c r="BU38" s="35"/>
      <c r="BV38" s="35"/>
      <c r="BW38" s="35"/>
      <c r="BX38" s="35"/>
      <c r="BY38" s="35"/>
      <c r="BZ38" s="35"/>
      <c r="CA38" s="35"/>
      <c r="CB38" s="35"/>
      <c r="CC38" s="35"/>
      <c r="CD38" s="35"/>
      <c r="CE38" s="35"/>
      <c r="CF38" s="35"/>
      <c r="CG38" s="35"/>
      <c r="CH38" s="35"/>
      <c r="CI38" s="35"/>
      <c r="CJ38" s="35"/>
      <c r="CK38" s="35"/>
      <c r="CL38" s="35"/>
      <c r="CM38" s="35"/>
      <c r="CN38" s="35"/>
      <c r="CO38" s="35"/>
      <c r="CP38" s="35"/>
      <c r="CQ38" s="35"/>
      <c r="CR38" s="35"/>
      <c r="CS38" s="35"/>
      <c r="CT38" s="35"/>
      <c r="CU38" s="35"/>
      <c r="CV38" s="35"/>
      <c r="CW38" s="35"/>
      <c r="CX38" s="35"/>
      <c r="CY38" s="35"/>
      <c r="CZ38" s="35"/>
      <c r="DA38" s="35"/>
      <c r="DB38" s="35"/>
      <c r="DC38" s="35"/>
      <c r="DD38" s="35"/>
      <c r="DE38" s="35"/>
      <c r="DF38" s="35"/>
      <c r="DG38" s="35"/>
      <c r="DH38" s="35"/>
      <c r="DI38" s="35"/>
      <c r="DJ38" s="35"/>
      <c r="DK38" s="35"/>
      <c r="DL38" s="35"/>
      <c r="DM38" s="35"/>
      <c r="DN38" s="35"/>
      <c r="DO38" s="35"/>
      <c r="DP38" s="35"/>
      <c r="DQ38" s="35"/>
      <c r="DR38" s="35"/>
      <c r="DS38" s="35"/>
      <c r="DT38" s="35"/>
      <c r="DU38" s="35"/>
      <c r="DV38" s="35"/>
      <c r="DW38" s="35"/>
      <c r="DX38" s="35"/>
      <c r="DY38" s="35"/>
      <c r="DZ38" s="35"/>
      <c r="EA38" s="35"/>
      <c r="EB38" s="35"/>
      <c r="EC38" s="35"/>
      <c r="ED38" s="35"/>
      <c r="EE38" s="35"/>
      <c r="EF38" s="35"/>
      <c r="EG38" s="35"/>
      <c r="EH38" s="35"/>
      <c r="EI38" s="35"/>
      <c r="EJ38" s="35"/>
      <c r="EK38" s="35"/>
      <c r="EL38" s="35"/>
      <c r="EM38" s="35"/>
      <c r="EN38" s="35"/>
      <c r="EO38" s="35"/>
      <c r="EP38" s="35"/>
      <c r="EQ38" s="35"/>
      <c r="ER38" s="35"/>
      <c r="ES38" s="35"/>
      <c r="ET38" s="35"/>
      <c r="EU38" s="35"/>
      <c r="EV38" s="35"/>
      <c r="EW38" s="35"/>
      <c r="EX38" s="35"/>
      <c r="EY38" s="35"/>
      <c r="EZ38" s="35"/>
      <c r="FA38" s="35"/>
      <c r="FB38" s="35"/>
      <c r="FC38" s="35"/>
      <c r="FD38" s="35"/>
      <c r="FE38" s="35"/>
      <c r="FF38" s="35"/>
      <c r="FG38" s="35"/>
      <c r="FH38" s="35"/>
      <c r="FI38" s="35"/>
      <c r="FJ38" s="35"/>
      <c r="FK38" s="35"/>
      <c r="FL38" s="35"/>
      <c r="FM38" s="35"/>
      <c r="FN38" s="35"/>
      <c r="FO38" s="35"/>
      <c r="FP38" s="35"/>
      <c r="FQ38" s="35"/>
      <c r="FR38" s="35"/>
      <c r="FS38" s="35"/>
      <c r="FT38" s="35"/>
      <c r="FU38" s="35"/>
      <c r="FV38" s="35"/>
      <c r="FW38" s="35"/>
      <c r="FX38" s="35"/>
      <c r="FY38" s="35"/>
      <c r="FZ38" s="35"/>
      <c r="GA38" s="35"/>
      <c r="GB38" s="35"/>
      <c r="GC38" s="35"/>
      <c r="GD38" s="35"/>
      <c r="GE38" s="35"/>
      <c r="GF38" s="35"/>
      <c r="GG38" s="35"/>
      <c r="GH38" s="35"/>
      <c r="GI38" s="35"/>
      <c r="GJ38" s="35"/>
      <c r="GK38" s="35"/>
      <c r="GL38" s="35"/>
      <c r="GM38" s="35"/>
      <c r="GN38" s="35"/>
      <c r="GO38" s="35"/>
      <c r="GP38" s="35"/>
      <c r="GQ38" s="35"/>
      <c r="GR38" s="35"/>
      <c r="GS38" s="35"/>
      <c r="GT38" s="35"/>
      <c r="GU38" s="35"/>
      <c r="GV38" s="35"/>
      <c r="GW38" s="35"/>
      <c r="GX38" s="35"/>
      <c r="GY38" s="35"/>
      <c r="GZ38" s="35"/>
      <c r="HA38" s="35"/>
      <c r="HB38" s="35"/>
      <c r="HC38" s="35"/>
      <c r="HD38" s="35"/>
      <c r="HE38" s="35"/>
      <c r="HF38" s="35"/>
      <c r="HG38" s="35"/>
      <c r="HH38" s="35"/>
      <c r="HI38" s="35"/>
      <c r="HJ38" s="35"/>
      <c r="HK38" s="35"/>
      <c r="HL38" s="35"/>
      <c r="HM38" s="35"/>
      <c r="HN38" s="35"/>
      <c r="HO38" s="35"/>
      <c r="HP38" s="35"/>
      <c r="HQ38" s="35"/>
      <c r="HR38" s="35"/>
      <c r="HS38" s="35"/>
      <c r="HT38" s="35"/>
      <c r="HU38" s="35"/>
      <c r="HV38" s="35"/>
      <c r="HW38" s="35"/>
      <c r="HX38" s="35"/>
      <c r="HY38" s="35"/>
      <c r="HZ38" s="35"/>
      <c r="IA38" s="35"/>
      <c r="IB38" s="35"/>
      <c r="IC38" s="35"/>
      <c r="ID38" s="35"/>
      <c r="IE38" s="35"/>
      <c r="IF38" s="35"/>
      <c r="IG38" s="35"/>
      <c r="IH38" s="35"/>
    </row>
    <row r="39" s="34" customFormat="1" ht="16" customHeight="1" spans="1:242">
      <c r="A39" s="61">
        <v>34</v>
      </c>
      <c r="B39" s="62" t="str">
        <f>Sheet1!A34</f>
        <v>四川亿能达建设工程有限公司</v>
      </c>
      <c r="C39" s="63"/>
      <c r="D39" s="64">
        <f>Sheet1!B34</f>
        <v>1836044.02</v>
      </c>
      <c r="E39" s="65" t="str">
        <f t="shared" si="0"/>
        <v>超上限</v>
      </c>
      <c r="F39" s="66" t="str">
        <f t="shared" si="1"/>
        <v>否</v>
      </c>
      <c r="G39" s="67" t="str">
        <f t="shared" si="2"/>
        <v>否</v>
      </c>
      <c r="H39" s="68"/>
      <c r="I39" s="68"/>
      <c r="J39" s="69"/>
      <c r="K39" s="42"/>
      <c r="L39" s="68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5"/>
      <c r="BT39" s="35"/>
      <c r="BU39" s="35"/>
      <c r="BV39" s="35"/>
      <c r="BW39" s="35"/>
      <c r="BX39" s="35"/>
      <c r="BY39" s="35"/>
      <c r="BZ39" s="35"/>
      <c r="CA39" s="35"/>
      <c r="CB39" s="35"/>
      <c r="CC39" s="35"/>
      <c r="CD39" s="35"/>
      <c r="CE39" s="35"/>
      <c r="CF39" s="35"/>
      <c r="CG39" s="35"/>
      <c r="CH39" s="35"/>
      <c r="CI39" s="35"/>
      <c r="CJ39" s="35"/>
      <c r="CK39" s="35"/>
      <c r="CL39" s="35"/>
      <c r="CM39" s="35"/>
      <c r="CN39" s="35"/>
      <c r="CO39" s="35"/>
      <c r="CP39" s="35"/>
      <c r="CQ39" s="35"/>
      <c r="CR39" s="35"/>
      <c r="CS39" s="35"/>
      <c r="CT39" s="35"/>
      <c r="CU39" s="35"/>
      <c r="CV39" s="35"/>
      <c r="CW39" s="35"/>
      <c r="CX39" s="35"/>
      <c r="CY39" s="35"/>
      <c r="CZ39" s="35"/>
      <c r="DA39" s="35"/>
      <c r="DB39" s="35"/>
      <c r="DC39" s="35"/>
      <c r="DD39" s="35"/>
      <c r="DE39" s="35"/>
      <c r="DF39" s="35"/>
      <c r="DG39" s="35"/>
      <c r="DH39" s="35"/>
      <c r="DI39" s="35"/>
      <c r="DJ39" s="35"/>
      <c r="DK39" s="35"/>
      <c r="DL39" s="35"/>
      <c r="DM39" s="35"/>
      <c r="DN39" s="35"/>
      <c r="DO39" s="35"/>
      <c r="DP39" s="35"/>
      <c r="DQ39" s="35"/>
      <c r="DR39" s="35"/>
      <c r="DS39" s="35"/>
      <c r="DT39" s="35"/>
      <c r="DU39" s="35"/>
      <c r="DV39" s="35"/>
      <c r="DW39" s="35"/>
      <c r="DX39" s="35"/>
      <c r="DY39" s="35"/>
      <c r="DZ39" s="35"/>
      <c r="EA39" s="35"/>
      <c r="EB39" s="35"/>
      <c r="EC39" s="35"/>
      <c r="ED39" s="35"/>
      <c r="EE39" s="35"/>
      <c r="EF39" s="35"/>
      <c r="EG39" s="35"/>
      <c r="EH39" s="35"/>
      <c r="EI39" s="35"/>
      <c r="EJ39" s="35"/>
      <c r="EK39" s="35"/>
      <c r="EL39" s="35"/>
      <c r="EM39" s="35"/>
      <c r="EN39" s="35"/>
      <c r="EO39" s="35"/>
      <c r="EP39" s="35"/>
      <c r="EQ39" s="35"/>
      <c r="ER39" s="35"/>
      <c r="ES39" s="35"/>
      <c r="ET39" s="35"/>
      <c r="EU39" s="35"/>
      <c r="EV39" s="35"/>
      <c r="EW39" s="35"/>
      <c r="EX39" s="35"/>
      <c r="EY39" s="35"/>
      <c r="EZ39" s="35"/>
      <c r="FA39" s="35"/>
      <c r="FB39" s="35"/>
      <c r="FC39" s="35"/>
      <c r="FD39" s="35"/>
      <c r="FE39" s="35"/>
      <c r="FF39" s="35"/>
      <c r="FG39" s="35"/>
      <c r="FH39" s="35"/>
      <c r="FI39" s="35"/>
      <c r="FJ39" s="35"/>
      <c r="FK39" s="35"/>
      <c r="FL39" s="35"/>
      <c r="FM39" s="35"/>
      <c r="FN39" s="35"/>
      <c r="FO39" s="35"/>
      <c r="FP39" s="35"/>
      <c r="FQ39" s="35"/>
      <c r="FR39" s="35"/>
      <c r="FS39" s="35"/>
      <c r="FT39" s="35"/>
      <c r="FU39" s="35"/>
      <c r="FV39" s="35"/>
      <c r="FW39" s="35"/>
      <c r="FX39" s="35"/>
      <c r="FY39" s="35"/>
      <c r="FZ39" s="35"/>
      <c r="GA39" s="35"/>
      <c r="GB39" s="35"/>
      <c r="GC39" s="35"/>
      <c r="GD39" s="35"/>
      <c r="GE39" s="35"/>
      <c r="GF39" s="35"/>
      <c r="GG39" s="35"/>
      <c r="GH39" s="35"/>
      <c r="GI39" s="35"/>
      <c r="GJ39" s="35"/>
      <c r="GK39" s="35"/>
      <c r="GL39" s="35"/>
      <c r="GM39" s="35"/>
      <c r="GN39" s="35"/>
      <c r="GO39" s="35"/>
      <c r="GP39" s="35"/>
      <c r="GQ39" s="35"/>
      <c r="GR39" s="35"/>
      <c r="GS39" s="35"/>
      <c r="GT39" s="35"/>
      <c r="GU39" s="35"/>
      <c r="GV39" s="35"/>
      <c r="GW39" s="35"/>
      <c r="GX39" s="35"/>
      <c r="GY39" s="35"/>
      <c r="GZ39" s="35"/>
      <c r="HA39" s="35"/>
      <c r="HB39" s="35"/>
      <c r="HC39" s="35"/>
      <c r="HD39" s="35"/>
      <c r="HE39" s="35"/>
      <c r="HF39" s="35"/>
      <c r="HG39" s="35"/>
      <c r="HH39" s="35"/>
      <c r="HI39" s="35"/>
      <c r="HJ39" s="35"/>
      <c r="HK39" s="35"/>
      <c r="HL39" s="35"/>
      <c r="HM39" s="35"/>
      <c r="HN39" s="35"/>
      <c r="HO39" s="35"/>
      <c r="HP39" s="35"/>
      <c r="HQ39" s="35"/>
      <c r="HR39" s="35"/>
      <c r="HS39" s="35"/>
      <c r="HT39" s="35"/>
      <c r="HU39" s="35"/>
      <c r="HV39" s="35"/>
      <c r="HW39" s="35"/>
      <c r="HX39" s="35"/>
      <c r="HY39" s="35"/>
      <c r="HZ39" s="35"/>
      <c r="IA39" s="35"/>
      <c r="IB39" s="35"/>
      <c r="IC39" s="35"/>
      <c r="ID39" s="35"/>
      <c r="IE39" s="35"/>
      <c r="IF39" s="35"/>
      <c r="IG39" s="35"/>
      <c r="IH39" s="35"/>
    </row>
    <row r="40" s="34" customFormat="1" ht="16" customHeight="1" spans="1:242">
      <c r="A40" s="61">
        <v>35</v>
      </c>
      <c r="B40" s="62" t="str">
        <f>Sheet1!A35</f>
        <v>深圳基鸿建设工程有限公司</v>
      </c>
      <c r="C40" s="63"/>
      <c r="D40" s="64">
        <f>Sheet1!B35</f>
        <v>1835435.23</v>
      </c>
      <c r="E40" s="65" t="str">
        <f t="shared" si="0"/>
        <v>超上限</v>
      </c>
      <c r="F40" s="66" t="str">
        <f t="shared" si="1"/>
        <v>否</v>
      </c>
      <c r="G40" s="67" t="str">
        <f t="shared" si="2"/>
        <v>否</v>
      </c>
      <c r="H40" s="68"/>
      <c r="I40" s="68"/>
      <c r="J40" s="69"/>
      <c r="K40" s="42"/>
      <c r="L40" s="68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5"/>
      <c r="BT40" s="35"/>
      <c r="BU40" s="35"/>
      <c r="BV40" s="35"/>
      <c r="BW40" s="35"/>
      <c r="BX40" s="35"/>
      <c r="BY40" s="35"/>
      <c r="BZ40" s="35"/>
      <c r="CA40" s="35"/>
      <c r="CB40" s="35"/>
      <c r="CC40" s="35"/>
      <c r="CD40" s="35"/>
      <c r="CE40" s="35"/>
      <c r="CF40" s="35"/>
      <c r="CG40" s="35"/>
      <c r="CH40" s="35"/>
      <c r="CI40" s="35"/>
      <c r="CJ40" s="35"/>
      <c r="CK40" s="35"/>
      <c r="CL40" s="35"/>
      <c r="CM40" s="35"/>
      <c r="CN40" s="35"/>
      <c r="CO40" s="35"/>
      <c r="CP40" s="35"/>
      <c r="CQ40" s="35"/>
      <c r="CR40" s="35"/>
      <c r="CS40" s="35"/>
      <c r="CT40" s="35"/>
      <c r="CU40" s="35"/>
      <c r="CV40" s="35"/>
      <c r="CW40" s="35"/>
      <c r="CX40" s="35"/>
      <c r="CY40" s="35"/>
      <c r="CZ40" s="35"/>
      <c r="DA40" s="35"/>
      <c r="DB40" s="35"/>
      <c r="DC40" s="35"/>
      <c r="DD40" s="35"/>
      <c r="DE40" s="35"/>
      <c r="DF40" s="35"/>
      <c r="DG40" s="35"/>
      <c r="DH40" s="35"/>
      <c r="DI40" s="35"/>
      <c r="DJ40" s="35"/>
      <c r="DK40" s="35"/>
      <c r="DL40" s="35"/>
      <c r="DM40" s="35"/>
      <c r="DN40" s="35"/>
      <c r="DO40" s="35"/>
      <c r="DP40" s="35"/>
      <c r="DQ40" s="35"/>
      <c r="DR40" s="35"/>
      <c r="DS40" s="35"/>
      <c r="DT40" s="35"/>
      <c r="DU40" s="35"/>
      <c r="DV40" s="35"/>
      <c r="DW40" s="35"/>
      <c r="DX40" s="35"/>
      <c r="DY40" s="35"/>
      <c r="DZ40" s="35"/>
      <c r="EA40" s="35"/>
      <c r="EB40" s="35"/>
      <c r="EC40" s="35"/>
      <c r="ED40" s="35"/>
      <c r="EE40" s="35"/>
      <c r="EF40" s="35"/>
      <c r="EG40" s="35"/>
      <c r="EH40" s="35"/>
      <c r="EI40" s="35"/>
      <c r="EJ40" s="35"/>
      <c r="EK40" s="35"/>
      <c r="EL40" s="35"/>
      <c r="EM40" s="35"/>
      <c r="EN40" s="35"/>
      <c r="EO40" s="35"/>
      <c r="EP40" s="35"/>
      <c r="EQ40" s="35"/>
      <c r="ER40" s="35"/>
      <c r="ES40" s="35"/>
      <c r="ET40" s="35"/>
      <c r="EU40" s="35"/>
      <c r="EV40" s="35"/>
      <c r="EW40" s="35"/>
      <c r="EX40" s="35"/>
      <c r="EY40" s="35"/>
      <c r="EZ40" s="35"/>
      <c r="FA40" s="35"/>
      <c r="FB40" s="35"/>
      <c r="FC40" s="35"/>
      <c r="FD40" s="35"/>
      <c r="FE40" s="35"/>
      <c r="FF40" s="35"/>
      <c r="FG40" s="35"/>
      <c r="FH40" s="35"/>
      <c r="FI40" s="35"/>
      <c r="FJ40" s="35"/>
      <c r="FK40" s="35"/>
      <c r="FL40" s="35"/>
      <c r="FM40" s="35"/>
      <c r="FN40" s="35"/>
      <c r="FO40" s="35"/>
      <c r="FP40" s="35"/>
      <c r="FQ40" s="35"/>
      <c r="FR40" s="35"/>
      <c r="FS40" s="35"/>
      <c r="FT40" s="35"/>
      <c r="FU40" s="35"/>
      <c r="FV40" s="35"/>
      <c r="FW40" s="35"/>
      <c r="FX40" s="35"/>
      <c r="FY40" s="35"/>
      <c r="FZ40" s="35"/>
      <c r="GA40" s="35"/>
      <c r="GB40" s="35"/>
      <c r="GC40" s="35"/>
      <c r="GD40" s="35"/>
      <c r="GE40" s="35"/>
      <c r="GF40" s="35"/>
      <c r="GG40" s="35"/>
      <c r="GH40" s="35"/>
      <c r="GI40" s="35"/>
      <c r="GJ40" s="35"/>
      <c r="GK40" s="35"/>
      <c r="GL40" s="35"/>
      <c r="GM40" s="35"/>
      <c r="GN40" s="35"/>
      <c r="GO40" s="35"/>
      <c r="GP40" s="35"/>
      <c r="GQ40" s="35"/>
      <c r="GR40" s="35"/>
      <c r="GS40" s="35"/>
      <c r="GT40" s="35"/>
      <c r="GU40" s="35"/>
      <c r="GV40" s="35"/>
      <c r="GW40" s="35"/>
      <c r="GX40" s="35"/>
      <c r="GY40" s="35"/>
      <c r="GZ40" s="35"/>
      <c r="HA40" s="35"/>
      <c r="HB40" s="35"/>
      <c r="HC40" s="35"/>
      <c r="HD40" s="35"/>
      <c r="HE40" s="35"/>
      <c r="HF40" s="35"/>
      <c r="HG40" s="35"/>
      <c r="HH40" s="35"/>
      <c r="HI40" s="35"/>
      <c r="HJ40" s="35"/>
      <c r="HK40" s="35"/>
      <c r="HL40" s="35"/>
      <c r="HM40" s="35"/>
      <c r="HN40" s="35"/>
      <c r="HO40" s="35"/>
      <c r="HP40" s="35"/>
      <c r="HQ40" s="35"/>
      <c r="HR40" s="35"/>
      <c r="HS40" s="35"/>
      <c r="HT40" s="35"/>
      <c r="HU40" s="35"/>
      <c r="HV40" s="35"/>
      <c r="HW40" s="35"/>
      <c r="HX40" s="35"/>
      <c r="HY40" s="35"/>
      <c r="HZ40" s="35"/>
      <c r="IA40" s="35"/>
      <c r="IB40" s="35"/>
      <c r="IC40" s="35"/>
      <c r="ID40" s="35"/>
      <c r="IE40" s="35"/>
      <c r="IF40" s="35"/>
      <c r="IG40" s="35"/>
      <c r="IH40" s="35"/>
    </row>
    <row r="41" s="34" customFormat="1" ht="16" customHeight="1" spans="1:242">
      <c r="A41" s="61">
        <v>36</v>
      </c>
      <c r="B41" s="62" t="str">
        <f>Sheet1!A36</f>
        <v>广东建鸿建设工程有限公司</v>
      </c>
      <c r="C41" s="63"/>
      <c r="D41" s="64">
        <f>Sheet1!B36</f>
        <v>1835435.23</v>
      </c>
      <c r="E41" s="65" t="str">
        <f t="shared" si="0"/>
        <v>超上限</v>
      </c>
      <c r="F41" s="66" t="str">
        <f t="shared" si="1"/>
        <v>否</v>
      </c>
      <c r="G41" s="67" t="str">
        <f t="shared" si="2"/>
        <v>否</v>
      </c>
      <c r="H41" s="68"/>
      <c r="I41" s="68"/>
      <c r="J41" s="69"/>
      <c r="K41" s="42"/>
      <c r="L41" s="68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5"/>
      <c r="AQ41" s="35"/>
      <c r="AR41" s="35"/>
      <c r="AS41" s="35"/>
      <c r="AT41" s="35"/>
      <c r="AU41" s="35"/>
      <c r="AV41" s="35"/>
      <c r="AW41" s="35"/>
      <c r="AX41" s="35"/>
      <c r="AY41" s="35"/>
      <c r="AZ41" s="35"/>
      <c r="BA41" s="35"/>
      <c r="BB41" s="35"/>
      <c r="BC41" s="35"/>
      <c r="BD41" s="35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5"/>
      <c r="BT41" s="35"/>
      <c r="BU41" s="35"/>
      <c r="BV41" s="35"/>
      <c r="BW41" s="35"/>
      <c r="BX41" s="35"/>
      <c r="BY41" s="35"/>
      <c r="BZ41" s="35"/>
      <c r="CA41" s="35"/>
      <c r="CB41" s="35"/>
      <c r="CC41" s="35"/>
      <c r="CD41" s="35"/>
      <c r="CE41" s="35"/>
      <c r="CF41" s="35"/>
      <c r="CG41" s="35"/>
      <c r="CH41" s="35"/>
      <c r="CI41" s="35"/>
      <c r="CJ41" s="35"/>
      <c r="CK41" s="35"/>
      <c r="CL41" s="35"/>
      <c r="CM41" s="35"/>
      <c r="CN41" s="35"/>
      <c r="CO41" s="35"/>
      <c r="CP41" s="35"/>
      <c r="CQ41" s="35"/>
      <c r="CR41" s="35"/>
      <c r="CS41" s="35"/>
      <c r="CT41" s="35"/>
      <c r="CU41" s="35"/>
      <c r="CV41" s="35"/>
      <c r="CW41" s="35"/>
      <c r="CX41" s="35"/>
      <c r="CY41" s="35"/>
      <c r="CZ41" s="35"/>
      <c r="DA41" s="35"/>
      <c r="DB41" s="35"/>
      <c r="DC41" s="35"/>
      <c r="DD41" s="35"/>
      <c r="DE41" s="35"/>
      <c r="DF41" s="35"/>
      <c r="DG41" s="35"/>
      <c r="DH41" s="35"/>
      <c r="DI41" s="35"/>
      <c r="DJ41" s="35"/>
      <c r="DK41" s="35"/>
      <c r="DL41" s="35"/>
      <c r="DM41" s="35"/>
      <c r="DN41" s="35"/>
      <c r="DO41" s="35"/>
      <c r="DP41" s="35"/>
      <c r="DQ41" s="35"/>
      <c r="DR41" s="35"/>
      <c r="DS41" s="35"/>
      <c r="DT41" s="35"/>
      <c r="DU41" s="35"/>
      <c r="DV41" s="35"/>
      <c r="DW41" s="35"/>
      <c r="DX41" s="35"/>
      <c r="DY41" s="35"/>
      <c r="DZ41" s="35"/>
      <c r="EA41" s="35"/>
      <c r="EB41" s="35"/>
      <c r="EC41" s="35"/>
      <c r="ED41" s="35"/>
      <c r="EE41" s="35"/>
      <c r="EF41" s="35"/>
      <c r="EG41" s="35"/>
      <c r="EH41" s="35"/>
      <c r="EI41" s="35"/>
      <c r="EJ41" s="35"/>
      <c r="EK41" s="35"/>
      <c r="EL41" s="35"/>
      <c r="EM41" s="35"/>
      <c r="EN41" s="35"/>
      <c r="EO41" s="35"/>
      <c r="EP41" s="35"/>
      <c r="EQ41" s="35"/>
      <c r="ER41" s="35"/>
      <c r="ES41" s="35"/>
      <c r="ET41" s="35"/>
      <c r="EU41" s="35"/>
      <c r="EV41" s="35"/>
      <c r="EW41" s="35"/>
      <c r="EX41" s="35"/>
      <c r="EY41" s="35"/>
      <c r="EZ41" s="35"/>
      <c r="FA41" s="35"/>
      <c r="FB41" s="35"/>
      <c r="FC41" s="35"/>
      <c r="FD41" s="35"/>
      <c r="FE41" s="35"/>
      <c r="FF41" s="35"/>
      <c r="FG41" s="35"/>
      <c r="FH41" s="35"/>
      <c r="FI41" s="35"/>
      <c r="FJ41" s="35"/>
      <c r="FK41" s="35"/>
      <c r="FL41" s="35"/>
      <c r="FM41" s="35"/>
      <c r="FN41" s="35"/>
      <c r="FO41" s="35"/>
      <c r="FP41" s="35"/>
      <c r="FQ41" s="35"/>
      <c r="FR41" s="35"/>
      <c r="FS41" s="35"/>
      <c r="FT41" s="35"/>
      <c r="FU41" s="35"/>
      <c r="FV41" s="35"/>
      <c r="FW41" s="35"/>
      <c r="FX41" s="35"/>
      <c r="FY41" s="35"/>
      <c r="FZ41" s="35"/>
      <c r="GA41" s="35"/>
      <c r="GB41" s="35"/>
      <c r="GC41" s="35"/>
      <c r="GD41" s="35"/>
      <c r="GE41" s="35"/>
      <c r="GF41" s="35"/>
      <c r="GG41" s="35"/>
      <c r="GH41" s="35"/>
      <c r="GI41" s="35"/>
      <c r="GJ41" s="35"/>
      <c r="GK41" s="35"/>
      <c r="GL41" s="35"/>
      <c r="GM41" s="35"/>
      <c r="GN41" s="35"/>
      <c r="GO41" s="35"/>
      <c r="GP41" s="35"/>
      <c r="GQ41" s="35"/>
      <c r="GR41" s="35"/>
      <c r="GS41" s="35"/>
      <c r="GT41" s="35"/>
      <c r="GU41" s="35"/>
      <c r="GV41" s="35"/>
      <c r="GW41" s="35"/>
      <c r="GX41" s="35"/>
      <c r="GY41" s="35"/>
      <c r="GZ41" s="35"/>
      <c r="HA41" s="35"/>
      <c r="HB41" s="35"/>
      <c r="HC41" s="35"/>
      <c r="HD41" s="35"/>
      <c r="HE41" s="35"/>
      <c r="HF41" s="35"/>
      <c r="HG41" s="35"/>
      <c r="HH41" s="35"/>
      <c r="HI41" s="35"/>
      <c r="HJ41" s="35"/>
      <c r="HK41" s="35"/>
      <c r="HL41" s="35"/>
      <c r="HM41" s="35"/>
      <c r="HN41" s="35"/>
      <c r="HO41" s="35"/>
      <c r="HP41" s="35"/>
      <c r="HQ41" s="35"/>
      <c r="HR41" s="35"/>
      <c r="HS41" s="35"/>
      <c r="HT41" s="35"/>
      <c r="HU41" s="35"/>
      <c r="HV41" s="35"/>
      <c r="HW41" s="35"/>
      <c r="HX41" s="35"/>
      <c r="HY41" s="35"/>
      <c r="HZ41" s="35"/>
      <c r="IA41" s="35"/>
      <c r="IB41" s="35"/>
      <c r="IC41" s="35"/>
      <c r="ID41" s="35"/>
      <c r="IE41" s="35"/>
      <c r="IF41" s="35"/>
      <c r="IG41" s="35"/>
      <c r="IH41" s="35"/>
    </row>
    <row r="42" s="34" customFormat="1" ht="16" customHeight="1" spans="1:242">
      <c r="A42" s="61">
        <v>37</v>
      </c>
      <c r="B42" s="62" t="str">
        <f>Sheet1!A37</f>
        <v>广东颂达建筑工程有限公司</v>
      </c>
      <c r="C42" s="63"/>
      <c r="D42" s="64">
        <f>Sheet1!B37</f>
        <v>1835435.23</v>
      </c>
      <c r="E42" s="65" t="str">
        <f t="shared" si="0"/>
        <v>超上限</v>
      </c>
      <c r="F42" s="66" t="str">
        <f t="shared" si="1"/>
        <v>否</v>
      </c>
      <c r="G42" s="67" t="str">
        <f t="shared" si="2"/>
        <v>否</v>
      </c>
      <c r="H42" s="68"/>
      <c r="I42" s="68"/>
      <c r="J42" s="69"/>
      <c r="K42" s="42"/>
      <c r="L42" s="68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5"/>
      <c r="BV42" s="35"/>
      <c r="BW42" s="35"/>
      <c r="BX42" s="35"/>
      <c r="BY42" s="35"/>
      <c r="BZ42" s="35"/>
      <c r="CA42" s="35"/>
      <c r="CB42" s="35"/>
      <c r="CC42" s="35"/>
      <c r="CD42" s="35"/>
      <c r="CE42" s="35"/>
      <c r="CF42" s="35"/>
      <c r="CG42" s="35"/>
      <c r="CH42" s="35"/>
      <c r="CI42" s="35"/>
      <c r="CJ42" s="35"/>
      <c r="CK42" s="35"/>
      <c r="CL42" s="35"/>
      <c r="CM42" s="35"/>
      <c r="CN42" s="35"/>
      <c r="CO42" s="35"/>
      <c r="CP42" s="35"/>
      <c r="CQ42" s="35"/>
      <c r="CR42" s="35"/>
      <c r="CS42" s="35"/>
      <c r="CT42" s="35"/>
      <c r="CU42" s="35"/>
      <c r="CV42" s="35"/>
      <c r="CW42" s="35"/>
      <c r="CX42" s="35"/>
      <c r="CY42" s="35"/>
      <c r="CZ42" s="35"/>
      <c r="DA42" s="35"/>
      <c r="DB42" s="35"/>
      <c r="DC42" s="35"/>
      <c r="DD42" s="35"/>
      <c r="DE42" s="35"/>
      <c r="DF42" s="35"/>
      <c r="DG42" s="35"/>
      <c r="DH42" s="35"/>
      <c r="DI42" s="35"/>
      <c r="DJ42" s="35"/>
      <c r="DK42" s="35"/>
      <c r="DL42" s="35"/>
      <c r="DM42" s="35"/>
      <c r="DN42" s="35"/>
      <c r="DO42" s="35"/>
      <c r="DP42" s="35"/>
      <c r="DQ42" s="35"/>
      <c r="DR42" s="35"/>
      <c r="DS42" s="35"/>
      <c r="DT42" s="35"/>
      <c r="DU42" s="35"/>
      <c r="DV42" s="35"/>
      <c r="DW42" s="35"/>
      <c r="DX42" s="35"/>
      <c r="DY42" s="35"/>
      <c r="DZ42" s="35"/>
      <c r="EA42" s="35"/>
      <c r="EB42" s="35"/>
      <c r="EC42" s="35"/>
      <c r="ED42" s="35"/>
      <c r="EE42" s="35"/>
      <c r="EF42" s="35"/>
      <c r="EG42" s="35"/>
      <c r="EH42" s="35"/>
      <c r="EI42" s="35"/>
      <c r="EJ42" s="35"/>
      <c r="EK42" s="35"/>
      <c r="EL42" s="35"/>
      <c r="EM42" s="35"/>
      <c r="EN42" s="35"/>
      <c r="EO42" s="35"/>
      <c r="EP42" s="35"/>
      <c r="EQ42" s="35"/>
      <c r="ER42" s="35"/>
      <c r="ES42" s="35"/>
      <c r="ET42" s="35"/>
      <c r="EU42" s="35"/>
      <c r="EV42" s="35"/>
      <c r="EW42" s="35"/>
      <c r="EX42" s="35"/>
      <c r="EY42" s="35"/>
      <c r="EZ42" s="35"/>
      <c r="FA42" s="35"/>
      <c r="FB42" s="35"/>
      <c r="FC42" s="35"/>
      <c r="FD42" s="35"/>
      <c r="FE42" s="35"/>
      <c r="FF42" s="35"/>
      <c r="FG42" s="35"/>
      <c r="FH42" s="35"/>
      <c r="FI42" s="35"/>
      <c r="FJ42" s="35"/>
      <c r="FK42" s="35"/>
      <c r="FL42" s="35"/>
      <c r="FM42" s="35"/>
      <c r="FN42" s="35"/>
      <c r="FO42" s="35"/>
      <c r="FP42" s="35"/>
      <c r="FQ42" s="35"/>
      <c r="FR42" s="35"/>
      <c r="FS42" s="35"/>
      <c r="FT42" s="35"/>
      <c r="FU42" s="35"/>
      <c r="FV42" s="35"/>
      <c r="FW42" s="35"/>
      <c r="FX42" s="35"/>
      <c r="FY42" s="35"/>
      <c r="FZ42" s="35"/>
      <c r="GA42" s="35"/>
      <c r="GB42" s="35"/>
      <c r="GC42" s="35"/>
      <c r="GD42" s="35"/>
      <c r="GE42" s="35"/>
      <c r="GF42" s="35"/>
      <c r="GG42" s="35"/>
      <c r="GH42" s="35"/>
      <c r="GI42" s="35"/>
      <c r="GJ42" s="35"/>
      <c r="GK42" s="35"/>
      <c r="GL42" s="35"/>
      <c r="GM42" s="35"/>
      <c r="GN42" s="35"/>
      <c r="GO42" s="35"/>
      <c r="GP42" s="35"/>
      <c r="GQ42" s="35"/>
      <c r="GR42" s="35"/>
      <c r="GS42" s="35"/>
      <c r="GT42" s="35"/>
      <c r="GU42" s="35"/>
      <c r="GV42" s="35"/>
      <c r="GW42" s="35"/>
      <c r="GX42" s="35"/>
      <c r="GY42" s="35"/>
      <c r="GZ42" s="35"/>
      <c r="HA42" s="35"/>
      <c r="HB42" s="35"/>
      <c r="HC42" s="35"/>
      <c r="HD42" s="35"/>
      <c r="HE42" s="35"/>
      <c r="HF42" s="35"/>
      <c r="HG42" s="35"/>
      <c r="HH42" s="35"/>
      <c r="HI42" s="35"/>
      <c r="HJ42" s="35"/>
      <c r="HK42" s="35"/>
      <c r="HL42" s="35"/>
      <c r="HM42" s="35"/>
      <c r="HN42" s="35"/>
      <c r="HO42" s="35"/>
      <c r="HP42" s="35"/>
      <c r="HQ42" s="35"/>
      <c r="HR42" s="35"/>
      <c r="HS42" s="35"/>
      <c r="HT42" s="35"/>
      <c r="HU42" s="35"/>
      <c r="HV42" s="35"/>
      <c r="HW42" s="35"/>
      <c r="HX42" s="35"/>
      <c r="HY42" s="35"/>
      <c r="HZ42" s="35"/>
      <c r="IA42" s="35"/>
      <c r="IB42" s="35"/>
      <c r="IC42" s="35"/>
      <c r="ID42" s="35"/>
      <c r="IE42" s="35"/>
      <c r="IF42" s="35"/>
      <c r="IG42" s="35"/>
      <c r="IH42" s="35"/>
    </row>
    <row r="43" s="34" customFormat="1" ht="16" customHeight="1" spans="1:242">
      <c r="A43" s="61">
        <v>38</v>
      </c>
      <c r="B43" s="62" t="str">
        <f>Sheet1!A38</f>
        <v>深圳市宝海建设工程有限公司</v>
      </c>
      <c r="C43" s="63"/>
      <c r="D43" s="64">
        <f>Sheet1!B38</f>
        <v>1835435.23</v>
      </c>
      <c r="E43" s="65" t="str">
        <f t="shared" si="0"/>
        <v>超上限</v>
      </c>
      <c r="F43" s="66" t="str">
        <f t="shared" si="1"/>
        <v>否</v>
      </c>
      <c r="G43" s="67" t="str">
        <f t="shared" si="2"/>
        <v>否</v>
      </c>
      <c r="H43" s="68"/>
      <c r="I43" s="68"/>
      <c r="J43" s="69"/>
      <c r="K43" s="42"/>
      <c r="L43" s="68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5"/>
      <c r="BT43" s="35"/>
      <c r="BU43" s="35"/>
      <c r="BV43" s="35"/>
      <c r="BW43" s="35"/>
      <c r="BX43" s="35"/>
      <c r="BY43" s="35"/>
      <c r="BZ43" s="35"/>
      <c r="CA43" s="35"/>
      <c r="CB43" s="35"/>
      <c r="CC43" s="35"/>
      <c r="CD43" s="35"/>
      <c r="CE43" s="35"/>
      <c r="CF43" s="35"/>
      <c r="CG43" s="35"/>
      <c r="CH43" s="35"/>
      <c r="CI43" s="35"/>
      <c r="CJ43" s="35"/>
      <c r="CK43" s="35"/>
      <c r="CL43" s="35"/>
      <c r="CM43" s="35"/>
      <c r="CN43" s="35"/>
      <c r="CO43" s="35"/>
      <c r="CP43" s="35"/>
      <c r="CQ43" s="35"/>
      <c r="CR43" s="35"/>
      <c r="CS43" s="35"/>
      <c r="CT43" s="35"/>
      <c r="CU43" s="35"/>
      <c r="CV43" s="35"/>
      <c r="CW43" s="35"/>
      <c r="CX43" s="35"/>
      <c r="CY43" s="35"/>
      <c r="CZ43" s="35"/>
      <c r="DA43" s="35"/>
      <c r="DB43" s="35"/>
      <c r="DC43" s="35"/>
      <c r="DD43" s="35"/>
      <c r="DE43" s="35"/>
      <c r="DF43" s="35"/>
      <c r="DG43" s="35"/>
      <c r="DH43" s="35"/>
      <c r="DI43" s="35"/>
      <c r="DJ43" s="35"/>
      <c r="DK43" s="35"/>
      <c r="DL43" s="35"/>
      <c r="DM43" s="35"/>
      <c r="DN43" s="35"/>
      <c r="DO43" s="35"/>
      <c r="DP43" s="35"/>
      <c r="DQ43" s="35"/>
      <c r="DR43" s="35"/>
      <c r="DS43" s="35"/>
      <c r="DT43" s="35"/>
      <c r="DU43" s="35"/>
      <c r="DV43" s="35"/>
      <c r="DW43" s="35"/>
      <c r="DX43" s="35"/>
      <c r="DY43" s="35"/>
      <c r="DZ43" s="35"/>
      <c r="EA43" s="35"/>
      <c r="EB43" s="35"/>
      <c r="EC43" s="35"/>
      <c r="ED43" s="35"/>
      <c r="EE43" s="35"/>
      <c r="EF43" s="35"/>
      <c r="EG43" s="35"/>
      <c r="EH43" s="35"/>
      <c r="EI43" s="35"/>
      <c r="EJ43" s="35"/>
      <c r="EK43" s="35"/>
      <c r="EL43" s="35"/>
      <c r="EM43" s="35"/>
      <c r="EN43" s="35"/>
      <c r="EO43" s="35"/>
      <c r="EP43" s="35"/>
      <c r="EQ43" s="35"/>
      <c r="ER43" s="35"/>
      <c r="ES43" s="35"/>
      <c r="ET43" s="35"/>
      <c r="EU43" s="35"/>
      <c r="EV43" s="35"/>
      <c r="EW43" s="35"/>
      <c r="EX43" s="35"/>
      <c r="EY43" s="35"/>
      <c r="EZ43" s="35"/>
      <c r="FA43" s="35"/>
      <c r="FB43" s="35"/>
      <c r="FC43" s="35"/>
      <c r="FD43" s="35"/>
      <c r="FE43" s="35"/>
      <c r="FF43" s="35"/>
      <c r="FG43" s="35"/>
      <c r="FH43" s="35"/>
      <c r="FI43" s="35"/>
      <c r="FJ43" s="35"/>
      <c r="FK43" s="35"/>
      <c r="FL43" s="35"/>
      <c r="FM43" s="35"/>
      <c r="FN43" s="35"/>
      <c r="FO43" s="35"/>
      <c r="FP43" s="35"/>
      <c r="FQ43" s="35"/>
      <c r="FR43" s="35"/>
      <c r="FS43" s="35"/>
      <c r="FT43" s="35"/>
      <c r="FU43" s="35"/>
      <c r="FV43" s="35"/>
      <c r="FW43" s="35"/>
      <c r="FX43" s="35"/>
      <c r="FY43" s="35"/>
      <c r="FZ43" s="35"/>
      <c r="GA43" s="35"/>
      <c r="GB43" s="35"/>
      <c r="GC43" s="35"/>
      <c r="GD43" s="35"/>
      <c r="GE43" s="35"/>
      <c r="GF43" s="35"/>
      <c r="GG43" s="35"/>
      <c r="GH43" s="35"/>
      <c r="GI43" s="35"/>
      <c r="GJ43" s="35"/>
      <c r="GK43" s="35"/>
      <c r="GL43" s="35"/>
      <c r="GM43" s="35"/>
      <c r="GN43" s="35"/>
      <c r="GO43" s="35"/>
      <c r="GP43" s="35"/>
      <c r="GQ43" s="35"/>
      <c r="GR43" s="35"/>
      <c r="GS43" s="35"/>
      <c r="GT43" s="35"/>
      <c r="GU43" s="35"/>
      <c r="GV43" s="35"/>
      <c r="GW43" s="35"/>
      <c r="GX43" s="35"/>
      <c r="GY43" s="35"/>
      <c r="GZ43" s="35"/>
      <c r="HA43" s="35"/>
      <c r="HB43" s="35"/>
      <c r="HC43" s="35"/>
      <c r="HD43" s="35"/>
      <c r="HE43" s="35"/>
      <c r="HF43" s="35"/>
      <c r="HG43" s="35"/>
      <c r="HH43" s="35"/>
      <c r="HI43" s="35"/>
      <c r="HJ43" s="35"/>
      <c r="HK43" s="35"/>
      <c r="HL43" s="35"/>
      <c r="HM43" s="35"/>
      <c r="HN43" s="35"/>
      <c r="HO43" s="35"/>
      <c r="HP43" s="35"/>
      <c r="HQ43" s="35"/>
      <c r="HR43" s="35"/>
      <c r="HS43" s="35"/>
      <c r="HT43" s="35"/>
      <c r="HU43" s="35"/>
      <c r="HV43" s="35"/>
      <c r="HW43" s="35"/>
      <c r="HX43" s="35"/>
      <c r="HY43" s="35"/>
      <c r="HZ43" s="35"/>
      <c r="IA43" s="35"/>
      <c r="IB43" s="35"/>
      <c r="IC43" s="35"/>
      <c r="ID43" s="35"/>
      <c r="IE43" s="35"/>
      <c r="IF43" s="35"/>
      <c r="IG43" s="35"/>
      <c r="IH43" s="35"/>
    </row>
    <row r="44" s="34" customFormat="1" ht="16" customHeight="1" spans="1:242">
      <c r="A44" s="61">
        <v>39</v>
      </c>
      <c r="B44" s="62" t="str">
        <f>Sheet1!A39</f>
        <v>河南亘赢建工有限公司</v>
      </c>
      <c r="C44" s="63"/>
      <c r="D44" s="64">
        <f>Sheet1!B39</f>
        <v>1835435.23</v>
      </c>
      <c r="E44" s="65" t="str">
        <f t="shared" si="0"/>
        <v>超上限</v>
      </c>
      <c r="F44" s="66" t="str">
        <f t="shared" si="1"/>
        <v>否</v>
      </c>
      <c r="G44" s="67" t="str">
        <f t="shared" si="2"/>
        <v>否</v>
      </c>
      <c r="H44" s="68"/>
      <c r="I44" s="68"/>
      <c r="J44" s="69"/>
      <c r="K44" s="42"/>
      <c r="L44" s="68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5"/>
      <c r="BT44" s="35"/>
      <c r="BU44" s="35"/>
      <c r="BV44" s="35"/>
      <c r="BW44" s="35"/>
      <c r="BX44" s="35"/>
      <c r="BY44" s="35"/>
      <c r="BZ44" s="35"/>
      <c r="CA44" s="35"/>
      <c r="CB44" s="35"/>
      <c r="CC44" s="35"/>
      <c r="CD44" s="35"/>
      <c r="CE44" s="35"/>
      <c r="CF44" s="35"/>
      <c r="CG44" s="35"/>
      <c r="CH44" s="35"/>
      <c r="CI44" s="35"/>
      <c r="CJ44" s="35"/>
      <c r="CK44" s="35"/>
      <c r="CL44" s="35"/>
      <c r="CM44" s="35"/>
      <c r="CN44" s="35"/>
      <c r="CO44" s="35"/>
      <c r="CP44" s="35"/>
      <c r="CQ44" s="35"/>
      <c r="CR44" s="35"/>
      <c r="CS44" s="35"/>
      <c r="CT44" s="35"/>
      <c r="CU44" s="35"/>
      <c r="CV44" s="35"/>
      <c r="CW44" s="35"/>
      <c r="CX44" s="35"/>
      <c r="CY44" s="35"/>
      <c r="CZ44" s="35"/>
      <c r="DA44" s="35"/>
      <c r="DB44" s="35"/>
      <c r="DC44" s="35"/>
      <c r="DD44" s="35"/>
      <c r="DE44" s="35"/>
      <c r="DF44" s="35"/>
      <c r="DG44" s="35"/>
      <c r="DH44" s="35"/>
      <c r="DI44" s="35"/>
      <c r="DJ44" s="35"/>
      <c r="DK44" s="35"/>
      <c r="DL44" s="35"/>
      <c r="DM44" s="35"/>
      <c r="DN44" s="35"/>
      <c r="DO44" s="35"/>
      <c r="DP44" s="35"/>
      <c r="DQ44" s="35"/>
      <c r="DR44" s="35"/>
      <c r="DS44" s="35"/>
      <c r="DT44" s="35"/>
      <c r="DU44" s="35"/>
      <c r="DV44" s="35"/>
      <c r="DW44" s="35"/>
      <c r="DX44" s="35"/>
      <c r="DY44" s="35"/>
      <c r="DZ44" s="35"/>
      <c r="EA44" s="35"/>
      <c r="EB44" s="35"/>
      <c r="EC44" s="35"/>
      <c r="ED44" s="35"/>
      <c r="EE44" s="35"/>
      <c r="EF44" s="35"/>
      <c r="EG44" s="35"/>
      <c r="EH44" s="35"/>
      <c r="EI44" s="35"/>
      <c r="EJ44" s="35"/>
      <c r="EK44" s="35"/>
      <c r="EL44" s="35"/>
      <c r="EM44" s="35"/>
      <c r="EN44" s="35"/>
      <c r="EO44" s="35"/>
      <c r="EP44" s="35"/>
      <c r="EQ44" s="35"/>
      <c r="ER44" s="35"/>
      <c r="ES44" s="35"/>
      <c r="ET44" s="35"/>
      <c r="EU44" s="35"/>
      <c r="EV44" s="35"/>
      <c r="EW44" s="35"/>
      <c r="EX44" s="35"/>
      <c r="EY44" s="35"/>
      <c r="EZ44" s="35"/>
      <c r="FA44" s="35"/>
      <c r="FB44" s="35"/>
      <c r="FC44" s="35"/>
      <c r="FD44" s="35"/>
      <c r="FE44" s="35"/>
      <c r="FF44" s="35"/>
      <c r="FG44" s="35"/>
      <c r="FH44" s="35"/>
      <c r="FI44" s="35"/>
      <c r="FJ44" s="35"/>
      <c r="FK44" s="35"/>
      <c r="FL44" s="35"/>
      <c r="FM44" s="35"/>
      <c r="FN44" s="35"/>
      <c r="FO44" s="35"/>
      <c r="FP44" s="35"/>
      <c r="FQ44" s="35"/>
      <c r="FR44" s="35"/>
      <c r="FS44" s="35"/>
      <c r="FT44" s="35"/>
      <c r="FU44" s="35"/>
      <c r="FV44" s="35"/>
      <c r="FW44" s="35"/>
      <c r="FX44" s="35"/>
      <c r="FY44" s="35"/>
      <c r="FZ44" s="35"/>
      <c r="GA44" s="35"/>
      <c r="GB44" s="35"/>
      <c r="GC44" s="35"/>
      <c r="GD44" s="35"/>
      <c r="GE44" s="35"/>
      <c r="GF44" s="35"/>
      <c r="GG44" s="35"/>
      <c r="GH44" s="35"/>
      <c r="GI44" s="35"/>
      <c r="GJ44" s="35"/>
      <c r="GK44" s="35"/>
      <c r="GL44" s="35"/>
      <c r="GM44" s="35"/>
      <c r="GN44" s="35"/>
      <c r="GO44" s="35"/>
      <c r="GP44" s="35"/>
      <c r="GQ44" s="35"/>
      <c r="GR44" s="35"/>
      <c r="GS44" s="35"/>
      <c r="GT44" s="35"/>
      <c r="GU44" s="35"/>
      <c r="GV44" s="35"/>
      <c r="GW44" s="35"/>
      <c r="GX44" s="35"/>
      <c r="GY44" s="35"/>
      <c r="GZ44" s="35"/>
      <c r="HA44" s="35"/>
      <c r="HB44" s="35"/>
      <c r="HC44" s="35"/>
      <c r="HD44" s="35"/>
      <c r="HE44" s="35"/>
      <c r="HF44" s="35"/>
      <c r="HG44" s="35"/>
      <c r="HH44" s="35"/>
      <c r="HI44" s="35"/>
      <c r="HJ44" s="35"/>
      <c r="HK44" s="35"/>
      <c r="HL44" s="35"/>
      <c r="HM44" s="35"/>
      <c r="HN44" s="35"/>
      <c r="HO44" s="35"/>
      <c r="HP44" s="35"/>
      <c r="HQ44" s="35"/>
      <c r="HR44" s="35"/>
      <c r="HS44" s="35"/>
      <c r="HT44" s="35"/>
      <c r="HU44" s="35"/>
      <c r="HV44" s="35"/>
      <c r="HW44" s="35"/>
      <c r="HX44" s="35"/>
      <c r="HY44" s="35"/>
      <c r="HZ44" s="35"/>
      <c r="IA44" s="35"/>
      <c r="IB44" s="35"/>
      <c r="IC44" s="35"/>
      <c r="ID44" s="35"/>
      <c r="IE44" s="35"/>
      <c r="IF44" s="35"/>
      <c r="IG44" s="35"/>
      <c r="IH44" s="35"/>
    </row>
    <row r="45" s="34" customFormat="1" ht="16" customHeight="1" spans="1:242">
      <c r="A45" s="61">
        <v>40</v>
      </c>
      <c r="B45" s="62" t="str">
        <f>Sheet1!A40</f>
        <v>广东顺通建设有限公司</v>
      </c>
      <c r="C45" s="63"/>
      <c r="D45" s="64">
        <f>Sheet1!B40</f>
        <v>1835435.23</v>
      </c>
      <c r="E45" s="65" t="str">
        <f t="shared" si="0"/>
        <v>超上限</v>
      </c>
      <c r="F45" s="66" t="str">
        <f t="shared" si="1"/>
        <v>否</v>
      </c>
      <c r="G45" s="67" t="str">
        <f t="shared" si="2"/>
        <v>否</v>
      </c>
      <c r="H45" s="68"/>
      <c r="I45" s="68"/>
      <c r="J45" s="69"/>
      <c r="K45" s="42"/>
      <c r="L45" s="68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5"/>
      <c r="AP45" s="35"/>
      <c r="AQ45" s="35"/>
      <c r="AR45" s="35"/>
      <c r="AS45" s="35"/>
      <c r="AT45" s="35"/>
      <c r="AU45" s="35"/>
      <c r="AV45" s="35"/>
      <c r="AW45" s="35"/>
      <c r="AX45" s="35"/>
      <c r="AY45" s="35"/>
      <c r="AZ45" s="35"/>
      <c r="BA45" s="35"/>
      <c r="BB45" s="35"/>
      <c r="BC45" s="35"/>
      <c r="BD45" s="35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5"/>
      <c r="BT45" s="35"/>
      <c r="BU45" s="35"/>
      <c r="BV45" s="35"/>
      <c r="BW45" s="35"/>
      <c r="BX45" s="35"/>
      <c r="BY45" s="35"/>
      <c r="BZ45" s="35"/>
      <c r="CA45" s="35"/>
      <c r="CB45" s="35"/>
      <c r="CC45" s="35"/>
      <c r="CD45" s="35"/>
      <c r="CE45" s="35"/>
      <c r="CF45" s="35"/>
      <c r="CG45" s="35"/>
      <c r="CH45" s="35"/>
      <c r="CI45" s="35"/>
      <c r="CJ45" s="35"/>
      <c r="CK45" s="35"/>
      <c r="CL45" s="35"/>
      <c r="CM45" s="35"/>
      <c r="CN45" s="35"/>
      <c r="CO45" s="35"/>
      <c r="CP45" s="35"/>
      <c r="CQ45" s="35"/>
      <c r="CR45" s="35"/>
      <c r="CS45" s="35"/>
      <c r="CT45" s="35"/>
      <c r="CU45" s="35"/>
      <c r="CV45" s="35"/>
      <c r="CW45" s="35"/>
      <c r="CX45" s="35"/>
      <c r="CY45" s="35"/>
      <c r="CZ45" s="35"/>
      <c r="DA45" s="35"/>
      <c r="DB45" s="35"/>
      <c r="DC45" s="35"/>
      <c r="DD45" s="35"/>
      <c r="DE45" s="35"/>
      <c r="DF45" s="35"/>
      <c r="DG45" s="35"/>
      <c r="DH45" s="35"/>
      <c r="DI45" s="35"/>
      <c r="DJ45" s="35"/>
      <c r="DK45" s="35"/>
      <c r="DL45" s="35"/>
      <c r="DM45" s="35"/>
      <c r="DN45" s="35"/>
      <c r="DO45" s="35"/>
      <c r="DP45" s="35"/>
      <c r="DQ45" s="35"/>
      <c r="DR45" s="35"/>
      <c r="DS45" s="35"/>
      <c r="DT45" s="35"/>
      <c r="DU45" s="35"/>
      <c r="DV45" s="35"/>
      <c r="DW45" s="35"/>
      <c r="DX45" s="35"/>
      <c r="DY45" s="35"/>
      <c r="DZ45" s="35"/>
      <c r="EA45" s="35"/>
      <c r="EB45" s="35"/>
      <c r="EC45" s="35"/>
      <c r="ED45" s="35"/>
      <c r="EE45" s="35"/>
      <c r="EF45" s="35"/>
      <c r="EG45" s="35"/>
      <c r="EH45" s="35"/>
      <c r="EI45" s="35"/>
      <c r="EJ45" s="35"/>
      <c r="EK45" s="35"/>
      <c r="EL45" s="35"/>
      <c r="EM45" s="35"/>
      <c r="EN45" s="35"/>
      <c r="EO45" s="35"/>
      <c r="EP45" s="35"/>
      <c r="EQ45" s="35"/>
      <c r="ER45" s="35"/>
      <c r="ES45" s="35"/>
      <c r="ET45" s="35"/>
      <c r="EU45" s="35"/>
      <c r="EV45" s="35"/>
      <c r="EW45" s="35"/>
      <c r="EX45" s="35"/>
      <c r="EY45" s="35"/>
      <c r="EZ45" s="35"/>
      <c r="FA45" s="35"/>
      <c r="FB45" s="35"/>
      <c r="FC45" s="35"/>
      <c r="FD45" s="35"/>
      <c r="FE45" s="35"/>
      <c r="FF45" s="35"/>
      <c r="FG45" s="35"/>
      <c r="FH45" s="35"/>
      <c r="FI45" s="35"/>
      <c r="FJ45" s="35"/>
      <c r="FK45" s="35"/>
      <c r="FL45" s="35"/>
      <c r="FM45" s="35"/>
      <c r="FN45" s="35"/>
      <c r="FO45" s="35"/>
      <c r="FP45" s="35"/>
      <c r="FQ45" s="35"/>
      <c r="FR45" s="35"/>
      <c r="FS45" s="35"/>
      <c r="FT45" s="35"/>
      <c r="FU45" s="35"/>
      <c r="FV45" s="35"/>
      <c r="FW45" s="35"/>
      <c r="FX45" s="35"/>
      <c r="FY45" s="35"/>
      <c r="FZ45" s="35"/>
      <c r="GA45" s="35"/>
      <c r="GB45" s="35"/>
      <c r="GC45" s="35"/>
      <c r="GD45" s="35"/>
      <c r="GE45" s="35"/>
      <c r="GF45" s="35"/>
      <c r="GG45" s="35"/>
      <c r="GH45" s="35"/>
      <c r="GI45" s="35"/>
      <c r="GJ45" s="35"/>
      <c r="GK45" s="35"/>
      <c r="GL45" s="35"/>
      <c r="GM45" s="35"/>
      <c r="GN45" s="35"/>
      <c r="GO45" s="35"/>
      <c r="GP45" s="35"/>
      <c r="GQ45" s="35"/>
      <c r="GR45" s="35"/>
      <c r="GS45" s="35"/>
      <c r="GT45" s="35"/>
      <c r="GU45" s="35"/>
      <c r="GV45" s="35"/>
      <c r="GW45" s="35"/>
      <c r="GX45" s="35"/>
      <c r="GY45" s="35"/>
      <c r="GZ45" s="35"/>
      <c r="HA45" s="35"/>
      <c r="HB45" s="35"/>
      <c r="HC45" s="35"/>
      <c r="HD45" s="35"/>
      <c r="HE45" s="35"/>
      <c r="HF45" s="35"/>
      <c r="HG45" s="35"/>
      <c r="HH45" s="35"/>
      <c r="HI45" s="35"/>
      <c r="HJ45" s="35"/>
      <c r="HK45" s="35"/>
      <c r="HL45" s="35"/>
      <c r="HM45" s="35"/>
      <c r="HN45" s="35"/>
      <c r="HO45" s="35"/>
      <c r="HP45" s="35"/>
      <c r="HQ45" s="35"/>
      <c r="HR45" s="35"/>
      <c r="HS45" s="35"/>
      <c r="HT45" s="35"/>
      <c r="HU45" s="35"/>
      <c r="HV45" s="35"/>
      <c r="HW45" s="35"/>
      <c r="HX45" s="35"/>
      <c r="HY45" s="35"/>
      <c r="HZ45" s="35"/>
      <c r="IA45" s="35"/>
      <c r="IB45" s="35"/>
      <c r="IC45" s="35"/>
      <c r="ID45" s="35"/>
      <c r="IE45" s="35"/>
      <c r="IF45" s="35"/>
      <c r="IG45" s="35"/>
      <c r="IH45" s="35"/>
    </row>
    <row r="46" s="34" customFormat="1" ht="16" customHeight="1" spans="1:242">
      <c r="A46" s="61">
        <v>41</v>
      </c>
      <c r="B46" s="62" t="str">
        <f>Sheet1!A41</f>
        <v>四川隆盛基建设工程有限公司</v>
      </c>
      <c r="C46" s="63"/>
      <c r="D46" s="64">
        <f>Sheet1!B41</f>
        <v>1835435.23</v>
      </c>
      <c r="E46" s="65" t="str">
        <f t="shared" si="0"/>
        <v>超上限</v>
      </c>
      <c r="F46" s="66" t="str">
        <f t="shared" si="1"/>
        <v>否</v>
      </c>
      <c r="G46" s="67" t="str">
        <f t="shared" si="2"/>
        <v>否</v>
      </c>
      <c r="H46" s="68"/>
      <c r="I46" s="68"/>
      <c r="J46" s="69"/>
      <c r="K46" s="42"/>
      <c r="L46" s="68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5"/>
      <c r="AP46" s="35"/>
      <c r="AQ46" s="35"/>
      <c r="AR46" s="35"/>
      <c r="AS46" s="35"/>
      <c r="AT46" s="35"/>
      <c r="AU46" s="35"/>
      <c r="AV46" s="35"/>
      <c r="AW46" s="35"/>
      <c r="AX46" s="35"/>
      <c r="AY46" s="35"/>
      <c r="AZ46" s="35"/>
      <c r="BA46" s="35"/>
      <c r="BB46" s="35"/>
      <c r="BC46" s="35"/>
      <c r="BD46" s="35"/>
      <c r="BE46" s="35"/>
      <c r="BF46" s="35"/>
      <c r="BG46" s="35"/>
      <c r="BH46" s="35"/>
      <c r="BI46" s="35"/>
      <c r="BJ46" s="35"/>
      <c r="BK46" s="35"/>
      <c r="BL46" s="35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5"/>
      <c r="CA46" s="35"/>
      <c r="CB46" s="35"/>
      <c r="CC46" s="35"/>
      <c r="CD46" s="35"/>
      <c r="CE46" s="35"/>
      <c r="CF46" s="35"/>
      <c r="CG46" s="35"/>
      <c r="CH46" s="35"/>
      <c r="CI46" s="35"/>
      <c r="CJ46" s="35"/>
      <c r="CK46" s="35"/>
      <c r="CL46" s="35"/>
      <c r="CM46" s="35"/>
      <c r="CN46" s="35"/>
      <c r="CO46" s="35"/>
      <c r="CP46" s="35"/>
      <c r="CQ46" s="35"/>
      <c r="CR46" s="35"/>
      <c r="CS46" s="35"/>
      <c r="CT46" s="35"/>
      <c r="CU46" s="35"/>
      <c r="CV46" s="35"/>
      <c r="CW46" s="35"/>
      <c r="CX46" s="35"/>
      <c r="CY46" s="35"/>
      <c r="CZ46" s="35"/>
      <c r="DA46" s="35"/>
      <c r="DB46" s="35"/>
      <c r="DC46" s="35"/>
      <c r="DD46" s="35"/>
      <c r="DE46" s="35"/>
      <c r="DF46" s="35"/>
      <c r="DG46" s="35"/>
      <c r="DH46" s="35"/>
      <c r="DI46" s="35"/>
      <c r="DJ46" s="35"/>
      <c r="DK46" s="35"/>
      <c r="DL46" s="35"/>
      <c r="DM46" s="35"/>
      <c r="DN46" s="35"/>
      <c r="DO46" s="35"/>
      <c r="DP46" s="35"/>
      <c r="DQ46" s="35"/>
      <c r="DR46" s="35"/>
      <c r="DS46" s="35"/>
      <c r="DT46" s="35"/>
      <c r="DU46" s="35"/>
      <c r="DV46" s="35"/>
      <c r="DW46" s="35"/>
      <c r="DX46" s="35"/>
      <c r="DY46" s="35"/>
      <c r="DZ46" s="35"/>
      <c r="EA46" s="35"/>
      <c r="EB46" s="35"/>
      <c r="EC46" s="35"/>
      <c r="ED46" s="35"/>
      <c r="EE46" s="35"/>
      <c r="EF46" s="35"/>
      <c r="EG46" s="35"/>
      <c r="EH46" s="35"/>
      <c r="EI46" s="35"/>
      <c r="EJ46" s="35"/>
      <c r="EK46" s="35"/>
      <c r="EL46" s="35"/>
      <c r="EM46" s="35"/>
      <c r="EN46" s="35"/>
      <c r="EO46" s="35"/>
      <c r="EP46" s="35"/>
      <c r="EQ46" s="35"/>
      <c r="ER46" s="35"/>
      <c r="ES46" s="35"/>
      <c r="ET46" s="35"/>
      <c r="EU46" s="35"/>
      <c r="EV46" s="35"/>
      <c r="EW46" s="35"/>
      <c r="EX46" s="35"/>
      <c r="EY46" s="35"/>
      <c r="EZ46" s="35"/>
      <c r="FA46" s="35"/>
      <c r="FB46" s="35"/>
      <c r="FC46" s="35"/>
      <c r="FD46" s="35"/>
      <c r="FE46" s="35"/>
      <c r="FF46" s="35"/>
      <c r="FG46" s="35"/>
      <c r="FH46" s="35"/>
      <c r="FI46" s="35"/>
      <c r="FJ46" s="35"/>
      <c r="FK46" s="35"/>
      <c r="FL46" s="35"/>
      <c r="FM46" s="35"/>
      <c r="FN46" s="35"/>
      <c r="FO46" s="35"/>
      <c r="FP46" s="35"/>
      <c r="FQ46" s="35"/>
      <c r="FR46" s="35"/>
      <c r="FS46" s="35"/>
      <c r="FT46" s="35"/>
      <c r="FU46" s="35"/>
      <c r="FV46" s="35"/>
      <c r="FW46" s="35"/>
      <c r="FX46" s="35"/>
      <c r="FY46" s="35"/>
      <c r="FZ46" s="35"/>
      <c r="GA46" s="35"/>
      <c r="GB46" s="35"/>
      <c r="GC46" s="35"/>
      <c r="GD46" s="35"/>
      <c r="GE46" s="35"/>
      <c r="GF46" s="35"/>
      <c r="GG46" s="35"/>
      <c r="GH46" s="35"/>
      <c r="GI46" s="35"/>
      <c r="GJ46" s="35"/>
      <c r="GK46" s="35"/>
      <c r="GL46" s="35"/>
      <c r="GM46" s="35"/>
      <c r="GN46" s="35"/>
      <c r="GO46" s="35"/>
      <c r="GP46" s="35"/>
      <c r="GQ46" s="35"/>
      <c r="GR46" s="35"/>
      <c r="GS46" s="35"/>
      <c r="GT46" s="35"/>
      <c r="GU46" s="35"/>
      <c r="GV46" s="35"/>
      <c r="GW46" s="35"/>
      <c r="GX46" s="35"/>
      <c r="GY46" s="35"/>
      <c r="GZ46" s="35"/>
      <c r="HA46" s="35"/>
      <c r="HB46" s="35"/>
      <c r="HC46" s="35"/>
      <c r="HD46" s="35"/>
      <c r="HE46" s="35"/>
      <c r="HF46" s="35"/>
      <c r="HG46" s="35"/>
      <c r="HH46" s="35"/>
      <c r="HI46" s="35"/>
      <c r="HJ46" s="35"/>
      <c r="HK46" s="35"/>
      <c r="HL46" s="35"/>
      <c r="HM46" s="35"/>
      <c r="HN46" s="35"/>
      <c r="HO46" s="35"/>
      <c r="HP46" s="35"/>
      <c r="HQ46" s="35"/>
      <c r="HR46" s="35"/>
      <c r="HS46" s="35"/>
      <c r="HT46" s="35"/>
      <c r="HU46" s="35"/>
      <c r="HV46" s="35"/>
      <c r="HW46" s="35"/>
      <c r="HX46" s="35"/>
      <c r="HY46" s="35"/>
      <c r="HZ46" s="35"/>
      <c r="IA46" s="35"/>
      <c r="IB46" s="35"/>
      <c r="IC46" s="35"/>
      <c r="ID46" s="35"/>
      <c r="IE46" s="35"/>
      <c r="IF46" s="35"/>
      <c r="IG46" s="35"/>
      <c r="IH46" s="35"/>
    </row>
    <row r="47" s="34" customFormat="1" ht="16" customHeight="1" spans="1:242">
      <c r="A47" s="61">
        <v>42</v>
      </c>
      <c r="B47" s="62" t="str">
        <f>Sheet1!A42</f>
        <v>广东丰豪建设工程有限公司</v>
      </c>
      <c r="C47" s="63"/>
      <c r="D47" s="64">
        <f>Sheet1!B42</f>
        <v>1834199.03</v>
      </c>
      <c r="E47" s="65" t="str">
        <f t="shared" si="0"/>
        <v>超上限</v>
      </c>
      <c r="F47" s="66" t="str">
        <f t="shared" si="1"/>
        <v>否</v>
      </c>
      <c r="G47" s="67" t="str">
        <f t="shared" si="2"/>
        <v>否</v>
      </c>
      <c r="H47" s="68"/>
      <c r="I47" s="68"/>
      <c r="J47" s="69"/>
      <c r="K47" s="42"/>
      <c r="L47" s="68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35"/>
      <c r="AN47" s="35"/>
      <c r="AO47" s="35"/>
      <c r="AP47" s="35"/>
      <c r="AQ47" s="35"/>
      <c r="AR47" s="35"/>
      <c r="AS47" s="35"/>
      <c r="AT47" s="35"/>
      <c r="AU47" s="35"/>
      <c r="AV47" s="35"/>
      <c r="AW47" s="35"/>
      <c r="AX47" s="35"/>
      <c r="AY47" s="35"/>
      <c r="AZ47" s="35"/>
      <c r="BA47" s="35"/>
      <c r="BB47" s="35"/>
      <c r="BC47" s="35"/>
      <c r="BD47" s="35"/>
      <c r="BE47" s="35"/>
      <c r="BF47" s="35"/>
      <c r="BG47" s="35"/>
      <c r="BH47" s="35"/>
      <c r="BI47" s="35"/>
      <c r="BJ47" s="35"/>
      <c r="BK47" s="35"/>
      <c r="BL47" s="35"/>
      <c r="BM47" s="35"/>
      <c r="BN47" s="35"/>
      <c r="BO47" s="35"/>
      <c r="BP47" s="35"/>
      <c r="BQ47" s="35"/>
      <c r="BR47" s="35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5"/>
      <c r="CJ47" s="35"/>
      <c r="CK47" s="35"/>
      <c r="CL47" s="35"/>
      <c r="CM47" s="35"/>
      <c r="CN47" s="35"/>
      <c r="CO47" s="35"/>
      <c r="CP47" s="35"/>
      <c r="CQ47" s="35"/>
      <c r="CR47" s="35"/>
      <c r="CS47" s="35"/>
      <c r="CT47" s="35"/>
      <c r="CU47" s="35"/>
      <c r="CV47" s="35"/>
      <c r="CW47" s="35"/>
      <c r="CX47" s="35"/>
      <c r="CY47" s="35"/>
      <c r="CZ47" s="35"/>
      <c r="DA47" s="35"/>
      <c r="DB47" s="35"/>
      <c r="DC47" s="35"/>
      <c r="DD47" s="35"/>
      <c r="DE47" s="35"/>
      <c r="DF47" s="35"/>
      <c r="DG47" s="35"/>
      <c r="DH47" s="35"/>
      <c r="DI47" s="35"/>
      <c r="DJ47" s="35"/>
      <c r="DK47" s="35"/>
      <c r="DL47" s="35"/>
      <c r="DM47" s="35"/>
      <c r="DN47" s="35"/>
      <c r="DO47" s="35"/>
      <c r="DP47" s="35"/>
      <c r="DQ47" s="35"/>
      <c r="DR47" s="35"/>
      <c r="DS47" s="35"/>
      <c r="DT47" s="35"/>
      <c r="DU47" s="35"/>
      <c r="DV47" s="35"/>
      <c r="DW47" s="35"/>
      <c r="DX47" s="35"/>
      <c r="DY47" s="35"/>
      <c r="DZ47" s="35"/>
      <c r="EA47" s="35"/>
      <c r="EB47" s="35"/>
      <c r="EC47" s="35"/>
      <c r="ED47" s="35"/>
      <c r="EE47" s="35"/>
      <c r="EF47" s="35"/>
      <c r="EG47" s="35"/>
      <c r="EH47" s="35"/>
      <c r="EI47" s="35"/>
      <c r="EJ47" s="35"/>
      <c r="EK47" s="35"/>
      <c r="EL47" s="35"/>
      <c r="EM47" s="35"/>
      <c r="EN47" s="35"/>
      <c r="EO47" s="35"/>
      <c r="EP47" s="35"/>
      <c r="EQ47" s="35"/>
      <c r="ER47" s="35"/>
      <c r="ES47" s="35"/>
      <c r="ET47" s="35"/>
      <c r="EU47" s="35"/>
      <c r="EV47" s="35"/>
      <c r="EW47" s="35"/>
      <c r="EX47" s="35"/>
      <c r="EY47" s="35"/>
      <c r="EZ47" s="35"/>
      <c r="FA47" s="35"/>
      <c r="FB47" s="35"/>
      <c r="FC47" s="35"/>
      <c r="FD47" s="35"/>
      <c r="FE47" s="35"/>
      <c r="FF47" s="35"/>
      <c r="FG47" s="35"/>
      <c r="FH47" s="35"/>
      <c r="FI47" s="35"/>
      <c r="FJ47" s="35"/>
      <c r="FK47" s="35"/>
      <c r="FL47" s="35"/>
      <c r="FM47" s="35"/>
      <c r="FN47" s="35"/>
      <c r="FO47" s="35"/>
      <c r="FP47" s="35"/>
      <c r="FQ47" s="35"/>
      <c r="FR47" s="35"/>
      <c r="FS47" s="35"/>
      <c r="FT47" s="35"/>
      <c r="FU47" s="35"/>
      <c r="FV47" s="35"/>
      <c r="FW47" s="35"/>
      <c r="FX47" s="35"/>
      <c r="FY47" s="35"/>
      <c r="FZ47" s="35"/>
      <c r="GA47" s="35"/>
      <c r="GB47" s="35"/>
      <c r="GC47" s="35"/>
      <c r="GD47" s="35"/>
      <c r="GE47" s="35"/>
      <c r="GF47" s="35"/>
      <c r="GG47" s="35"/>
      <c r="GH47" s="35"/>
      <c r="GI47" s="35"/>
      <c r="GJ47" s="35"/>
      <c r="GK47" s="35"/>
      <c r="GL47" s="35"/>
      <c r="GM47" s="35"/>
      <c r="GN47" s="35"/>
      <c r="GO47" s="35"/>
      <c r="GP47" s="35"/>
      <c r="GQ47" s="35"/>
      <c r="GR47" s="35"/>
      <c r="GS47" s="35"/>
      <c r="GT47" s="35"/>
      <c r="GU47" s="35"/>
      <c r="GV47" s="35"/>
      <c r="GW47" s="35"/>
      <c r="GX47" s="35"/>
      <c r="GY47" s="35"/>
      <c r="GZ47" s="35"/>
      <c r="HA47" s="35"/>
      <c r="HB47" s="35"/>
      <c r="HC47" s="35"/>
      <c r="HD47" s="35"/>
      <c r="HE47" s="35"/>
      <c r="HF47" s="35"/>
      <c r="HG47" s="35"/>
      <c r="HH47" s="35"/>
      <c r="HI47" s="35"/>
      <c r="HJ47" s="35"/>
      <c r="HK47" s="35"/>
      <c r="HL47" s="35"/>
      <c r="HM47" s="35"/>
      <c r="HN47" s="35"/>
      <c r="HO47" s="35"/>
      <c r="HP47" s="35"/>
      <c r="HQ47" s="35"/>
      <c r="HR47" s="35"/>
      <c r="HS47" s="35"/>
      <c r="HT47" s="35"/>
      <c r="HU47" s="35"/>
      <c r="HV47" s="35"/>
      <c r="HW47" s="35"/>
      <c r="HX47" s="35"/>
      <c r="HY47" s="35"/>
      <c r="HZ47" s="35"/>
      <c r="IA47" s="35"/>
      <c r="IB47" s="35"/>
      <c r="IC47" s="35"/>
      <c r="ID47" s="35"/>
      <c r="IE47" s="35"/>
      <c r="IF47" s="35"/>
      <c r="IG47" s="35"/>
      <c r="IH47" s="35"/>
    </row>
    <row r="48" s="34" customFormat="1" ht="16" customHeight="1" spans="1:242">
      <c r="A48" s="61">
        <v>43</v>
      </c>
      <c r="B48" s="62" t="str">
        <f>Sheet1!A43</f>
        <v>广东文泓建设有限公司</v>
      </c>
      <c r="C48" s="63"/>
      <c r="D48" s="64">
        <f>Sheet1!B43</f>
        <v>1833686</v>
      </c>
      <c r="E48" s="65" t="str">
        <f t="shared" si="0"/>
        <v>超上限</v>
      </c>
      <c r="F48" s="66" t="str">
        <f t="shared" si="1"/>
        <v>否</v>
      </c>
      <c r="G48" s="67" t="str">
        <f t="shared" si="2"/>
        <v>否</v>
      </c>
      <c r="H48" s="68"/>
      <c r="I48" s="68"/>
      <c r="J48" s="69"/>
      <c r="K48" s="42"/>
      <c r="L48" s="68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  <c r="AQ48" s="35"/>
      <c r="AR48" s="35"/>
      <c r="AS48" s="35"/>
      <c r="AT48" s="35"/>
      <c r="AU48" s="35"/>
      <c r="AV48" s="35"/>
      <c r="AW48" s="35"/>
      <c r="AX48" s="35"/>
      <c r="AY48" s="35"/>
      <c r="AZ48" s="35"/>
      <c r="BA48" s="35"/>
      <c r="BB48" s="35"/>
      <c r="BC48" s="35"/>
      <c r="BD48" s="35"/>
      <c r="BE48" s="35"/>
      <c r="BF48" s="35"/>
      <c r="BG48" s="35"/>
      <c r="BH48" s="35"/>
      <c r="BI48" s="35"/>
      <c r="BJ48" s="35"/>
      <c r="BK48" s="35"/>
      <c r="BL48" s="35"/>
      <c r="BM48" s="35"/>
      <c r="BN48" s="35"/>
      <c r="BO48" s="35"/>
      <c r="BP48" s="35"/>
      <c r="BQ48" s="35"/>
      <c r="BR48" s="35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5"/>
      <c r="CJ48" s="35"/>
      <c r="CK48" s="35"/>
      <c r="CL48" s="35"/>
      <c r="CM48" s="35"/>
      <c r="CN48" s="35"/>
      <c r="CO48" s="35"/>
      <c r="CP48" s="35"/>
      <c r="CQ48" s="35"/>
      <c r="CR48" s="35"/>
      <c r="CS48" s="35"/>
      <c r="CT48" s="35"/>
      <c r="CU48" s="35"/>
      <c r="CV48" s="35"/>
      <c r="CW48" s="35"/>
      <c r="CX48" s="35"/>
      <c r="CY48" s="35"/>
      <c r="CZ48" s="35"/>
      <c r="DA48" s="35"/>
      <c r="DB48" s="35"/>
      <c r="DC48" s="35"/>
      <c r="DD48" s="35"/>
      <c r="DE48" s="35"/>
      <c r="DF48" s="35"/>
      <c r="DG48" s="35"/>
      <c r="DH48" s="35"/>
      <c r="DI48" s="35"/>
      <c r="DJ48" s="35"/>
      <c r="DK48" s="35"/>
      <c r="DL48" s="35"/>
      <c r="DM48" s="35"/>
      <c r="DN48" s="35"/>
      <c r="DO48" s="35"/>
      <c r="DP48" s="35"/>
      <c r="DQ48" s="35"/>
      <c r="DR48" s="35"/>
      <c r="DS48" s="35"/>
      <c r="DT48" s="35"/>
      <c r="DU48" s="35"/>
      <c r="DV48" s="35"/>
      <c r="DW48" s="35"/>
      <c r="DX48" s="35"/>
      <c r="DY48" s="35"/>
      <c r="DZ48" s="35"/>
      <c r="EA48" s="35"/>
      <c r="EB48" s="35"/>
      <c r="EC48" s="35"/>
      <c r="ED48" s="35"/>
      <c r="EE48" s="35"/>
      <c r="EF48" s="35"/>
      <c r="EG48" s="35"/>
      <c r="EH48" s="35"/>
      <c r="EI48" s="35"/>
      <c r="EJ48" s="35"/>
      <c r="EK48" s="35"/>
      <c r="EL48" s="35"/>
      <c r="EM48" s="35"/>
      <c r="EN48" s="35"/>
      <c r="EO48" s="35"/>
      <c r="EP48" s="35"/>
      <c r="EQ48" s="35"/>
      <c r="ER48" s="35"/>
      <c r="ES48" s="35"/>
      <c r="ET48" s="35"/>
      <c r="EU48" s="35"/>
      <c r="EV48" s="35"/>
      <c r="EW48" s="35"/>
      <c r="EX48" s="35"/>
      <c r="EY48" s="35"/>
      <c r="EZ48" s="35"/>
      <c r="FA48" s="35"/>
      <c r="FB48" s="35"/>
      <c r="FC48" s="35"/>
      <c r="FD48" s="35"/>
      <c r="FE48" s="35"/>
      <c r="FF48" s="35"/>
      <c r="FG48" s="35"/>
      <c r="FH48" s="35"/>
      <c r="FI48" s="35"/>
      <c r="FJ48" s="35"/>
      <c r="FK48" s="35"/>
      <c r="FL48" s="35"/>
      <c r="FM48" s="35"/>
      <c r="FN48" s="35"/>
      <c r="FO48" s="35"/>
      <c r="FP48" s="35"/>
      <c r="FQ48" s="35"/>
      <c r="FR48" s="35"/>
      <c r="FS48" s="35"/>
      <c r="FT48" s="35"/>
      <c r="FU48" s="35"/>
      <c r="FV48" s="35"/>
      <c r="FW48" s="35"/>
      <c r="FX48" s="35"/>
      <c r="FY48" s="35"/>
      <c r="FZ48" s="35"/>
      <c r="GA48" s="35"/>
      <c r="GB48" s="35"/>
      <c r="GC48" s="35"/>
      <c r="GD48" s="35"/>
      <c r="GE48" s="35"/>
      <c r="GF48" s="35"/>
      <c r="GG48" s="35"/>
      <c r="GH48" s="35"/>
      <c r="GI48" s="35"/>
      <c r="GJ48" s="35"/>
      <c r="GK48" s="35"/>
      <c r="GL48" s="35"/>
      <c r="GM48" s="35"/>
      <c r="GN48" s="35"/>
      <c r="GO48" s="35"/>
      <c r="GP48" s="35"/>
      <c r="GQ48" s="35"/>
      <c r="GR48" s="35"/>
      <c r="GS48" s="35"/>
      <c r="GT48" s="35"/>
      <c r="GU48" s="35"/>
      <c r="GV48" s="35"/>
      <c r="GW48" s="35"/>
      <c r="GX48" s="35"/>
      <c r="GY48" s="35"/>
      <c r="GZ48" s="35"/>
      <c r="HA48" s="35"/>
      <c r="HB48" s="35"/>
      <c r="HC48" s="35"/>
      <c r="HD48" s="35"/>
      <c r="HE48" s="35"/>
      <c r="HF48" s="35"/>
      <c r="HG48" s="35"/>
      <c r="HH48" s="35"/>
      <c r="HI48" s="35"/>
      <c r="HJ48" s="35"/>
      <c r="HK48" s="35"/>
      <c r="HL48" s="35"/>
      <c r="HM48" s="35"/>
      <c r="HN48" s="35"/>
      <c r="HO48" s="35"/>
      <c r="HP48" s="35"/>
      <c r="HQ48" s="35"/>
      <c r="HR48" s="35"/>
      <c r="HS48" s="35"/>
      <c r="HT48" s="35"/>
      <c r="HU48" s="35"/>
      <c r="HV48" s="35"/>
      <c r="HW48" s="35"/>
      <c r="HX48" s="35"/>
      <c r="HY48" s="35"/>
      <c r="HZ48" s="35"/>
      <c r="IA48" s="35"/>
      <c r="IB48" s="35"/>
      <c r="IC48" s="35"/>
      <c r="ID48" s="35"/>
      <c r="IE48" s="35"/>
      <c r="IF48" s="35"/>
      <c r="IG48" s="35"/>
      <c r="IH48" s="35"/>
    </row>
    <row r="49" s="34" customFormat="1" ht="16" customHeight="1" spans="1:242">
      <c r="A49" s="61">
        <v>44</v>
      </c>
      <c r="B49" s="62" t="str">
        <f>Sheet1!A44</f>
        <v>广东立城建设工程有限公司</v>
      </c>
      <c r="C49" s="63"/>
      <c r="D49" s="64">
        <f>Sheet1!B44</f>
        <v>1833594.32</v>
      </c>
      <c r="E49" s="65" t="str">
        <f t="shared" si="0"/>
        <v>超上限</v>
      </c>
      <c r="F49" s="66" t="str">
        <f t="shared" si="1"/>
        <v>否</v>
      </c>
      <c r="G49" s="67" t="str">
        <f t="shared" si="2"/>
        <v>否</v>
      </c>
      <c r="H49" s="68"/>
      <c r="I49" s="68"/>
      <c r="J49" s="69"/>
      <c r="K49" s="42"/>
      <c r="L49" s="68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  <c r="DD49" s="35"/>
      <c r="DE49" s="35"/>
      <c r="DF49" s="35"/>
      <c r="DG49" s="35"/>
      <c r="DH49" s="35"/>
      <c r="DI49" s="35"/>
      <c r="DJ49" s="35"/>
      <c r="DK49" s="35"/>
      <c r="DL49" s="35"/>
      <c r="DM49" s="35"/>
      <c r="DN49" s="35"/>
      <c r="DO49" s="35"/>
      <c r="DP49" s="35"/>
      <c r="DQ49" s="35"/>
      <c r="DR49" s="35"/>
      <c r="DS49" s="35"/>
      <c r="DT49" s="35"/>
      <c r="DU49" s="35"/>
      <c r="DV49" s="35"/>
      <c r="DW49" s="35"/>
      <c r="DX49" s="35"/>
      <c r="DY49" s="35"/>
      <c r="DZ49" s="35"/>
      <c r="EA49" s="35"/>
      <c r="EB49" s="35"/>
      <c r="EC49" s="35"/>
      <c r="ED49" s="35"/>
      <c r="EE49" s="35"/>
      <c r="EF49" s="35"/>
      <c r="EG49" s="35"/>
      <c r="EH49" s="35"/>
      <c r="EI49" s="35"/>
      <c r="EJ49" s="35"/>
      <c r="EK49" s="35"/>
      <c r="EL49" s="35"/>
      <c r="EM49" s="35"/>
      <c r="EN49" s="35"/>
      <c r="EO49" s="35"/>
      <c r="EP49" s="35"/>
      <c r="EQ49" s="35"/>
      <c r="ER49" s="35"/>
      <c r="ES49" s="35"/>
      <c r="ET49" s="35"/>
      <c r="EU49" s="35"/>
      <c r="EV49" s="35"/>
      <c r="EW49" s="35"/>
      <c r="EX49" s="35"/>
      <c r="EY49" s="35"/>
      <c r="EZ49" s="35"/>
      <c r="FA49" s="35"/>
      <c r="FB49" s="35"/>
      <c r="FC49" s="35"/>
      <c r="FD49" s="35"/>
      <c r="FE49" s="35"/>
      <c r="FF49" s="35"/>
      <c r="FG49" s="35"/>
      <c r="FH49" s="35"/>
      <c r="FI49" s="35"/>
      <c r="FJ49" s="35"/>
      <c r="FK49" s="35"/>
      <c r="FL49" s="35"/>
      <c r="FM49" s="35"/>
      <c r="FN49" s="35"/>
      <c r="FO49" s="35"/>
      <c r="FP49" s="35"/>
      <c r="FQ49" s="35"/>
      <c r="FR49" s="35"/>
      <c r="FS49" s="35"/>
      <c r="FT49" s="35"/>
      <c r="FU49" s="35"/>
      <c r="FV49" s="35"/>
      <c r="FW49" s="35"/>
      <c r="FX49" s="35"/>
      <c r="FY49" s="35"/>
      <c r="FZ49" s="35"/>
      <c r="GA49" s="35"/>
      <c r="GB49" s="35"/>
      <c r="GC49" s="35"/>
      <c r="GD49" s="35"/>
      <c r="GE49" s="35"/>
      <c r="GF49" s="35"/>
      <c r="GG49" s="35"/>
      <c r="GH49" s="35"/>
      <c r="GI49" s="35"/>
      <c r="GJ49" s="35"/>
      <c r="GK49" s="35"/>
      <c r="GL49" s="35"/>
      <c r="GM49" s="35"/>
      <c r="GN49" s="35"/>
      <c r="GO49" s="35"/>
      <c r="GP49" s="35"/>
      <c r="GQ49" s="35"/>
      <c r="GR49" s="35"/>
      <c r="GS49" s="35"/>
      <c r="GT49" s="35"/>
      <c r="GU49" s="35"/>
      <c r="GV49" s="35"/>
      <c r="GW49" s="35"/>
      <c r="GX49" s="35"/>
      <c r="GY49" s="35"/>
      <c r="GZ49" s="35"/>
      <c r="HA49" s="35"/>
      <c r="HB49" s="35"/>
      <c r="HC49" s="35"/>
      <c r="HD49" s="35"/>
      <c r="HE49" s="35"/>
      <c r="HF49" s="35"/>
      <c r="HG49" s="35"/>
      <c r="HH49" s="35"/>
      <c r="HI49" s="35"/>
      <c r="HJ49" s="35"/>
      <c r="HK49" s="35"/>
      <c r="HL49" s="35"/>
      <c r="HM49" s="35"/>
      <c r="HN49" s="35"/>
      <c r="HO49" s="35"/>
      <c r="HP49" s="35"/>
      <c r="HQ49" s="35"/>
      <c r="HR49" s="35"/>
      <c r="HS49" s="35"/>
      <c r="HT49" s="35"/>
      <c r="HU49" s="35"/>
      <c r="HV49" s="35"/>
      <c r="HW49" s="35"/>
      <c r="HX49" s="35"/>
      <c r="HY49" s="35"/>
      <c r="HZ49" s="35"/>
      <c r="IA49" s="35"/>
      <c r="IB49" s="35"/>
      <c r="IC49" s="35"/>
      <c r="ID49" s="35"/>
      <c r="IE49" s="35"/>
      <c r="IF49" s="35"/>
      <c r="IG49" s="35"/>
      <c r="IH49" s="35"/>
    </row>
    <row r="50" s="34" customFormat="1" ht="16" customHeight="1" spans="1:242">
      <c r="A50" s="61">
        <v>45</v>
      </c>
      <c r="B50" s="62" t="str">
        <f>Sheet1!A45</f>
        <v>广东金铎建筑工程有限公司</v>
      </c>
      <c r="C50" s="63"/>
      <c r="D50" s="64">
        <f>Sheet1!B45</f>
        <v>1833594.32</v>
      </c>
      <c r="E50" s="65" t="str">
        <f t="shared" si="0"/>
        <v>超上限</v>
      </c>
      <c r="F50" s="66" t="str">
        <f t="shared" si="1"/>
        <v>否</v>
      </c>
      <c r="G50" s="67" t="str">
        <f t="shared" si="2"/>
        <v>否</v>
      </c>
      <c r="H50" s="68"/>
      <c r="I50" s="68"/>
      <c r="J50" s="69"/>
      <c r="K50" s="42"/>
      <c r="L50" s="68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5"/>
      <c r="CJ50" s="35"/>
      <c r="CK50" s="35"/>
      <c r="CL50" s="35"/>
      <c r="CM50" s="35"/>
      <c r="CN50" s="35"/>
      <c r="CO50" s="35"/>
      <c r="CP50" s="35"/>
      <c r="CQ50" s="35"/>
      <c r="CR50" s="35"/>
      <c r="CS50" s="35"/>
      <c r="CT50" s="35"/>
      <c r="CU50" s="35"/>
      <c r="CV50" s="35"/>
      <c r="CW50" s="35"/>
      <c r="CX50" s="35"/>
      <c r="CY50" s="35"/>
      <c r="CZ50" s="35"/>
      <c r="DA50" s="35"/>
      <c r="DB50" s="35"/>
      <c r="DC50" s="35"/>
      <c r="DD50" s="35"/>
      <c r="DE50" s="35"/>
      <c r="DF50" s="35"/>
      <c r="DG50" s="35"/>
      <c r="DH50" s="35"/>
      <c r="DI50" s="35"/>
      <c r="DJ50" s="35"/>
      <c r="DK50" s="35"/>
      <c r="DL50" s="35"/>
      <c r="DM50" s="35"/>
      <c r="DN50" s="35"/>
      <c r="DO50" s="35"/>
      <c r="DP50" s="35"/>
      <c r="DQ50" s="35"/>
      <c r="DR50" s="35"/>
      <c r="DS50" s="35"/>
      <c r="DT50" s="35"/>
      <c r="DU50" s="35"/>
      <c r="DV50" s="35"/>
      <c r="DW50" s="35"/>
      <c r="DX50" s="35"/>
      <c r="DY50" s="35"/>
      <c r="DZ50" s="35"/>
      <c r="EA50" s="35"/>
      <c r="EB50" s="35"/>
      <c r="EC50" s="35"/>
      <c r="ED50" s="35"/>
      <c r="EE50" s="35"/>
      <c r="EF50" s="35"/>
      <c r="EG50" s="35"/>
      <c r="EH50" s="35"/>
      <c r="EI50" s="35"/>
      <c r="EJ50" s="35"/>
      <c r="EK50" s="35"/>
      <c r="EL50" s="35"/>
      <c r="EM50" s="35"/>
      <c r="EN50" s="35"/>
      <c r="EO50" s="35"/>
      <c r="EP50" s="35"/>
      <c r="EQ50" s="35"/>
      <c r="ER50" s="35"/>
      <c r="ES50" s="35"/>
      <c r="ET50" s="35"/>
      <c r="EU50" s="35"/>
      <c r="EV50" s="35"/>
      <c r="EW50" s="35"/>
      <c r="EX50" s="35"/>
      <c r="EY50" s="35"/>
      <c r="EZ50" s="35"/>
      <c r="FA50" s="35"/>
      <c r="FB50" s="35"/>
      <c r="FC50" s="35"/>
      <c r="FD50" s="35"/>
      <c r="FE50" s="35"/>
      <c r="FF50" s="35"/>
      <c r="FG50" s="35"/>
      <c r="FH50" s="35"/>
      <c r="FI50" s="35"/>
      <c r="FJ50" s="35"/>
      <c r="FK50" s="35"/>
      <c r="FL50" s="35"/>
      <c r="FM50" s="35"/>
      <c r="FN50" s="35"/>
      <c r="FO50" s="35"/>
      <c r="FP50" s="35"/>
      <c r="FQ50" s="35"/>
      <c r="FR50" s="35"/>
      <c r="FS50" s="35"/>
      <c r="FT50" s="35"/>
      <c r="FU50" s="35"/>
      <c r="FV50" s="35"/>
      <c r="FW50" s="35"/>
      <c r="FX50" s="35"/>
      <c r="FY50" s="35"/>
      <c r="FZ50" s="35"/>
      <c r="GA50" s="35"/>
      <c r="GB50" s="35"/>
      <c r="GC50" s="35"/>
      <c r="GD50" s="35"/>
      <c r="GE50" s="35"/>
      <c r="GF50" s="35"/>
      <c r="GG50" s="35"/>
      <c r="GH50" s="35"/>
      <c r="GI50" s="35"/>
      <c r="GJ50" s="35"/>
      <c r="GK50" s="35"/>
      <c r="GL50" s="35"/>
      <c r="GM50" s="35"/>
      <c r="GN50" s="35"/>
      <c r="GO50" s="35"/>
      <c r="GP50" s="35"/>
      <c r="GQ50" s="35"/>
      <c r="GR50" s="35"/>
      <c r="GS50" s="35"/>
      <c r="GT50" s="35"/>
      <c r="GU50" s="35"/>
      <c r="GV50" s="35"/>
      <c r="GW50" s="35"/>
      <c r="GX50" s="35"/>
      <c r="GY50" s="35"/>
      <c r="GZ50" s="35"/>
      <c r="HA50" s="35"/>
      <c r="HB50" s="35"/>
      <c r="HC50" s="35"/>
      <c r="HD50" s="35"/>
      <c r="HE50" s="35"/>
      <c r="HF50" s="35"/>
      <c r="HG50" s="35"/>
      <c r="HH50" s="35"/>
      <c r="HI50" s="35"/>
      <c r="HJ50" s="35"/>
      <c r="HK50" s="35"/>
      <c r="HL50" s="35"/>
      <c r="HM50" s="35"/>
      <c r="HN50" s="35"/>
      <c r="HO50" s="35"/>
      <c r="HP50" s="35"/>
      <c r="HQ50" s="35"/>
      <c r="HR50" s="35"/>
      <c r="HS50" s="35"/>
      <c r="HT50" s="35"/>
      <c r="HU50" s="35"/>
      <c r="HV50" s="35"/>
      <c r="HW50" s="35"/>
      <c r="HX50" s="35"/>
      <c r="HY50" s="35"/>
      <c r="HZ50" s="35"/>
      <c r="IA50" s="35"/>
      <c r="IB50" s="35"/>
      <c r="IC50" s="35"/>
      <c r="ID50" s="35"/>
      <c r="IE50" s="35"/>
      <c r="IF50" s="35"/>
      <c r="IG50" s="35"/>
      <c r="IH50" s="35"/>
    </row>
    <row r="51" s="34" customFormat="1" ht="16" customHeight="1" spans="1:242">
      <c r="A51" s="61">
        <v>46</v>
      </c>
      <c r="B51" s="62" t="str">
        <f>Sheet1!A46</f>
        <v>深圳市尚润科工集团有限公司</v>
      </c>
      <c r="C51" s="63"/>
      <c r="D51" s="64">
        <f>Sheet1!B46</f>
        <v>1833594.32</v>
      </c>
      <c r="E51" s="65" t="str">
        <f t="shared" si="0"/>
        <v>超上限</v>
      </c>
      <c r="F51" s="66" t="str">
        <f t="shared" si="1"/>
        <v>否</v>
      </c>
      <c r="G51" s="67" t="str">
        <f t="shared" si="2"/>
        <v>否</v>
      </c>
      <c r="H51" s="68"/>
      <c r="I51" s="68"/>
      <c r="J51" s="69"/>
      <c r="K51" s="42"/>
      <c r="L51" s="68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5"/>
      <c r="AW51" s="35"/>
      <c r="AX51" s="35"/>
      <c r="AY51" s="35"/>
      <c r="AZ51" s="35"/>
      <c r="BA51" s="35"/>
      <c r="BB51" s="35"/>
      <c r="BC51" s="35"/>
      <c r="BD51" s="35"/>
      <c r="BE51" s="35"/>
      <c r="BF51" s="35"/>
      <c r="BG51" s="35"/>
      <c r="BH51" s="35"/>
      <c r="BI51" s="35"/>
      <c r="BJ51" s="35"/>
      <c r="BK51" s="35"/>
      <c r="BL51" s="35"/>
      <c r="BM51" s="35"/>
      <c r="BN51" s="35"/>
      <c r="BO51" s="35"/>
      <c r="BP51" s="35"/>
      <c r="BQ51" s="35"/>
      <c r="BR51" s="35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35"/>
      <c r="CJ51" s="35"/>
      <c r="CK51" s="35"/>
      <c r="CL51" s="35"/>
      <c r="CM51" s="35"/>
      <c r="CN51" s="35"/>
      <c r="CO51" s="35"/>
      <c r="CP51" s="35"/>
      <c r="CQ51" s="35"/>
      <c r="CR51" s="35"/>
      <c r="CS51" s="35"/>
      <c r="CT51" s="35"/>
      <c r="CU51" s="35"/>
      <c r="CV51" s="35"/>
      <c r="CW51" s="35"/>
      <c r="CX51" s="35"/>
      <c r="CY51" s="35"/>
      <c r="CZ51" s="35"/>
      <c r="DA51" s="35"/>
      <c r="DB51" s="35"/>
      <c r="DC51" s="35"/>
      <c r="DD51" s="35"/>
      <c r="DE51" s="35"/>
      <c r="DF51" s="35"/>
      <c r="DG51" s="35"/>
      <c r="DH51" s="35"/>
      <c r="DI51" s="35"/>
      <c r="DJ51" s="35"/>
      <c r="DK51" s="35"/>
      <c r="DL51" s="35"/>
      <c r="DM51" s="35"/>
      <c r="DN51" s="35"/>
      <c r="DO51" s="35"/>
      <c r="DP51" s="35"/>
      <c r="DQ51" s="35"/>
      <c r="DR51" s="35"/>
      <c r="DS51" s="35"/>
      <c r="DT51" s="35"/>
      <c r="DU51" s="35"/>
      <c r="DV51" s="35"/>
      <c r="DW51" s="35"/>
      <c r="DX51" s="35"/>
      <c r="DY51" s="35"/>
      <c r="DZ51" s="35"/>
      <c r="EA51" s="35"/>
      <c r="EB51" s="35"/>
      <c r="EC51" s="35"/>
      <c r="ED51" s="35"/>
      <c r="EE51" s="35"/>
      <c r="EF51" s="35"/>
      <c r="EG51" s="35"/>
      <c r="EH51" s="35"/>
      <c r="EI51" s="35"/>
      <c r="EJ51" s="35"/>
      <c r="EK51" s="35"/>
      <c r="EL51" s="35"/>
      <c r="EM51" s="35"/>
      <c r="EN51" s="35"/>
      <c r="EO51" s="35"/>
      <c r="EP51" s="35"/>
      <c r="EQ51" s="35"/>
      <c r="ER51" s="35"/>
      <c r="ES51" s="35"/>
      <c r="ET51" s="35"/>
      <c r="EU51" s="35"/>
      <c r="EV51" s="35"/>
      <c r="EW51" s="35"/>
      <c r="EX51" s="35"/>
      <c r="EY51" s="35"/>
      <c r="EZ51" s="35"/>
      <c r="FA51" s="35"/>
      <c r="FB51" s="35"/>
      <c r="FC51" s="35"/>
      <c r="FD51" s="35"/>
      <c r="FE51" s="35"/>
      <c r="FF51" s="35"/>
      <c r="FG51" s="35"/>
      <c r="FH51" s="35"/>
      <c r="FI51" s="35"/>
      <c r="FJ51" s="35"/>
      <c r="FK51" s="35"/>
      <c r="FL51" s="35"/>
      <c r="FM51" s="35"/>
      <c r="FN51" s="35"/>
      <c r="FO51" s="35"/>
      <c r="FP51" s="35"/>
      <c r="FQ51" s="35"/>
      <c r="FR51" s="35"/>
      <c r="FS51" s="35"/>
      <c r="FT51" s="35"/>
      <c r="FU51" s="35"/>
      <c r="FV51" s="35"/>
      <c r="FW51" s="35"/>
      <c r="FX51" s="35"/>
      <c r="FY51" s="35"/>
      <c r="FZ51" s="35"/>
      <c r="GA51" s="35"/>
      <c r="GB51" s="35"/>
      <c r="GC51" s="35"/>
      <c r="GD51" s="35"/>
      <c r="GE51" s="35"/>
      <c r="GF51" s="35"/>
      <c r="GG51" s="35"/>
      <c r="GH51" s="35"/>
      <c r="GI51" s="35"/>
      <c r="GJ51" s="35"/>
      <c r="GK51" s="35"/>
      <c r="GL51" s="35"/>
      <c r="GM51" s="35"/>
      <c r="GN51" s="35"/>
      <c r="GO51" s="35"/>
      <c r="GP51" s="35"/>
      <c r="GQ51" s="35"/>
      <c r="GR51" s="35"/>
      <c r="GS51" s="35"/>
      <c r="GT51" s="35"/>
      <c r="GU51" s="35"/>
      <c r="GV51" s="35"/>
      <c r="GW51" s="35"/>
      <c r="GX51" s="35"/>
      <c r="GY51" s="35"/>
      <c r="GZ51" s="35"/>
      <c r="HA51" s="35"/>
      <c r="HB51" s="35"/>
      <c r="HC51" s="35"/>
      <c r="HD51" s="35"/>
      <c r="HE51" s="35"/>
      <c r="HF51" s="35"/>
      <c r="HG51" s="35"/>
      <c r="HH51" s="35"/>
      <c r="HI51" s="35"/>
      <c r="HJ51" s="35"/>
      <c r="HK51" s="35"/>
      <c r="HL51" s="35"/>
      <c r="HM51" s="35"/>
      <c r="HN51" s="35"/>
      <c r="HO51" s="35"/>
      <c r="HP51" s="35"/>
      <c r="HQ51" s="35"/>
      <c r="HR51" s="35"/>
      <c r="HS51" s="35"/>
      <c r="HT51" s="35"/>
      <c r="HU51" s="35"/>
      <c r="HV51" s="35"/>
      <c r="HW51" s="35"/>
      <c r="HX51" s="35"/>
      <c r="HY51" s="35"/>
      <c r="HZ51" s="35"/>
      <c r="IA51" s="35"/>
      <c r="IB51" s="35"/>
      <c r="IC51" s="35"/>
      <c r="ID51" s="35"/>
      <c r="IE51" s="35"/>
      <c r="IF51" s="35"/>
      <c r="IG51" s="35"/>
      <c r="IH51" s="35"/>
    </row>
    <row r="52" s="34" customFormat="1" ht="16" customHeight="1" spans="1:242">
      <c r="A52" s="61">
        <v>47</v>
      </c>
      <c r="B52" s="62" t="str">
        <f>Sheet1!A47</f>
        <v>梅州市欣业建筑工程有限公司</v>
      </c>
      <c r="C52" s="63"/>
      <c r="D52" s="64">
        <f>Sheet1!B47</f>
        <v>1833594.32</v>
      </c>
      <c r="E52" s="65" t="str">
        <f t="shared" si="0"/>
        <v>超上限</v>
      </c>
      <c r="F52" s="66" t="str">
        <f t="shared" si="1"/>
        <v>否</v>
      </c>
      <c r="G52" s="67" t="str">
        <f t="shared" si="2"/>
        <v>否</v>
      </c>
      <c r="H52" s="68"/>
      <c r="I52" s="68"/>
      <c r="J52" s="69"/>
      <c r="K52" s="42"/>
      <c r="L52" s="68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  <c r="AJ52" s="35"/>
      <c r="AK52" s="35"/>
      <c r="AL52" s="35"/>
      <c r="AM52" s="35"/>
      <c r="AN52" s="35"/>
      <c r="AO52" s="35"/>
      <c r="AP52" s="35"/>
      <c r="AQ52" s="35"/>
      <c r="AR52" s="35"/>
      <c r="AS52" s="35"/>
      <c r="AT52" s="35"/>
      <c r="AU52" s="35"/>
      <c r="AV52" s="35"/>
      <c r="AW52" s="35"/>
      <c r="AX52" s="35"/>
      <c r="AY52" s="35"/>
      <c r="AZ52" s="35"/>
      <c r="BA52" s="35"/>
      <c r="BB52" s="35"/>
      <c r="BC52" s="35"/>
      <c r="BD52" s="35"/>
      <c r="BE52" s="35"/>
      <c r="BF52" s="35"/>
      <c r="BG52" s="35"/>
      <c r="BH52" s="35"/>
      <c r="BI52" s="35"/>
      <c r="BJ52" s="35"/>
      <c r="BK52" s="35"/>
      <c r="BL52" s="35"/>
      <c r="BM52" s="35"/>
      <c r="BN52" s="35"/>
      <c r="BO52" s="35"/>
      <c r="BP52" s="35"/>
      <c r="BQ52" s="35"/>
      <c r="BR52" s="35"/>
      <c r="BS52" s="35"/>
      <c r="BT52" s="35"/>
      <c r="BU52" s="35"/>
      <c r="BV52" s="35"/>
      <c r="BW52" s="35"/>
      <c r="BX52" s="35"/>
      <c r="BY52" s="35"/>
      <c r="BZ52" s="35"/>
      <c r="CA52" s="35"/>
      <c r="CB52" s="35"/>
      <c r="CC52" s="35"/>
      <c r="CD52" s="35"/>
      <c r="CE52" s="35"/>
      <c r="CF52" s="35"/>
      <c r="CG52" s="35"/>
      <c r="CH52" s="35"/>
      <c r="CI52" s="35"/>
      <c r="CJ52" s="35"/>
      <c r="CK52" s="35"/>
      <c r="CL52" s="35"/>
      <c r="CM52" s="35"/>
      <c r="CN52" s="35"/>
      <c r="CO52" s="35"/>
      <c r="CP52" s="35"/>
      <c r="CQ52" s="35"/>
      <c r="CR52" s="35"/>
      <c r="CS52" s="35"/>
      <c r="CT52" s="35"/>
      <c r="CU52" s="35"/>
      <c r="CV52" s="35"/>
      <c r="CW52" s="35"/>
      <c r="CX52" s="35"/>
      <c r="CY52" s="35"/>
      <c r="CZ52" s="35"/>
      <c r="DA52" s="35"/>
      <c r="DB52" s="35"/>
      <c r="DC52" s="35"/>
      <c r="DD52" s="35"/>
      <c r="DE52" s="35"/>
      <c r="DF52" s="35"/>
      <c r="DG52" s="35"/>
      <c r="DH52" s="35"/>
      <c r="DI52" s="35"/>
      <c r="DJ52" s="35"/>
      <c r="DK52" s="35"/>
      <c r="DL52" s="35"/>
      <c r="DM52" s="35"/>
      <c r="DN52" s="35"/>
      <c r="DO52" s="35"/>
      <c r="DP52" s="35"/>
      <c r="DQ52" s="35"/>
      <c r="DR52" s="35"/>
      <c r="DS52" s="35"/>
      <c r="DT52" s="35"/>
      <c r="DU52" s="35"/>
      <c r="DV52" s="35"/>
      <c r="DW52" s="35"/>
      <c r="DX52" s="35"/>
      <c r="DY52" s="35"/>
      <c r="DZ52" s="35"/>
      <c r="EA52" s="35"/>
      <c r="EB52" s="35"/>
      <c r="EC52" s="35"/>
      <c r="ED52" s="35"/>
      <c r="EE52" s="35"/>
      <c r="EF52" s="35"/>
      <c r="EG52" s="35"/>
      <c r="EH52" s="35"/>
      <c r="EI52" s="35"/>
      <c r="EJ52" s="35"/>
      <c r="EK52" s="35"/>
      <c r="EL52" s="35"/>
      <c r="EM52" s="35"/>
      <c r="EN52" s="35"/>
      <c r="EO52" s="35"/>
      <c r="EP52" s="35"/>
      <c r="EQ52" s="35"/>
      <c r="ER52" s="35"/>
      <c r="ES52" s="35"/>
      <c r="ET52" s="35"/>
      <c r="EU52" s="35"/>
      <c r="EV52" s="35"/>
      <c r="EW52" s="35"/>
      <c r="EX52" s="35"/>
      <c r="EY52" s="35"/>
      <c r="EZ52" s="35"/>
      <c r="FA52" s="35"/>
      <c r="FB52" s="35"/>
      <c r="FC52" s="35"/>
      <c r="FD52" s="35"/>
      <c r="FE52" s="35"/>
      <c r="FF52" s="35"/>
      <c r="FG52" s="35"/>
      <c r="FH52" s="35"/>
      <c r="FI52" s="35"/>
      <c r="FJ52" s="35"/>
      <c r="FK52" s="35"/>
      <c r="FL52" s="35"/>
      <c r="FM52" s="35"/>
      <c r="FN52" s="35"/>
      <c r="FO52" s="35"/>
      <c r="FP52" s="35"/>
      <c r="FQ52" s="35"/>
      <c r="FR52" s="35"/>
      <c r="FS52" s="35"/>
      <c r="FT52" s="35"/>
      <c r="FU52" s="35"/>
      <c r="FV52" s="35"/>
      <c r="FW52" s="35"/>
      <c r="FX52" s="35"/>
      <c r="FY52" s="35"/>
      <c r="FZ52" s="35"/>
      <c r="GA52" s="35"/>
      <c r="GB52" s="35"/>
      <c r="GC52" s="35"/>
      <c r="GD52" s="35"/>
      <c r="GE52" s="35"/>
      <c r="GF52" s="35"/>
      <c r="GG52" s="35"/>
      <c r="GH52" s="35"/>
      <c r="GI52" s="35"/>
      <c r="GJ52" s="35"/>
      <c r="GK52" s="35"/>
      <c r="GL52" s="35"/>
      <c r="GM52" s="35"/>
      <c r="GN52" s="35"/>
      <c r="GO52" s="35"/>
      <c r="GP52" s="35"/>
      <c r="GQ52" s="35"/>
      <c r="GR52" s="35"/>
      <c r="GS52" s="35"/>
      <c r="GT52" s="35"/>
      <c r="GU52" s="35"/>
      <c r="GV52" s="35"/>
      <c r="GW52" s="35"/>
      <c r="GX52" s="35"/>
      <c r="GY52" s="35"/>
      <c r="GZ52" s="35"/>
      <c r="HA52" s="35"/>
      <c r="HB52" s="35"/>
      <c r="HC52" s="35"/>
      <c r="HD52" s="35"/>
      <c r="HE52" s="35"/>
      <c r="HF52" s="35"/>
      <c r="HG52" s="35"/>
      <c r="HH52" s="35"/>
      <c r="HI52" s="35"/>
      <c r="HJ52" s="35"/>
      <c r="HK52" s="35"/>
      <c r="HL52" s="35"/>
      <c r="HM52" s="35"/>
      <c r="HN52" s="35"/>
      <c r="HO52" s="35"/>
      <c r="HP52" s="35"/>
      <c r="HQ52" s="35"/>
      <c r="HR52" s="35"/>
      <c r="HS52" s="35"/>
      <c r="HT52" s="35"/>
      <c r="HU52" s="35"/>
      <c r="HV52" s="35"/>
      <c r="HW52" s="35"/>
      <c r="HX52" s="35"/>
      <c r="HY52" s="35"/>
      <c r="HZ52" s="35"/>
      <c r="IA52" s="35"/>
      <c r="IB52" s="35"/>
      <c r="IC52" s="35"/>
      <c r="ID52" s="35"/>
      <c r="IE52" s="35"/>
      <c r="IF52" s="35"/>
      <c r="IG52" s="35"/>
      <c r="IH52" s="35"/>
    </row>
    <row r="53" s="34" customFormat="1" ht="16" customHeight="1" spans="1:242">
      <c r="A53" s="61">
        <v>48</v>
      </c>
      <c r="B53" s="62" t="str">
        <f>Sheet1!A48</f>
        <v>广东致盛建设工程有限公司</v>
      </c>
      <c r="C53" s="63"/>
      <c r="D53" s="64">
        <f>Sheet1!B48</f>
        <v>1833594.32</v>
      </c>
      <c r="E53" s="65" t="str">
        <f t="shared" si="0"/>
        <v>超上限</v>
      </c>
      <c r="F53" s="66" t="str">
        <f t="shared" si="1"/>
        <v>否</v>
      </c>
      <c r="G53" s="67" t="str">
        <f t="shared" si="2"/>
        <v>否</v>
      </c>
      <c r="H53" s="68"/>
      <c r="I53" s="68"/>
      <c r="J53" s="69"/>
      <c r="K53" s="42"/>
      <c r="L53" s="68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  <c r="BJ53" s="35"/>
      <c r="BK53" s="35"/>
      <c r="BL53" s="35"/>
      <c r="BM53" s="35"/>
      <c r="BN53" s="35"/>
      <c r="BO53" s="35"/>
      <c r="BP53" s="35"/>
      <c r="BQ53" s="35"/>
      <c r="BR53" s="35"/>
      <c r="BS53" s="35"/>
      <c r="BT53" s="35"/>
      <c r="BU53" s="35"/>
      <c r="BV53" s="35"/>
      <c r="BW53" s="35"/>
      <c r="BX53" s="35"/>
      <c r="BY53" s="35"/>
      <c r="BZ53" s="35"/>
      <c r="CA53" s="35"/>
      <c r="CB53" s="35"/>
      <c r="CC53" s="35"/>
      <c r="CD53" s="35"/>
      <c r="CE53" s="35"/>
      <c r="CF53" s="35"/>
      <c r="CG53" s="35"/>
      <c r="CH53" s="35"/>
      <c r="CI53" s="35"/>
      <c r="CJ53" s="35"/>
      <c r="CK53" s="35"/>
      <c r="CL53" s="35"/>
      <c r="CM53" s="35"/>
      <c r="CN53" s="35"/>
      <c r="CO53" s="35"/>
      <c r="CP53" s="35"/>
      <c r="CQ53" s="35"/>
      <c r="CR53" s="35"/>
      <c r="CS53" s="35"/>
      <c r="CT53" s="35"/>
      <c r="CU53" s="35"/>
      <c r="CV53" s="35"/>
      <c r="CW53" s="35"/>
      <c r="CX53" s="35"/>
      <c r="CY53" s="35"/>
      <c r="CZ53" s="35"/>
      <c r="DA53" s="35"/>
      <c r="DB53" s="35"/>
      <c r="DC53" s="35"/>
      <c r="DD53" s="35"/>
      <c r="DE53" s="35"/>
      <c r="DF53" s="35"/>
      <c r="DG53" s="35"/>
      <c r="DH53" s="35"/>
      <c r="DI53" s="35"/>
      <c r="DJ53" s="35"/>
      <c r="DK53" s="35"/>
      <c r="DL53" s="35"/>
      <c r="DM53" s="35"/>
      <c r="DN53" s="35"/>
      <c r="DO53" s="35"/>
      <c r="DP53" s="35"/>
      <c r="DQ53" s="35"/>
      <c r="DR53" s="35"/>
      <c r="DS53" s="35"/>
      <c r="DT53" s="35"/>
      <c r="DU53" s="35"/>
      <c r="DV53" s="35"/>
      <c r="DW53" s="35"/>
      <c r="DX53" s="35"/>
      <c r="DY53" s="35"/>
      <c r="DZ53" s="35"/>
      <c r="EA53" s="35"/>
      <c r="EB53" s="35"/>
      <c r="EC53" s="35"/>
      <c r="ED53" s="35"/>
      <c r="EE53" s="35"/>
      <c r="EF53" s="35"/>
      <c r="EG53" s="35"/>
      <c r="EH53" s="35"/>
      <c r="EI53" s="35"/>
      <c r="EJ53" s="35"/>
      <c r="EK53" s="35"/>
      <c r="EL53" s="35"/>
      <c r="EM53" s="35"/>
      <c r="EN53" s="35"/>
      <c r="EO53" s="35"/>
      <c r="EP53" s="35"/>
      <c r="EQ53" s="35"/>
      <c r="ER53" s="35"/>
      <c r="ES53" s="35"/>
      <c r="ET53" s="35"/>
      <c r="EU53" s="35"/>
      <c r="EV53" s="35"/>
      <c r="EW53" s="35"/>
      <c r="EX53" s="35"/>
      <c r="EY53" s="35"/>
      <c r="EZ53" s="35"/>
      <c r="FA53" s="35"/>
      <c r="FB53" s="35"/>
      <c r="FC53" s="35"/>
      <c r="FD53" s="35"/>
      <c r="FE53" s="35"/>
      <c r="FF53" s="35"/>
      <c r="FG53" s="35"/>
      <c r="FH53" s="35"/>
      <c r="FI53" s="35"/>
      <c r="FJ53" s="35"/>
      <c r="FK53" s="35"/>
      <c r="FL53" s="35"/>
      <c r="FM53" s="35"/>
      <c r="FN53" s="35"/>
      <c r="FO53" s="35"/>
      <c r="FP53" s="35"/>
      <c r="FQ53" s="35"/>
      <c r="FR53" s="35"/>
      <c r="FS53" s="35"/>
      <c r="FT53" s="35"/>
      <c r="FU53" s="35"/>
      <c r="FV53" s="35"/>
      <c r="FW53" s="35"/>
      <c r="FX53" s="35"/>
      <c r="FY53" s="35"/>
      <c r="FZ53" s="35"/>
      <c r="GA53" s="35"/>
      <c r="GB53" s="35"/>
      <c r="GC53" s="35"/>
      <c r="GD53" s="35"/>
      <c r="GE53" s="35"/>
      <c r="GF53" s="35"/>
      <c r="GG53" s="35"/>
      <c r="GH53" s="35"/>
      <c r="GI53" s="35"/>
      <c r="GJ53" s="35"/>
      <c r="GK53" s="35"/>
      <c r="GL53" s="35"/>
      <c r="GM53" s="35"/>
      <c r="GN53" s="35"/>
      <c r="GO53" s="35"/>
      <c r="GP53" s="35"/>
      <c r="GQ53" s="35"/>
      <c r="GR53" s="35"/>
      <c r="GS53" s="35"/>
      <c r="GT53" s="35"/>
      <c r="GU53" s="35"/>
      <c r="GV53" s="35"/>
      <c r="GW53" s="35"/>
      <c r="GX53" s="35"/>
      <c r="GY53" s="35"/>
      <c r="GZ53" s="35"/>
      <c r="HA53" s="35"/>
      <c r="HB53" s="35"/>
      <c r="HC53" s="35"/>
      <c r="HD53" s="35"/>
      <c r="HE53" s="35"/>
      <c r="HF53" s="35"/>
      <c r="HG53" s="35"/>
      <c r="HH53" s="35"/>
      <c r="HI53" s="35"/>
      <c r="HJ53" s="35"/>
      <c r="HK53" s="35"/>
      <c r="HL53" s="35"/>
      <c r="HM53" s="35"/>
      <c r="HN53" s="35"/>
      <c r="HO53" s="35"/>
      <c r="HP53" s="35"/>
      <c r="HQ53" s="35"/>
      <c r="HR53" s="35"/>
      <c r="HS53" s="35"/>
      <c r="HT53" s="35"/>
      <c r="HU53" s="35"/>
      <c r="HV53" s="35"/>
      <c r="HW53" s="35"/>
      <c r="HX53" s="35"/>
      <c r="HY53" s="35"/>
      <c r="HZ53" s="35"/>
      <c r="IA53" s="35"/>
      <c r="IB53" s="35"/>
      <c r="IC53" s="35"/>
      <c r="ID53" s="35"/>
      <c r="IE53" s="35"/>
      <c r="IF53" s="35"/>
      <c r="IG53" s="35"/>
      <c r="IH53" s="35"/>
    </row>
    <row r="54" s="34" customFormat="1" ht="16" customHeight="1" spans="1:242">
      <c r="A54" s="61">
        <v>49</v>
      </c>
      <c r="B54" s="62" t="str">
        <f>Sheet1!A49</f>
        <v>广州盈德建筑工程有限公司</v>
      </c>
      <c r="C54" s="63"/>
      <c r="D54" s="64">
        <f>Sheet1!B49</f>
        <v>1833594.32</v>
      </c>
      <c r="E54" s="65" t="str">
        <f t="shared" si="0"/>
        <v>超上限</v>
      </c>
      <c r="F54" s="66" t="str">
        <f t="shared" si="1"/>
        <v>否</v>
      </c>
      <c r="G54" s="67" t="str">
        <f t="shared" si="2"/>
        <v>否</v>
      </c>
      <c r="H54" s="68"/>
      <c r="I54" s="68"/>
      <c r="J54" s="69"/>
      <c r="K54" s="42"/>
      <c r="L54" s="68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  <c r="BJ54" s="35"/>
      <c r="BK54" s="35"/>
      <c r="BL54" s="35"/>
      <c r="BM54" s="35"/>
      <c r="BN54" s="35"/>
      <c r="BO54" s="35"/>
      <c r="BP54" s="35"/>
      <c r="BQ54" s="35"/>
      <c r="BR54" s="35"/>
      <c r="BS54" s="35"/>
      <c r="BT54" s="35"/>
      <c r="BU54" s="35"/>
      <c r="BV54" s="35"/>
      <c r="BW54" s="35"/>
      <c r="BX54" s="35"/>
      <c r="BY54" s="35"/>
      <c r="BZ54" s="35"/>
      <c r="CA54" s="35"/>
      <c r="CB54" s="35"/>
      <c r="CC54" s="35"/>
      <c r="CD54" s="35"/>
      <c r="CE54" s="35"/>
      <c r="CF54" s="35"/>
      <c r="CG54" s="35"/>
      <c r="CH54" s="35"/>
      <c r="CI54" s="35"/>
      <c r="CJ54" s="35"/>
      <c r="CK54" s="35"/>
      <c r="CL54" s="35"/>
      <c r="CM54" s="35"/>
      <c r="CN54" s="35"/>
      <c r="CO54" s="35"/>
      <c r="CP54" s="35"/>
      <c r="CQ54" s="35"/>
      <c r="CR54" s="35"/>
      <c r="CS54" s="35"/>
      <c r="CT54" s="35"/>
      <c r="CU54" s="35"/>
      <c r="CV54" s="35"/>
      <c r="CW54" s="35"/>
      <c r="CX54" s="35"/>
      <c r="CY54" s="35"/>
      <c r="CZ54" s="35"/>
      <c r="DA54" s="35"/>
      <c r="DB54" s="35"/>
      <c r="DC54" s="35"/>
      <c r="DD54" s="35"/>
      <c r="DE54" s="35"/>
      <c r="DF54" s="35"/>
      <c r="DG54" s="35"/>
      <c r="DH54" s="35"/>
      <c r="DI54" s="35"/>
      <c r="DJ54" s="35"/>
      <c r="DK54" s="35"/>
      <c r="DL54" s="35"/>
      <c r="DM54" s="35"/>
      <c r="DN54" s="35"/>
      <c r="DO54" s="35"/>
      <c r="DP54" s="35"/>
      <c r="DQ54" s="35"/>
      <c r="DR54" s="35"/>
      <c r="DS54" s="35"/>
      <c r="DT54" s="35"/>
      <c r="DU54" s="35"/>
      <c r="DV54" s="35"/>
      <c r="DW54" s="35"/>
      <c r="DX54" s="35"/>
      <c r="DY54" s="35"/>
      <c r="DZ54" s="35"/>
      <c r="EA54" s="35"/>
      <c r="EB54" s="35"/>
      <c r="EC54" s="35"/>
      <c r="ED54" s="35"/>
      <c r="EE54" s="35"/>
      <c r="EF54" s="35"/>
      <c r="EG54" s="35"/>
      <c r="EH54" s="35"/>
      <c r="EI54" s="35"/>
      <c r="EJ54" s="35"/>
      <c r="EK54" s="35"/>
      <c r="EL54" s="35"/>
      <c r="EM54" s="35"/>
      <c r="EN54" s="35"/>
      <c r="EO54" s="35"/>
      <c r="EP54" s="35"/>
      <c r="EQ54" s="35"/>
      <c r="ER54" s="35"/>
      <c r="ES54" s="35"/>
      <c r="ET54" s="35"/>
      <c r="EU54" s="35"/>
      <c r="EV54" s="35"/>
      <c r="EW54" s="35"/>
      <c r="EX54" s="35"/>
      <c r="EY54" s="35"/>
      <c r="EZ54" s="35"/>
      <c r="FA54" s="35"/>
      <c r="FB54" s="35"/>
      <c r="FC54" s="35"/>
      <c r="FD54" s="35"/>
      <c r="FE54" s="35"/>
      <c r="FF54" s="35"/>
      <c r="FG54" s="35"/>
      <c r="FH54" s="35"/>
      <c r="FI54" s="35"/>
      <c r="FJ54" s="35"/>
      <c r="FK54" s="35"/>
      <c r="FL54" s="35"/>
      <c r="FM54" s="35"/>
      <c r="FN54" s="35"/>
      <c r="FO54" s="35"/>
      <c r="FP54" s="35"/>
      <c r="FQ54" s="35"/>
      <c r="FR54" s="35"/>
      <c r="FS54" s="35"/>
      <c r="FT54" s="35"/>
      <c r="FU54" s="35"/>
      <c r="FV54" s="35"/>
      <c r="FW54" s="35"/>
      <c r="FX54" s="35"/>
      <c r="FY54" s="35"/>
      <c r="FZ54" s="35"/>
      <c r="GA54" s="35"/>
      <c r="GB54" s="35"/>
      <c r="GC54" s="35"/>
      <c r="GD54" s="35"/>
      <c r="GE54" s="35"/>
      <c r="GF54" s="35"/>
      <c r="GG54" s="35"/>
      <c r="GH54" s="35"/>
      <c r="GI54" s="35"/>
      <c r="GJ54" s="35"/>
      <c r="GK54" s="35"/>
      <c r="GL54" s="35"/>
      <c r="GM54" s="35"/>
      <c r="GN54" s="35"/>
      <c r="GO54" s="35"/>
      <c r="GP54" s="35"/>
      <c r="GQ54" s="35"/>
      <c r="GR54" s="35"/>
      <c r="GS54" s="35"/>
      <c r="GT54" s="35"/>
      <c r="GU54" s="35"/>
      <c r="GV54" s="35"/>
      <c r="GW54" s="35"/>
      <c r="GX54" s="35"/>
      <c r="GY54" s="35"/>
      <c r="GZ54" s="35"/>
      <c r="HA54" s="35"/>
      <c r="HB54" s="35"/>
      <c r="HC54" s="35"/>
      <c r="HD54" s="35"/>
      <c r="HE54" s="35"/>
      <c r="HF54" s="35"/>
      <c r="HG54" s="35"/>
      <c r="HH54" s="35"/>
      <c r="HI54" s="35"/>
      <c r="HJ54" s="35"/>
      <c r="HK54" s="35"/>
      <c r="HL54" s="35"/>
      <c r="HM54" s="35"/>
      <c r="HN54" s="35"/>
      <c r="HO54" s="35"/>
      <c r="HP54" s="35"/>
      <c r="HQ54" s="35"/>
      <c r="HR54" s="35"/>
      <c r="HS54" s="35"/>
      <c r="HT54" s="35"/>
      <c r="HU54" s="35"/>
      <c r="HV54" s="35"/>
      <c r="HW54" s="35"/>
      <c r="HX54" s="35"/>
      <c r="HY54" s="35"/>
      <c r="HZ54" s="35"/>
      <c r="IA54" s="35"/>
      <c r="IB54" s="35"/>
      <c r="IC54" s="35"/>
      <c r="ID54" s="35"/>
      <c r="IE54" s="35"/>
      <c r="IF54" s="35"/>
      <c r="IG54" s="35"/>
      <c r="IH54" s="35"/>
    </row>
    <row r="55" s="34" customFormat="1" ht="16" customHeight="1" spans="1:242">
      <c r="A55" s="61">
        <v>50</v>
      </c>
      <c r="B55" s="62" t="str">
        <f>Sheet1!A50</f>
        <v>四川杰欣建筑工程有限公司</v>
      </c>
      <c r="C55" s="63"/>
      <c r="D55" s="64">
        <f>Sheet1!B50</f>
        <v>1833594.32</v>
      </c>
      <c r="E55" s="65" t="str">
        <f t="shared" si="0"/>
        <v>超上限</v>
      </c>
      <c r="F55" s="66" t="str">
        <f t="shared" si="1"/>
        <v>否</v>
      </c>
      <c r="G55" s="67" t="str">
        <f t="shared" si="2"/>
        <v>否</v>
      </c>
      <c r="H55" s="68"/>
      <c r="I55" s="68"/>
      <c r="J55" s="69"/>
      <c r="K55" s="42"/>
      <c r="L55" s="68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35"/>
      <c r="BS55" s="35"/>
      <c r="BT55" s="35"/>
      <c r="BU55" s="35"/>
      <c r="BV55" s="35"/>
      <c r="BW55" s="35"/>
      <c r="BX55" s="35"/>
      <c r="BY55" s="35"/>
      <c r="BZ55" s="35"/>
      <c r="CA55" s="35"/>
      <c r="CB55" s="35"/>
      <c r="CC55" s="35"/>
      <c r="CD55" s="35"/>
      <c r="CE55" s="35"/>
      <c r="CF55" s="35"/>
      <c r="CG55" s="35"/>
      <c r="CH55" s="35"/>
      <c r="CI55" s="35"/>
      <c r="CJ55" s="35"/>
      <c r="CK55" s="35"/>
      <c r="CL55" s="35"/>
      <c r="CM55" s="35"/>
      <c r="CN55" s="35"/>
      <c r="CO55" s="35"/>
      <c r="CP55" s="35"/>
      <c r="CQ55" s="35"/>
      <c r="CR55" s="35"/>
      <c r="CS55" s="35"/>
      <c r="CT55" s="35"/>
      <c r="CU55" s="35"/>
      <c r="CV55" s="35"/>
      <c r="CW55" s="35"/>
      <c r="CX55" s="35"/>
      <c r="CY55" s="35"/>
      <c r="CZ55" s="35"/>
      <c r="DA55" s="35"/>
      <c r="DB55" s="35"/>
      <c r="DC55" s="35"/>
      <c r="DD55" s="35"/>
      <c r="DE55" s="35"/>
      <c r="DF55" s="35"/>
      <c r="DG55" s="35"/>
      <c r="DH55" s="35"/>
      <c r="DI55" s="35"/>
      <c r="DJ55" s="35"/>
      <c r="DK55" s="35"/>
      <c r="DL55" s="35"/>
      <c r="DM55" s="35"/>
      <c r="DN55" s="35"/>
      <c r="DO55" s="35"/>
      <c r="DP55" s="35"/>
      <c r="DQ55" s="35"/>
      <c r="DR55" s="35"/>
      <c r="DS55" s="35"/>
      <c r="DT55" s="35"/>
      <c r="DU55" s="35"/>
      <c r="DV55" s="35"/>
      <c r="DW55" s="35"/>
      <c r="DX55" s="35"/>
      <c r="DY55" s="35"/>
      <c r="DZ55" s="35"/>
      <c r="EA55" s="35"/>
      <c r="EB55" s="35"/>
      <c r="EC55" s="35"/>
      <c r="ED55" s="35"/>
      <c r="EE55" s="35"/>
      <c r="EF55" s="35"/>
      <c r="EG55" s="35"/>
      <c r="EH55" s="35"/>
      <c r="EI55" s="35"/>
      <c r="EJ55" s="35"/>
      <c r="EK55" s="35"/>
      <c r="EL55" s="35"/>
      <c r="EM55" s="35"/>
      <c r="EN55" s="35"/>
      <c r="EO55" s="35"/>
      <c r="EP55" s="35"/>
      <c r="EQ55" s="35"/>
      <c r="ER55" s="35"/>
      <c r="ES55" s="35"/>
      <c r="ET55" s="35"/>
      <c r="EU55" s="35"/>
      <c r="EV55" s="35"/>
      <c r="EW55" s="35"/>
      <c r="EX55" s="35"/>
      <c r="EY55" s="35"/>
      <c r="EZ55" s="35"/>
      <c r="FA55" s="35"/>
      <c r="FB55" s="35"/>
      <c r="FC55" s="35"/>
      <c r="FD55" s="35"/>
      <c r="FE55" s="35"/>
      <c r="FF55" s="35"/>
      <c r="FG55" s="35"/>
      <c r="FH55" s="35"/>
      <c r="FI55" s="35"/>
      <c r="FJ55" s="35"/>
      <c r="FK55" s="35"/>
      <c r="FL55" s="35"/>
      <c r="FM55" s="35"/>
      <c r="FN55" s="35"/>
      <c r="FO55" s="35"/>
      <c r="FP55" s="35"/>
      <c r="FQ55" s="35"/>
      <c r="FR55" s="35"/>
      <c r="FS55" s="35"/>
      <c r="FT55" s="35"/>
      <c r="FU55" s="35"/>
      <c r="FV55" s="35"/>
      <c r="FW55" s="35"/>
      <c r="FX55" s="35"/>
      <c r="FY55" s="35"/>
      <c r="FZ55" s="35"/>
      <c r="GA55" s="35"/>
      <c r="GB55" s="35"/>
      <c r="GC55" s="35"/>
      <c r="GD55" s="35"/>
      <c r="GE55" s="35"/>
      <c r="GF55" s="35"/>
      <c r="GG55" s="35"/>
      <c r="GH55" s="35"/>
      <c r="GI55" s="35"/>
      <c r="GJ55" s="35"/>
      <c r="GK55" s="35"/>
      <c r="GL55" s="35"/>
      <c r="GM55" s="35"/>
      <c r="GN55" s="35"/>
      <c r="GO55" s="35"/>
      <c r="GP55" s="35"/>
      <c r="GQ55" s="35"/>
      <c r="GR55" s="35"/>
      <c r="GS55" s="35"/>
      <c r="GT55" s="35"/>
      <c r="GU55" s="35"/>
      <c r="GV55" s="35"/>
      <c r="GW55" s="35"/>
      <c r="GX55" s="35"/>
      <c r="GY55" s="35"/>
      <c r="GZ55" s="35"/>
      <c r="HA55" s="35"/>
      <c r="HB55" s="35"/>
      <c r="HC55" s="35"/>
      <c r="HD55" s="35"/>
      <c r="HE55" s="35"/>
      <c r="HF55" s="35"/>
      <c r="HG55" s="35"/>
      <c r="HH55" s="35"/>
      <c r="HI55" s="35"/>
      <c r="HJ55" s="35"/>
      <c r="HK55" s="35"/>
      <c r="HL55" s="35"/>
      <c r="HM55" s="35"/>
      <c r="HN55" s="35"/>
      <c r="HO55" s="35"/>
      <c r="HP55" s="35"/>
      <c r="HQ55" s="35"/>
      <c r="HR55" s="35"/>
      <c r="HS55" s="35"/>
      <c r="HT55" s="35"/>
      <c r="HU55" s="35"/>
      <c r="HV55" s="35"/>
      <c r="HW55" s="35"/>
      <c r="HX55" s="35"/>
      <c r="HY55" s="35"/>
      <c r="HZ55" s="35"/>
      <c r="IA55" s="35"/>
      <c r="IB55" s="35"/>
      <c r="IC55" s="35"/>
      <c r="ID55" s="35"/>
      <c r="IE55" s="35"/>
      <c r="IF55" s="35"/>
      <c r="IG55" s="35"/>
      <c r="IH55" s="35"/>
    </row>
    <row r="56" s="34" customFormat="1" ht="16" customHeight="1" spans="1:242">
      <c r="A56" s="61">
        <v>51</v>
      </c>
      <c r="B56" s="62" t="str">
        <f>Sheet1!A51</f>
        <v>广东城新建设工程有限公司</v>
      </c>
      <c r="C56" s="63"/>
      <c r="D56" s="64">
        <f>Sheet1!B51</f>
        <v>1833594.32</v>
      </c>
      <c r="E56" s="65" t="str">
        <f t="shared" si="0"/>
        <v>超上限</v>
      </c>
      <c r="F56" s="66" t="str">
        <f t="shared" si="1"/>
        <v>否</v>
      </c>
      <c r="G56" s="67" t="str">
        <f t="shared" si="2"/>
        <v>否</v>
      </c>
      <c r="H56" s="68"/>
      <c r="I56" s="68"/>
      <c r="J56" s="69"/>
      <c r="K56" s="42"/>
      <c r="L56" s="68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35"/>
      <c r="BS56" s="35"/>
      <c r="BT56" s="35"/>
      <c r="BU56" s="35"/>
      <c r="BV56" s="35"/>
      <c r="BW56" s="35"/>
      <c r="BX56" s="35"/>
      <c r="BY56" s="35"/>
      <c r="BZ56" s="35"/>
      <c r="CA56" s="35"/>
      <c r="CB56" s="35"/>
      <c r="CC56" s="35"/>
      <c r="CD56" s="35"/>
      <c r="CE56" s="35"/>
      <c r="CF56" s="35"/>
      <c r="CG56" s="35"/>
      <c r="CH56" s="35"/>
      <c r="CI56" s="35"/>
      <c r="CJ56" s="35"/>
      <c r="CK56" s="35"/>
      <c r="CL56" s="35"/>
      <c r="CM56" s="35"/>
      <c r="CN56" s="35"/>
      <c r="CO56" s="35"/>
      <c r="CP56" s="35"/>
      <c r="CQ56" s="35"/>
      <c r="CR56" s="35"/>
      <c r="CS56" s="35"/>
      <c r="CT56" s="35"/>
      <c r="CU56" s="35"/>
      <c r="CV56" s="35"/>
      <c r="CW56" s="35"/>
      <c r="CX56" s="35"/>
      <c r="CY56" s="35"/>
      <c r="CZ56" s="35"/>
      <c r="DA56" s="35"/>
      <c r="DB56" s="35"/>
      <c r="DC56" s="35"/>
      <c r="DD56" s="35"/>
      <c r="DE56" s="35"/>
      <c r="DF56" s="35"/>
      <c r="DG56" s="35"/>
      <c r="DH56" s="35"/>
      <c r="DI56" s="35"/>
      <c r="DJ56" s="35"/>
      <c r="DK56" s="35"/>
      <c r="DL56" s="35"/>
      <c r="DM56" s="35"/>
      <c r="DN56" s="35"/>
      <c r="DO56" s="35"/>
      <c r="DP56" s="35"/>
      <c r="DQ56" s="35"/>
      <c r="DR56" s="35"/>
      <c r="DS56" s="35"/>
      <c r="DT56" s="35"/>
      <c r="DU56" s="35"/>
      <c r="DV56" s="35"/>
      <c r="DW56" s="35"/>
      <c r="DX56" s="35"/>
      <c r="DY56" s="35"/>
      <c r="DZ56" s="35"/>
      <c r="EA56" s="35"/>
      <c r="EB56" s="35"/>
      <c r="EC56" s="35"/>
      <c r="ED56" s="35"/>
      <c r="EE56" s="35"/>
      <c r="EF56" s="35"/>
      <c r="EG56" s="35"/>
      <c r="EH56" s="35"/>
      <c r="EI56" s="35"/>
      <c r="EJ56" s="35"/>
      <c r="EK56" s="35"/>
      <c r="EL56" s="35"/>
      <c r="EM56" s="35"/>
      <c r="EN56" s="35"/>
      <c r="EO56" s="35"/>
      <c r="EP56" s="35"/>
      <c r="EQ56" s="35"/>
      <c r="ER56" s="35"/>
      <c r="ES56" s="35"/>
      <c r="ET56" s="35"/>
      <c r="EU56" s="35"/>
      <c r="EV56" s="35"/>
      <c r="EW56" s="35"/>
      <c r="EX56" s="35"/>
      <c r="EY56" s="35"/>
      <c r="EZ56" s="35"/>
      <c r="FA56" s="35"/>
      <c r="FB56" s="35"/>
      <c r="FC56" s="35"/>
      <c r="FD56" s="35"/>
      <c r="FE56" s="35"/>
      <c r="FF56" s="35"/>
      <c r="FG56" s="35"/>
      <c r="FH56" s="35"/>
      <c r="FI56" s="35"/>
      <c r="FJ56" s="35"/>
      <c r="FK56" s="35"/>
      <c r="FL56" s="35"/>
      <c r="FM56" s="35"/>
      <c r="FN56" s="35"/>
      <c r="FO56" s="35"/>
      <c r="FP56" s="35"/>
      <c r="FQ56" s="35"/>
      <c r="FR56" s="35"/>
      <c r="FS56" s="35"/>
      <c r="FT56" s="35"/>
      <c r="FU56" s="35"/>
      <c r="FV56" s="35"/>
      <c r="FW56" s="35"/>
      <c r="FX56" s="35"/>
      <c r="FY56" s="35"/>
      <c r="FZ56" s="35"/>
      <c r="GA56" s="35"/>
      <c r="GB56" s="35"/>
      <c r="GC56" s="35"/>
      <c r="GD56" s="35"/>
      <c r="GE56" s="35"/>
      <c r="GF56" s="35"/>
      <c r="GG56" s="35"/>
      <c r="GH56" s="35"/>
      <c r="GI56" s="35"/>
      <c r="GJ56" s="35"/>
      <c r="GK56" s="35"/>
      <c r="GL56" s="35"/>
      <c r="GM56" s="35"/>
      <c r="GN56" s="35"/>
      <c r="GO56" s="35"/>
      <c r="GP56" s="35"/>
      <c r="GQ56" s="35"/>
      <c r="GR56" s="35"/>
      <c r="GS56" s="35"/>
      <c r="GT56" s="35"/>
      <c r="GU56" s="35"/>
      <c r="GV56" s="35"/>
      <c r="GW56" s="35"/>
      <c r="GX56" s="35"/>
      <c r="GY56" s="35"/>
      <c r="GZ56" s="35"/>
      <c r="HA56" s="35"/>
      <c r="HB56" s="35"/>
      <c r="HC56" s="35"/>
      <c r="HD56" s="35"/>
      <c r="HE56" s="35"/>
      <c r="HF56" s="35"/>
      <c r="HG56" s="35"/>
      <c r="HH56" s="35"/>
      <c r="HI56" s="35"/>
      <c r="HJ56" s="35"/>
      <c r="HK56" s="35"/>
      <c r="HL56" s="35"/>
      <c r="HM56" s="35"/>
      <c r="HN56" s="35"/>
      <c r="HO56" s="35"/>
      <c r="HP56" s="35"/>
      <c r="HQ56" s="35"/>
      <c r="HR56" s="35"/>
      <c r="HS56" s="35"/>
      <c r="HT56" s="35"/>
      <c r="HU56" s="35"/>
      <c r="HV56" s="35"/>
      <c r="HW56" s="35"/>
      <c r="HX56" s="35"/>
      <c r="HY56" s="35"/>
      <c r="HZ56" s="35"/>
      <c r="IA56" s="35"/>
      <c r="IB56" s="35"/>
      <c r="IC56" s="35"/>
      <c r="ID56" s="35"/>
      <c r="IE56" s="35"/>
      <c r="IF56" s="35"/>
      <c r="IG56" s="35"/>
      <c r="IH56" s="35"/>
    </row>
    <row r="57" s="34" customFormat="1" ht="16" customHeight="1" spans="1:242">
      <c r="A57" s="61">
        <v>52</v>
      </c>
      <c r="B57" s="62" t="str">
        <f>Sheet1!A52</f>
        <v>华跃建工有限公司</v>
      </c>
      <c r="C57" s="63"/>
      <c r="D57" s="64">
        <f>Sheet1!B52</f>
        <v>1833594.32</v>
      </c>
      <c r="E57" s="65" t="str">
        <f t="shared" si="0"/>
        <v>超上限</v>
      </c>
      <c r="F57" s="66" t="str">
        <f t="shared" si="1"/>
        <v>否</v>
      </c>
      <c r="G57" s="67" t="str">
        <f t="shared" si="2"/>
        <v>否</v>
      </c>
      <c r="H57" s="68"/>
      <c r="I57" s="68"/>
      <c r="J57" s="69"/>
      <c r="K57" s="42"/>
      <c r="L57" s="68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</row>
    <row r="58" s="34" customFormat="1" ht="16" customHeight="1" spans="1:242">
      <c r="A58" s="61">
        <v>53</v>
      </c>
      <c r="B58" s="62" t="str">
        <f>Sheet1!A53</f>
        <v>广东深浦建设有限公司</v>
      </c>
      <c r="C58" s="63"/>
      <c r="D58" s="64">
        <f>Sheet1!B53</f>
        <v>1833594.32</v>
      </c>
      <c r="E58" s="65" t="str">
        <f t="shared" si="0"/>
        <v>超上限</v>
      </c>
      <c r="F58" s="66" t="str">
        <f t="shared" si="1"/>
        <v>否</v>
      </c>
      <c r="G58" s="67" t="str">
        <f t="shared" si="2"/>
        <v>否</v>
      </c>
      <c r="H58" s="68"/>
      <c r="I58" s="68"/>
      <c r="J58" s="69"/>
      <c r="K58" s="42"/>
      <c r="L58" s="68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5"/>
      <c r="CY58" s="35"/>
      <c r="CZ58" s="35"/>
      <c r="DA58" s="35"/>
      <c r="DB58" s="35"/>
      <c r="DC58" s="35"/>
      <c r="DD58" s="35"/>
      <c r="DE58" s="35"/>
      <c r="DF58" s="35"/>
      <c r="DG58" s="35"/>
      <c r="DH58" s="35"/>
      <c r="DI58" s="35"/>
      <c r="DJ58" s="35"/>
      <c r="DK58" s="35"/>
      <c r="DL58" s="35"/>
      <c r="DM58" s="35"/>
      <c r="DN58" s="35"/>
      <c r="DO58" s="35"/>
      <c r="DP58" s="35"/>
      <c r="DQ58" s="35"/>
      <c r="DR58" s="35"/>
      <c r="DS58" s="35"/>
      <c r="DT58" s="35"/>
      <c r="DU58" s="35"/>
      <c r="DV58" s="35"/>
      <c r="DW58" s="35"/>
      <c r="DX58" s="35"/>
      <c r="DY58" s="35"/>
      <c r="DZ58" s="35"/>
      <c r="EA58" s="35"/>
      <c r="EB58" s="35"/>
      <c r="EC58" s="35"/>
      <c r="ED58" s="35"/>
      <c r="EE58" s="35"/>
      <c r="EF58" s="35"/>
      <c r="EG58" s="35"/>
      <c r="EH58" s="35"/>
      <c r="EI58" s="35"/>
      <c r="EJ58" s="35"/>
      <c r="EK58" s="35"/>
      <c r="EL58" s="35"/>
      <c r="EM58" s="35"/>
      <c r="EN58" s="35"/>
      <c r="EO58" s="35"/>
      <c r="EP58" s="35"/>
      <c r="EQ58" s="35"/>
      <c r="ER58" s="35"/>
      <c r="ES58" s="35"/>
      <c r="ET58" s="35"/>
      <c r="EU58" s="35"/>
      <c r="EV58" s="35"/>
      <c r="EW58" s="35"/>
      <c r="EX58" s="35"/>
      <c r="EY58" s="35"/>
      <c r="EZ58" s="35"/>
      <c r="FA58" s="35"/>
      <c r="FB58" s="35"/>
      <c r="FC58" s="35"/>
      <c r="FD58" s="35"/>
      <c r="FE58" s="35"/>
      <c r="FF58" s="35"/>
      <c r="FG58" s="35"/>
      <c r="FH58" s="35"/>
      <c r="FI58" s="35"/>
      <c r="FJ58" s="35"/>
      <c r="FK58" s="35"/>
      <c r="FL58" s="35"/>
      <c r="FM58" s="35"/>
      <c r="FN58" s="35"/>
      <c r="FO58" s="35"/>
      <c r="FP58" s="35"/>
      <c r="FQ58" s="35"/>
      <c r="FR58" s="35"/>
      <c r="FS58" s="35"/>
      <c r="FT58" s="35"/>
      <c r="FU58" s="35"/>
      <c r="FV58" s="35"/>
      <c r="FW58" s="35"/>
      <c r="FX58" s="35"/>
      <c r="FY58" s="35"/>
      <c r="FZ58" s="35"/>
      <c r="GA58" s="35"/>
      <c r="GB58" s="35"/>
      <c r="GC58" s="35"/>
      <c r="GD58" s="35"/>
      <c r="GE58" s="35"/>
      <c r="GF58" s="35"/>
      <c r="GG58" s="35"/>
      <c r="GH58" s="35"/>
      <c r="GI58" s="35"/>
      <c r="GJ58" s="35"/>
      <c r="GK58" s="35"/>
      <c r="GL58" s="35"/>
      <c r="GM58" s="35"/>
      <c r="GN58" s="35"/>
      <c r="GO58" s="35"/>
      <c r="GP58" s="35"/>
      <c r="GQ58" s="35"/>
      <c r="GR58" s="35"/>
      <c r="GS58" s="35"/>
      <c r="GT58" s="35"/>
      <c r="GU58" s="35"/>
      <c r="GV58" s="35"/>
      <c r="GW58" s="35"/>
      <c r="GX58" s="35"/>
      <c r="GY58" s="35"/>
      <c r="GZ58" s="35"/>
      <c r="HA58" s="35"/>
      <c r="HB58" s="35"/>
      <c r="HC58" s="35"/>
      <c r="HD58" s="35"/>
      <c r="HE58" s="35"/>
      <c r="HF58" s="35"/>
      <c r="HG58" s="35"/>
      <c r="HH58" s="35"/>
      <c r="HI58" s="35"/>
      <c r="HJ58" s="35"/>
      <c r="HK58" s="35"/>
      <c r="HL58" s="35"/>
      <c r="HM58" s="35"/>
      <c r="HN58" s="35"/>
      <c r="HO58" s="35"/>
      <c r="HP58" s="35"/>
      <c r="HQ58" s="35"/>
      <c r="HR58" s="35"/>
      <c r="HS58" s="35"/>
      <c r="HT58" s="35"/>
      <c r="HU58" s="35"/>
      <c r="HV58" s="35"/>
      <c r="HW58" s="35"/>
      <c r="HX58" s="35"/>
      <c r="HY58" s="35"/>
      <c r="HZ58" s="35"/>
      <c r="IA58" s="35"/>
      <c r="IB58" s="35"/>
      <c r="IC58" s="35"/>
      <c r="ID58" s="35"/>
      <c r="IE58" s="35"/>
      <c r="IF58" s="35"/>
      <c r="IG58" s="35"/>
      <c r="IH58" s="35"/>
    </row>
    <row r="59" s="34" customFormat="1" ht="16" customHeight="1" spans="1:242">
      <c r="A59" s="61">
        <v>54</v>
      </c>
      <c r="B59" s="62" t="str">
        <f>Sheet1!A54</f>
        <v>东莞市桂晓建筑工程有限公司</v>
      </c>
      <c r="C59" s="63"/>
      <c r="D59" s="64">
        <f>Sheet1!B54</f>
        <v>1832113.79</v>
      </c>
      <c r="E59" s="65" t="str">
        <f t="shared" si="0"/>
        <v>超上限</v>
      </c>
      <c r="F59" s="66" t="str">
        <f t="shared" si="1"/>
        <v>否</v>
      </c>
      <c r="G59" s="67" t="str">
        <f t="shared" si="2"/>
        <v>否</v>
      </c>
      <c r="H59" s="68"/>
      <c r="I59" s="68"/>
      <c r="J59" s="69"/>
      <c r="K59" s="42"/>
      <c r="L59" s="68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  <c r="BJ59" s="35"/>
      <c r="BK59" s="35"/>
      <c r="BL59" s="35"/>
      <c r="BM59" s="35"/>
      <c r="BN59" s="35"/>
      <c r="BO59" s="35"/>
      <c r="BP59" s="35"/>
      <c r="BQ59" s="35"/>
      <c r="BR59" s="35"/>
      <c r="BS59" s="35"/>
      <c r="BT59" s="35"/>
      <c r="BU59" s="35"/>
      <c r="BV59" s="35"/>
      <c r="BW59" s="35"/>
      <c r="BX59" s="35"/>
      <c r="BY59" s="35"/>
      <c r="BZ59" s="35"/>
      <c r="CA59" s="35"/>
      <c r="CB59" s="35"/>
      <c r="CC59" s="35"/>
      <c r="CD59" s="35"/>
      <c r="CE59" s="35"/>
      <c r="CF59" s="35"/>
      <c r="CG59" s="35"/>
      <c r="CH59" s="35"/>
      <c r="CI59" s="35"/>
      <c r="CJ59" s="35"/>
      <c r="CK59" s="35"/>
      <c r="CL59" s="35"/>
      <c r="CM59" s="35"/>
      <c r="CN59" s="35"/>
      <c r="CO59" s="35"/>
      <c r="CP59" s="35"/>
      <c r="CQ59" s="35"/>
      <c r="CR59" s="35"/>
      <c r="CS59" s="35"/>
      <c r="CT59" s="35"/>
      <c r="CU59" s="35"/>
      <c r="CV59" s="35"/>
      <c r="CW59" s="35"/>
      <c r="CX59" s="35"/>
      <c r="CY59" s="35"/>
      <c r="CZ59" s="35"/>
      <c r="DA59" s="35"/>
      <c r="DB59" s="35"/>
      <c r="DC59" s="35"/>
      <c r="DD59" s="35"/>
      <c r="DE59" s="35"/>
      <c r="DF59" s="35"/>
      <c r="DG59" s="35"/>
      <c r="DH59" s="35"/>
      <c r="DI59" s="35"/>
      <c r="DJ59" s="35"/>
      <c r="DK59" s="35"/>
      <c r="DL59" s="35"/>
      <c r="DM59" s="35"/>
      <c r="DN59" s="35"/>
      <c r="DO59" s="35"/>
      <c r="DP59" s="35"/>
      <c r="DQ59" s="35"/>
      <c r="DR59" s="35"/>
      <c r="DS59" s="35"/>
      <c r="DT59" s="35"/>
      <c r="DU59" s="35"/>
      <c r="DV59" s="35"/>
      <c r="DW59" s="35"/>
      <c r="DX59" s="35"/>
      <c r="DY59" s="35"/>
      <c r="DZ59" s="35"/>
      <c r="EA59" s="35"/>
      <c r="EB59" s="35"/>
      <c r="EC59" s="35"/>
      <c r="ED59" s="35"/>
      <c r="EE59" s="35"/>
      <c r="EF59" s="35"/>
      <c r="EG59" s="35"/>
      <c r="EH59" s="35"/>
      <c r="EI59" s="35"/>
      <c r="EJ59" s="35"/>
      <c r="EK59" s="35"/>
      <c r="EL59" s="35"/>
      <c r="EM59" s="35"/>
      <c r="EN59" s="35"/>
      <c r="EO59" s="35"/>
      <c r="EP59" s="35"/>
      <c r="EQ59" s="35"/>
      <c r="ER59" s="35"/>
      <c r="ES59" s="35"/>
      <c r="ET59" s="35"/>
      <c r="EU59" s="35"/>
      <c r="EV59" s="35"/>
      <c r="EW59" s="35"/>
      <c r="EX59" s="35"/>
      <c r="EY59" s="35"/>
      <c r="EZ59" s="35"/>
      <c r="FA59" s="35"/>
      <c r="FB59" s="35"/>
      <c r="FC59" s="35"/>
      <c r="FD59" s="35"/>
      <c r="FE59" s="35"/>
      <c r="FF59" s="35"/>
      <c r="FG59" s="35"/>
      <c r="FH59" s="35"/>
      <c r="FI59" s="35"/>
      <c r="FJ59" s="35"/>
      <c r="FK59" s="35"/>
      <c r="FL59" s="35"/>
      <c r="FM59" s="35"/>
      <c r="FN59" s="35"/>
      <c r="FO59" s="35"/>
      <c r="FP59" s="35"/>
      <c r="FQ59" s="35"/>
      <c r="FR59" s="35"/>
      <c r="FS59" s="35"/>
      <c r="FT59" s="35"/>
      <c r="FU59" s="35"/>
      <c r="FV59" s="35"/>
      <c r="FW59" s="35"/>
      <c r="FX59" s="35"/>
      <c r="FY59" s="35"/>
      <c r="FZ59" s="35"/>
      <c r="GA59" s="35"/>
      <c r="GB59" s="35"/>
      <c r="GC59" s="35"/>
      <c r="GD59" s="35"/>
      <c r="GE59" s="35"/>
      <c r="GF59" s="35"/>
      <c r="GG59" s="35"/>
      <c r="GH59" s="35"/>
      <c r="GI59" s="35"/>
      <c r="GJ59" s="35"/>
      <c r="GK59" s="35"/>
      <c r="GL59" s="35"/>
      <c r="GM59" s="35"/>
      <c r="GN59" s="35"/>
      <c r="GO59" s="35"/>
      <c r="GP59" s="35"/>
      <c r="GQ59" s="35"/>
      <c r="GR59" s="35"/>
      <c r="GS59" s="35"/>
      <c r="GT59" s="35"/>
      <c r="GU59" s="35"/>
      <c r="GV59" s="35"/>
      <c r="GW59" s="35"/>
      <c r="GX59" s="35"/>
      <c r="GY59" s="35"/>
      <c r="GZ59" s="35"/>
      <c r="HA59" s="35"/>
      <c r="HB59" s="35"/>
      <c r="HC59" s="35"/>
      <c r="HD59" s="35"/>
      <c r="HE59" s="35"/>
      <c r="HF59" s="35"/>
      <c r="HG59" s="35"/>
      <c r="HH59" s="35"/>
      <c r="HI59" s="35"/>
      <c r="HJ59" s="35"/>
      <c r="HK59" s="35"/>
      <c r="HL59" s="35"/>
      <c r="HM59" s="35"/>
      <c r="HN59" s="35"/>
      <c r="HO59" s="35"/>
      <c r="HP59" s="35"/>
      <c r="HQ59" s="35"/>
      <c r="HR59" s="35"/>
      <c r="HS59" s="35"/>
      <c r="HT59" s="35"/>
      <c r="HU59" s="35"/>
      <c r="HV59" s="35"/>
      <c r="HW59" s="35"/>
      <c r="HX59" s="35"/>
      <c r="HY59" s="35"/>
      <c r="HZ59" s="35"/>
      <c r="IA59" s="35"/>
      <c r="IB59" s="35"/>
      <c r="IC59" s="35"/>
      <c r="ID59" s="35"/>
      <c r="IE59" s="35"/>
      <c r="IF59" s="35"/>
      <c r="IG59" s="35"/>
      <c r="IH59" s="35"/>
    </row>
    <row r="60" s="34" customFormat="1" ht="16" customHeight="1" spans="1:242">
      <c r="A60" s="61">
        <v>55</v>
      </c>
      <c r="B60" s="62" t="str">
        <f>Sheet1!A55</f>
        <v>河南省华帝建设工程有限公司</v>
      </c>
      <c r="C60" s="63"/>
      <c r="D60" s="64">
        <f>Sheet1!B55</f>
        <v>1831753.41</v>
      </c>
      <c r="E60" s="65" t="str">
        <f t="shared" si="0"/>
        <v>超上限</v>
      </c>
      <c r="F60" s="66" t="str">
        <f t="shared" si="1"/>
        <v>否</v>
      </c>
      <c r="G60" s="67" t="str">
        <f t="shared" si="2"/>
        <v>否</v>
      </c>
      <c r="H60" s="68"/>
      <c r="I60" s="68"/>
      <c r="J60" s="69"/>
      <c r="K60" s="42"/>
      <c r="L60" s="68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  <c r="BJ60" s="35"/>
      <c r="BK60" s="35"/>
      <c r="BL60" s="35"/>
      <c r="BM60" s="35"/>
      <c r="BN60" s="35"/>
      <c r="BO60" s="35"/>
      <c r="BP60" s="35"/>
      <c r="BQ60" s="35"/>
      <c r="BR60" s="35"/>
      <c r="BS60" s="35"/>
      <c r="BT60" s="35"/>
      <c r="BU60" s="35"/>
      <c r="BV60" s="35"/>
      <c r="BW60" s="35"/>
      <c r="BX60" s="35"/>
      <c r="BY60" s="35"/>
      <c r="BZ60" s="35"/>
      <c r="CA60" s="35"/>
      <c r="CB60" s="35"/>
      <c r="CC60" s="35"/>
      <c r="CD60" s="35"/>
      <c r="CE60" s="35"/>
      <c r="CF60" s="35"/>
      <c r="CG60" s="35"/>
      <c r="CH60" s="35"/>
      <c r="CI60" s="35"/>
      <c r="CJ60" s="35"/>
      <c r="CK60" s="35"/>
      <c r="CL60" s="35"/>
      <c r="CM60" s="35"/>
      <c r="CN60" s="35"/>
      <c r="CO60" s="35"/>
      <c r="CP60" s="35"/>
      <c r="CQ60" s="35"/>
      <c r="CR60" s="35"/>
      <c r="CS60" s="35"/>
      <c r="CT60" s="35"/>
      <c r="CU60" s="35"/>
      <c r="CV60" s="35"/>
      <c r="CW60" s="35"/>
      <c r="CX60" s="35"/>
      <c r="CY60" s="35"/>
      <c r="CZ60" s="35"/>
      <c r="DA60" s="35"/>
      <c r="DB60" s="35"/>
      <c r="DC60" s="35"/>
      <c r="DD60" s="35"/>
      <c r="DE60" s="35"/>
      <c r="DF60" s="35"/>
      <c r="DG60" s="35"/>
      <c r="DH60" s="35"/>
      <c r="DI60" s="35"/>
      <c r="DJ60" s="35"/>
      <c r="DK60" s="35"/>
      <c r="DL60" s="35"/>
      <c r="DM60" s="35"/>
      <c r="DN60" s="35"/>
      <c r="DO60" s="35"/>
      <c r="DP60" s="35"/>
      <c r="DQ60" s="35"/>
      <c r="DR60" s="35"/>
      <c r="DS60" s="35"/>
      <c r="DT60" s="35"/>
      <c r="DU60" s="35"/>
      <c r="DV60" s="35"/>
      <c r="DW60" s="35"/>
      <c r="DX60" s="35"/>
      <c r="DY60" s="35"/>
      <c r="DZ60" s="35"/>
      <c r="EA60" s="35"/>
      <c r="EB60" s="35"/>
      <c r="EC60" s="35"/>
      <c r="ED60" s="35"/>
      <c r="EE60" s="35"/>
      <c r="EF60" s="35"/>
      <c r="EG60" s="35"/>
      <c r="EH60" s="35"/>
      <c r="EI60" s="35"/>
      <c r="EJ60" s="35"/>
      <c r="EK60" s="35"/>
      <c r="EL60" s="35"/>
      <c r="EM60" s="35"/>
      <c r="EN60" s="35"/>
      <c r="EO60" s="35"/>
      <c r="EP60" s="35"/>
      <c r="EQ60" s="35"/>
      <c r="ER60" s="35"/>
      <c r="ES60" s="35"/>
      <c r="ET60" s="35"/>
      <c r="EU60" s="35"/>
      <c r="EV60" s="35"/>
      <c r="EW60" s="35"/>
      <c r="EX60" s="35"/>
      <c r="EY60" s="35"/>
      <c r="EZ60" s="35"/>
      <c r="FA60" s="35"/>
      <c r="FB60" s="35"/>
      <c r="FC60" s="35"/>
      <c r="FD60" s="35"/>
      <c r="FE60" s="35"/>
      <c r="FF60" s="35"/>
      <c r="FG60" s="35"/>
      <c r="FH60" s="35"/>
      <c r="FI60" s="35"/>
      <c r="FJ60" s="35"/>
      <c r="FK60" s="35"/>
      <c r="FL60" s="35"/>
      <c r="FM60" s="35"/>
      <c r="FN60" s="35"/>
      <c r="FO60" s="35"/>
      <c r="FP60" s="35"/>
      <c r="FQ60" s="35"/>
      <c r="FR60" s="35"/>
      <c r="FS60" s="35"/>
      <c r="FT60" s="35"/>
      <c r="FU60" s="35"/>
      <c r="FV60" s="35"/>
      <c r="FW60" s="35"/>
      <c r="FX60" s="35"/>
      <c r="FY60" s="35"/>
      <c r="FZ60" s="35"/>
      <c r="GA60" s="35"/>
      <c r="GB60" s="35"/>
      <c r="GC60" s="35"/>
      <c r="GD60" s="35"/>
      <c r="GE60" s="35"/>
      <c r="GF60" s="35"/>
      <c r="GG60" s="35"/>
      <c r="GH60" s="35"/>
      <c r="GI60" s="35"/>
      <c r="GJ60" s="35"/>
      <c r="GK60" s="35"/>
      <c r="GL60" s="35"/>
      <c r="GM60" s="35"/>
      <c r="GN60" s="35"/>
      <c r="GO60" s="35"/>
      <c r="GP60" s="35"/>
      <c r="GQ60" s="35"/>
      <c r="GR60" s="35"/>
      <c r="GS60" s="35"/>
      <c r="GT60" s="35"/>
      <c r="GU60" s="35"/>
      <c r="GV60" s="35"/>
      <c r="GW60" s="35"/>
      <c r="GX60" s="35"/>
      <c r="GY60" s="35"/>
      <c r="GZ60" s="35"/>
      <c r="HA60" s="35"/>
      <c r="HB60" s="35"/>
      <c r="HC60" s="35"/>
      <c r="HD60" s="35"/>
      <c r="HE60" s="35"/>
      <c r="HF60" s="35"/>
      <c r="HG60" s="35"/>
      <c r="HH60" s="35"/>
      <c r="HI60" s="35"/>
      <c r="HJ60" s="35"/>
      <c r="HK60" s="35"/>
      <c r="HL60" s="35"/>
      <c r="HM60" s="35"/>
      <c r="HN60" s="35"/>
      <c r="HO60" s="35"/>
      <c r="HP60" s="35"/>
      <c r="HQ60" s="35"/>
      <c r="HR60" s="35"/>
      <c r="HS60" s="35"/>
      <c r="HT60" s="35"/>
      <c r="HU60" s="35"/>
      <c r="HV60" s="35"/>
      <c r="HW60" s="35"/>
      <c r="HX60" s="35"/>
      <c r="HY60" s="35"/>
      <c r="HZ60" s="35"/>
      <c r="IA60" s="35"/>
      <c r="IB60" s="35"/>
      <c r="IC60" s="35"/>
      <c r="ID60" s="35"/>
      <c r="IE60" s="35"/>
      <c r="IF60" s="35"/>
      <c r="IG60" s="35"/>
      <c r="IH60" s="35"/>
    </row>
    <row r="61" s="34" customFormat="1" ht="16" customHeight="1" spans="1:242">
      <c r="A61" s="61">
        <v>56</v>
      </c>
      <c r="B61" s="62" t="str">
        <f>Sheet1!A56</f>
        <v>广东大巍建设工程有限公司</v>
      </c>
      <c r="C61" s="63"/>
      <c r="D61" s="64">
        <f>Sheet1!B56</f>
        <v>1831753.41</v>
      </c>
      <c r="E61" s="65" t="str">
        <f t="shared" si="0"/>
        <v>超上限</v>
      </c>
      <c r="F61" s="66" t="str">
        <f t="shared" si="1"/>
        <v>否</v>
      </c>
      <c r="G61" s="67" t="str">
        <f t="shared" si="2"/>
        <v>否</v>
      </c>
      <c r="H61" s="68"/>
      <c r="I61" s="68"/>
      <c r="J61" s="69"/>
      <c r="K61" s="42"/>
      <c r="L61" s="68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35"/>
      <c r="BT61" s="35"/>
      <c r="BU61" s="35"/>
      <c r="BV61" s="35"/>
      <c r="BW61" s="35"/>
      <c r="BX61" s="35"/>
      <c r="BY61" s="35"/>
      <c r="BZ61" s="35"/>
      <c r="CA61" s="35"/>
      <c r="CB61" s="35"/>
      <c r="CC61" s="35"/>
      <c r="CD61" s="35"/>
      <c r="CE61" s="35"/>
      <c r="CF61" s="35"/>
      <c r="CG61" s="35"/>
      <c r="CH61" s="35"/>
      <c r="CI61" s="35"/>
      <c r="CJ61" s="35"/>
      <c r="CK61" s="35"/>
      <c r="CL61" s="35"/>
      <c r="CM61" s="35"/>
      <c r="CN61" s="35"/>
      <c r="CO61" s="35"/>
      <c r="CP61" s="35"/>
      <c r="CQ61" s="35"/>
      <c r="CR61" s="35"/>
      <c r="CS61" s="35"/>
      <c r="CT61" s="35"/>
      <c r="CU61" s="35"/>
      <c r="CV61" s="35"/>
      <c r="CW61" s="35"/>
      <c r="CX61" s="35"/>
      <c r="CY61" s="35"/>
      <c r="CZ61" s="35"/>
      <c r="DA61" s="35"/>
      <c r="DB61" s="35"/>
      <c r="DC61" s="35"/>
      <c r="DD61" s="35"/>
      <c r="DE61" s="35"/>
      <c r="DF61" s="35"/>
      <c r="DG61" s="35"/>
      <c r="DH61" s="35"/>
      <c r="DI61" s="35"/>
      <c r="DJ61" s="35"/>
      <c r="DK61" s="35"/>
      <c r="DL61" s="35"/>
      <c r="DM61" s="35"/>
      <c r="DN61" s="35"/>
      <c r="DO61" s="35"/>
      <c r="DP61" s="35"/>
      <c r="DQ61" s="35"/>
      <c r="DR61" s="35"/>
      <c r="DS61" s="35"/>
      <c r="DT61" s="35"/>
      <c r="DU61" s="35"/>
      <c r="DV61" s="35"/>
      <c r="DW61" s="35"/>
      <c r="DX61" s="35"/>
      <c r="DY61" s="35"/>
      <c r="DZ61" s="35"/>
      <c r="EA61" s="35"/>
      <c r="EB61" s="35"/>
      <c r="EC61" s="35"/>
      <c r="ED61" s="35"/>
      <c r="EE61" s="35"/>
      <c r="EF61" s="35"/>
      <c r="EG61" s="35"/>
      <c r="EH61" s="35"/>
      <c r="EI61" s="35"/>
      <c r="EJ61" s="35"/>
      <c r="EK61" s="35"/>
      <c r="EL61" s="35"/>
      <c r="EM61" s="35"/>
      <c r="EN61" s="35"/>
      <c r="EO61" s="35"/>
      <c r="EP61" s="35"/>
      <c r="EQ61" s="35"/>
      <c r="ER61" s="35"/>
      <c r="ES61" s="35"/>
      <c r="ET61" s="35"/>
      <c r="EU61" s="35"/>
      <c r="EV61" s="35"/>
      <c r="EW61" s="35"/>
      <c r="EX61" s="35"/>
      <c r="EY61" s="35"/>
      <c r="EZ61" s="35"/>
      <c r="FA61" s="35"/>
      <c r="FB61" s="35"/>
      <c r="FC61" s="35"/>
      <c r="FD61" s="35"/>
      <c r="FE61" s="35"/>
      <c r="FF61" s="35"/>
      <c r="FG61" s="35"/>
      <c r="FH61" s="35"/>
      <c r="FI61" s="35"/>
      <c r="FJ61" s="35"/>
      <c r="FK61" s="35"/>
      <c r="FL61" s="35"/>
      <c r="FM61" s="35"/>
      <c r="FN61" s="35"/>
      <c r="FO61" s="35"/>
      <c r="FP61" s="35"/>
      <c r="FQ61" s="35"/>
      <c r="FR61" s="35"/>
      <c r="FS61" s="35"/>
      <c r="FT61" s="35"/>
      <c r="FU61" s="35"/>
      <c r="FV61" s="35"/>
      <c r="FW61" s="35"/>
      <c r="FX61" s="35"/>
      <c r="FY61" s="35"/>
      <c r="FZ61" s="35"/>
      <c r="GA61" s="35"/>
      <c r="GB61" s="35"/>
      <c r="GC61" s="35"/>
      <c r="GD61" s="35"/>
      <c r="GE61" s="35"/>
      <c r="GF61" s="35"/>
      <c r="GG61" s="35"/>
      <c r="GH61" s="35"/>
      <c r="GI61" s="35"/>
      <c r="GJ61" s="35"/>
      <c r="GK61" s="35"/>
      <c r="GL61" s="35"/>
      <c r="GM61" s="35"/>
      <c r="GN61" s="35"/>
      <c r="GO61" s="35"/>
      <c r="GP61" s="35"/>
      <c r="GQ61" s="35"/>
      <c r="GR61" s="35"/>
      <c r="GS61" s="35"/>
      <c r="GT61" s="35"/>
      <c r="GU61" s="35"/>
      <c r="GV61" s="35"/>
      <c r="GW61" s="35"/>
      <c r="GX61" s="35"/>
      <c r="GY61" s="35"/>
      <c r="GZ61" s="35"/>
      <c r="HA61" s="35"/>
      <c r="HB61" s="35"/>
      <c r="HC61" s="35"/>
      <c r="HD61" s="35"/>
      <c r="HE61" s="35"/>
      <c r="HF61" s="35"/>
      <c r="HG61" s="35"/>
      <c r="HH61" s="35"/>
      <c r="HI61" s="35"/>
      <c r="HJ61" s="35"/>
      <c r="HK61" s="35"/>
      <c r="HL61" s="35"/>
      <c r="HM61" s="35"/>
      <c r="HN61" s="35"/>
      <c r="HO61" s="35"/>
      <c r="HP61" s="35"/>
      <c r="HQ61" s="35"/>
      <c r="HR61" s="35"/>
      <c r="HS61" s="35"/>
      <c r="HT61" s="35"/>
      <c r="HU61" s="35"/>
      <c r="HV61" s="35"/>
      <c r="HW61" s="35"/>
      <c r="HX61" s="35"/>
      <c r="HY61" s="35"/>
      <c r="HZ61" s="35"/>
      <c r="IA61" s="35"/>
      <c r="IB61" s="35"/>
      <c r="IC61" s="35"/>
      <c r="ID61" s="35"/>
      <c r="IE61" s="35"/>
      <c r="IF61" s="35"/>
      <c r="IG61" s="35"/>
      <c r="IH61" s="35"/>
    </row>
    <row r="62" s="34" customFormat="1" ht="16" customHeight="1" spans="1:242">
      <c r="A62" s="61">
        <v>57</v>
      </c>
      <c r="B62" s="62" t="str">
        <f>Sheet1!A57</f>
        <v>世润建设集团有限公司</v>
      </c>
      <c r="C62" s="63"/>
      <c r="D62" s="64">
        <f>Sheet1!B57</f>
        <v>1831753.41</v>
      </c>
      <c r="E62" s="65" t="str">
        <f t="shared" si="0"/>
        <v>超上限</v>
      </c>
      <c r="F62" s="66" t="str">
        <f t="shared" si="1"/>
        <v>否</v>
      </c>
      <c r="G62" s="67" t="str">
        <f t="shared" si="2"/>
        <v>否</v>
      </c>
      <c r="H62" s="68"/>
      <c r="I62" s="68"/>
      <c r="J62" s="69"/>
      <c r="K62" s="42"/>
      <c r="L62" s="68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  <c r="BJ62" s="35"/>
      <c r="BK62" s="35"/>
      <c r="BL62" s="35"/>
      <c r="BM62" s="35"/>
      <c r="BN62" s="35"/>
      <c r="BO62" s="35"/>
      <c r="BP62" s="35"/>
      <c r="BQ62" s="35"/>
      <c r="BR62" s="35"/>
      <c r="BS62" s="35"/>
      <c r="BT62" s="35"/>
      <c r="BU62" s="35"/>
      <c r="BV62" s="35"/>
      <c r="BW62" s="35"/>
      <c r="BX62" s="35"/>
      <c r="BY62" s="35"/>
      <c r="BZ62" s="35"/>
      <c r="CA62" s="35"/>
      <c r="CB62" s="35"/>
      <c r="CC62" s="35"/>
      <c r="CD62" s="35"/>
      <c r="CE62" s="35"/>
      <c r="CF62" s="35"/>
      <c r="CG62" s="35"/>
      <c r="CH62" s="35"/>
      <c r="CI62" s="35"/>
      <c r="CJ62" s="35"/>
      <c r="CK62" s="35"/>
      <c r="CL62" s="35"/>
      <c r="CM62" s="35"/>
      <c r="CN62" s="35"/>
      <c r="CO62" s="35"/>
      <c r="CP62" s="35"/>
      <c r="CQ62" s="35"/>
      <c r="CR62" s="35"/>
      <c r="CS62" s="35"/>
      <c r="CT62" s="35"/>
      <c r="CU62" s="35"/>
      <c r="CV62" s="35"/>
      <c r="CW62" s="35"/>
      <c r="CX62" s="35"/>
      <c r="CY62" s="35"/>
      <c r="CZ62" s="35"/>
      <c r="DA62" s="35"/>
      <c r="DB62" s="35"/>
      <c r="DC62" s="35"/>
      <c r="DD62" s="35"/>
      <c r="DE62" s="35"/>
      <c r="DF62" s="35"/>
      <c r="DG62" s="35"/>
      <c r="DH62" s="35"/>
      <c r="DI62" s="35"/>
      <c r="DJ62" s="35"/>
      <c r="DK62" s="35"/>
      <c r="DL62" s="35"/>
      <c r="DM62" s="35"/>
      <c r="DN62" s="35"/>
      <c r="DO62" s="35"/>
      <c r="DP62" s="35"/>
      <c r="DQ62" s="35"/>
      <c r="DR62" s="35"/>
      <c r="DS62" s="35"/>
      <c r="DT62" s="35"/>
      <c r="DU62" s="35"/>
      <c r="DV62" s="35"/>
      <c r="DW62" s="35"/>
      <c r="DX62" s="35"/>
      <c r="DY62" s="35"/>
      <c r="DZ62" s="35"/>
      <c r="EA62" s="35"/>
      <c r="EB62" s="35"/>
      <c r="EC62" s="35"/>
      <c r="ED62" s="35"/>
      <c r="EE62" s="35"/>
      <c r="EF62" s="35"/>
      <c r="EG62" s="35"/>
      <c r="EH62" s="35"/>
      <c r="EI62" s="35"/>
      <c r="EJ62" s="35"/>
      <c r="EK62" s="35"/>
      <c r="EL62" s="35"/>
      <c r="EM62" s="35"/>
      <c r="EN62" s="35"/>
      <c r="EO62" s="35"/>
      <c r="EP62" s="35"/>
      <c r="EQ62" s="35"/>
      <c r="ER62" s="35"/>
      <c r="ES62" s="35"/>
      <c r="ET62" s="35"/>
      <c r="EU62" s="35"/>
      <c r="EV62" s="35"/>
      <c r="EW62" s="35"/>
      <c r="EX62" s="35"/>
      <c r="EY62" s="35"/>
      <c r="EZ62" s="35"/>
      <c r="FA62" s="35"/>
      <c r="FB62" s="35"/>
      <c r="FC62" s="35"/>
      <c r="FD62" s="35"/>
      <c r="FE62" s="35"/>
      <c r="FF62" s="35"/>
      <c r="FG62" s="35"/>
      <c r="FH62" s="35"/>
      <c r="FI62" s="35"/>
      <c r="FJ62" s="35"/>
      <c r="FK62" s="35"/>
      <c r="FL62" s="35"/>
      <c r="FM62" s="35"/>
      <c r="FN62" s="35"/>
      <c r="FO62" s="35"/>
      <c r="FP62" s="35"/>
      <c r="FQ62" s="35"/>
      <c r="FR62" s="35"/>
      <c r="FS62" s="35"/>
      <c r="FT62" s="35"/>
      <c r="FU62" s="35"/>
      <c r="FV62" s="35"/>
      <c r="FW62" s="35"/>
      <c r="FX62" s="35"/>
      <c r="FY62" s="35"/>
      <c r="FZ62" s="35"/>
      <c r="GA62" s="35"/>
      <c r="GB62" s="35"/>
      <c r="GC62" s="35"/>
      <c r="GD62" s="35"/>
      <c r="GE62" s="35"/>
      <c r="GF62" s="35"/>
      <c r="GG62" s="35"/>
      <c r="GH62" s="35"/>
      <c r="GI62" s="35"/>
      <c r="GJ62" s="35"/>
      <c r="GK62" s="35"/>
      <c r="GL62" s="35"/>
      <c r="GM62" s="35"/>
      <c r="GN62" s="35"/>
      <c r="GO62" s="35"/>
      <c r="GP62" s="35"/>
      <c r="GQ62" s="35"/>
      <c r="GR62" s="35"/>
      <c r="GS62" s="35"/>
      <c r="GT62" s="35"/>
      <c r="GU62" s="35"/>
      <c r="GV62" s="35"/>
      <c r="GW62" s="35"/>
      <c r="GX62" s="35"/>
      <c r="GY62" s="35"/>
      <c r="GZ62" s="35"/>
      <c r="HA62" s="35"/>
      <c r="HB62" s="35"/>
      <c r="HC62" s="35"/>
      <c r="HD62" s="35"/>
      <c r="HE62" s="35"/>
      <c r="HF62" s="35"/>
      <c r="HG62" s="35"/>
      <c r="HH62" s="35"/>
      <c r="HI62" s="35"/>
      <c r="HJ62" s="35"/>
      <c r="HK62" s="35"/>
      <c r="HL62" s="35"/>
      <c r="HM62" s="35"/>
      <c r="HN62" s="35"/>
      <c r="HO62" s="35"/>
      <c r="HP62" s="35"/>
      <c r="HQ62" s="35"/>
      <c r="HR62" s="35"/>
      <c r="HS62" s="35"/>
      <c r="HT62" s="35"/>
      <c r="HU62" s="35"/>
      <c r="HV62" s="35"/>
      <c r="HW62" s="35"/>
      <c r="HX62" s="35"/>
      <c r="HY62" s="35"/>
      <c r="HZ62" s="35"/>
      <c r="IA62" s="35"/>
      <c r="IB62" s="35"/>
      <c r="IC62" s="35"/>
      <c r="ID62" s="35"/>
      <c r="IE62" s="35"/>
      <c r="IF62" s="35"/>
      <c r="IG62" s="35"/>
      <c r="IH62" s="35"/>
    </row>
    <row r="63" s="34" customFormat="1" ht="16" customHeight="1" spans="1:242">
      <c r="A63" s="61">
        <v>58</v>
      </c>
      <c r="B63" s="62" t="str">
        <f>Sheet1!A58</f>
        <v>广东瑞威工程有限公司</v>
      </c>
      <c r="C63" s="63"/>
      <c r="D63" s="64">
        <f>Sheet1!B58</f>
        <v>1831753.41</v>
      </c>
      <c r="E63" s="65" t="str">
        <f t="shared" si="0"/>
        <v>超上限</v>
      </c>
      <c r="F63" s="66" t="str">
        <f t="shared" si="1"/>
        <v>否</v>
      </c>
      <c r="G63" s="67" t="str">
        <f t="shared" si="2"/>
        <v>否</v>
      </c>
      <c r="H63" s="68"/>
      <c r="I63" s="68"/>
      <c r="J63" s="69"/>
      <c r="K63" s="42"/>
      <c r="L63" s="68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  <c r="BJ63" s="35"/>
      <c r="BK63" s="35"/>
      <c r="BL63" s="35"/>
      <c r="BM63" s="35"/>
      <c r="BN63" s="35"/>
      <c r="BO63" s="35"/>
      <c r="BP63" s="35"/>
      <c r="BQ63" s="35"/>
      <c r="BR63" s="35"/>
      <c r="BS63" s="35"/>
      <c r="BT63" s="35"/>
      <c r="BU63" s="35"/>
      <c r="BV63" s="35"/>
      <c r="BW63" s="35"/>
      <c r="BX63" s="35"/>
      <c r="BY63" s="35"/>
      <c r="BZ63" s="35"/>
      <c r="CA63" s="35"/>
      <c r="CB63" s="35"/>
      <c r="CC63" s="35"/>
      <c r="CD63" s="35"/>
      <c r="CE63" s="35"/>
      <c r="CF63" s="35"/>
      <c r="CG63" s="35"/>
      <c r="CH63" s="35"/>
      <c r="CI63" s="35"/>
      <c r="CJ63" s="35"/>
      <c r="CK63" s="35"/>
      <c r="CL63" s="35"/>
      <c r="CM63" s="35"/>
      <c r="CN63" s="35"/>
      <c r="CO63" s="35"/>
      <c r="CP63" s="35"/>
      <c r="CQ63" s="35"/>
      <c r="CR63" s="35"/>
      <c r="CS63" s="35"/>
      <c r="CT63" s="35"/>
      <c r="CU63" s="35"/>
      <c r="CV63" s="35"/>
      <c r="CW63" s="35"/>
      <c r="CX63" s="35"/>
      <c r="CY63" s="35"/>
      <c r="CZ63" s="35"/>
      <c r="DA63" s="35"/>
      <c r="DB63" s="35"/>
      <c r="DC63" s="35"/>
      <c r="DD63" s="35"/>
      <c r="DE63" s="35"/>
      <c r="DF63" s="35"/>
      <c r="DG63" s="35"/>
      <c r="DH63" s="35"/>
      <c r="DI63" s="35"/>
      <c r="DJ63" s="35"/>
      <c r="DK63" s="35"/>
      <c r="DL63" s="35"/>
      <c r="DM63" s="35"/>
      <c r="DN63" s="35"/>
      <c r="DO63" s="35"/>
      <c r="DP63" s="35"/>
      <c r="DQ63" s="35"/>
      <c r="DR63" s="35"/>
      <c r="DS63" s="35"/>
      <c r="DT63" s="35"/>
      <c r="DU63" s="35"/>
      <c r="DV63" s="35"/>
      <c r="DW63" s="35"/>
      <c r="DX63" s="35"/>
      <c r="DY63" s="35"/>
      <c r="DZ63" s="35"/>
      <c r="EA63" s="35"/>
      <c r="EB63" s="35"/>
      <c r="EC63" s="35"/>
      <c r="ED63" s="35"/>
      <c r="EE63" s="35"/>
      <c r="EF63" s="35"/>
      <c r="EG63" s="35"/>
      <c r="EH63" s="35"/>
      <c r="EI63" s="35"/>
      <c r="EJ63" s="35"/>
      <c r="EK63" s="35"/>
      <c r="EL63" s="35"/>
      <c r="EM63" s="35"/>
      <c r="EN63" s="35"/>
      <c r="EO63" s="35"/>
      <c r="EP63" s="35"/>
      <c r="EQ63" s="35"/>
      <c r="ER63" s="35"/>
      <c r="ES63" s="35"/>
      <c r="ET63" s="35"/>
      <c r="EU63" s="35"/>
      <c r="EV63" s="35"/>
      <c r="EW63" s="35"/>
      <c r="EX63" s="35"/>
      <c r="EY63" s="35"/>
      <c r="EZ63" s="35"/>
      <c r="FA63" s="35"/>
      <c r="FB63" s="35"/>
      <c r="FC63" s="35"/>
      <c r="FD63" s="35"/>
      <c r="FE63" s="35"/>
      <c r="FF63" s="35"/>
      <c r="FG63" s="35"/>
      <c r="FH63" s="35"/>
      <c r="FI63" s="35"/>
      <c r="FJ63" s="35"/>
      <c r="FK63" s="35"/>
      <c r="FL63" s="35"/>
      <c r="FM63" s="35"/>
      <c r="FN63" s="35"/>
      <c r="FO63" s="35"/>
      <c r="FP63" s="35"/>
      <c r="FQ63" s="35"/>
      <c r="FR63" s="35"/>
      <c r="FS63" s="35"/>
      <c r="FT63" s="35"/>
      <c r="FU63" s="35"/>
      <c r="FV63" s="35"/>
      <c r="FW63" s="35"/>
      <c r="FX63" s="35"/>
      <c r="FY63" s="35"/>
      <c r="FZ63" s="35"/>
      <c r="GA63" s="35"/>
      <c r="GB63" s="35"/>
      <c r="GC63" s="35"/>
      <c r="GD63" s="35"/>
      <c r="GE63" s="35"/>
      <c r="GF63" s="35"/>
      <c r="GG63" s="35"/>
      <c r="GH63" s="35"/>
      <c r="GI63" s="35"/>
      <c r="GJ63" s="35"/>
      <c r="GK63" s="35"/>
      <c r="GL63" s="35"/>
      <c r="GM63" s="35"/>
      <c r="GN63" s="35"/>
      <c r="GO63" s="35"/>
      <c r="GP63" s="35"/>
      <c r="GQ63" s="35"/>
      <c r="GR63" s="35"/>
      <c r="GS63" s="35"/>
      <c r="GT63" s="35"/>
      <c r="GU63" s="35"/>
      <c r="GV63" s="35"/>
      <c r="GW63" s="35"/>
      <c r="GX63" s="35"/>
      <c r="GY63" s="35"/>
      <c r="GZ63" s="35"/>
      <c r="HA63" s="35"/>
      <c r="HB63" s="35"/>
      <c r="HC63" s="35"/>
      <c r="HD63" s="35"/>
      <c r="HE63" s="35"/>
      <c r="HF63" s="35"/>
      <c r="HG63" s="35"/>
      <c r="HH63" s="35"/>
      <c r="HI63" s="35"/>
      <c r="HJ63" s="35"/>
      <c r="HK63" s="35"/>
      <c r="HL63" s="35"/>
      <c r="HM63" s="35"/>
      <c r="HN63" s="35"/>
      <c r="HO63" s="35"/>
      <c r="HP63" s="35"/>
      <c r="HQ63" s="35"/>
      <c r="HR63" s="35"/>
      <c r="HS63" s="35"/>
      <c r="HT63" s="35"/>
      <c r="HU63" s="35"/>
      <c r="HV63" s="35"/>
      <c r="HW63" s="35"/>
      <c r="HX63" s="35"/>
      <c r="HY63" s="35"/>
      <c r="HZ63" s="35"/>
      <c r="IA63" s="35"/>
      <c r="IB63" s="35"/>
      <c r="IC63" s="35"/>
      <c r="ID63" s="35"/>
      <c r="IE63" s="35"/>
      <c r="IF63" s="35"/>
      <c r="IG63" s="35"/>
      <c r="IH63" s="35"/>
    </row>
    <row r="64" s="34" customFormat="1" ht="16" customHeight="1" spans="1:242">
      <c r="A64" s="61">
        <v>59</v>
      </c>
      <c r="B64" s="62" t="str">
        <f>Sheet1!A59</f>
        <v>广东磊通建设有限公司</v>
      </c>
      <c r="C64" s="63"/>
      <c r="D64" s="64">
        <f>Sheet1!B59</f>
        <v>1831753.41</v>
      </c>
      <c r="E64" s="65" t="str">
        <f t="shared" si="0"/>
        <v>超上限</v>
      </c>
      <c r="F64" s="66" t="str">
        <f t="shared" si="1"/>
        <v>否</v>
      </c>
      <c r="G64" s="67" t="str">
        <f t="shared" si="2"/>
        <v>否</v>
      </c>
      <c r="H64" s="68"/>
      <c r="I64" s="68"/>
      <c r="J64" s="69"/>
      <c r="K64" s="42"/>
      <c r="L64" s="68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  <c r="BJ64" s="35"/>
      <c r="BK64" s="35"/>
      <c r="BL64" s="35"/>
      <c r="BM64" s="35"/>
      <c r="BN64" s="35"/>
      <c r="BO64" s="35"/>
      <c r="BP64" s="35"/>
      <c r="BQ64" s="35"/>
      <c r="BR64" s="35"/>
      <c r="BS64" s="35"/>
      <c r="BT64" s="35"/>
      <c r="BU64" s="35"/>
      <c r="BV64" s="35"/>
      <c r="BW64" s="35"/>
      <c r="BX64" s="35"/>
      <c r="BY64" s="35"/>
      <c r="BZ64" s="35"/>
      <c r="CA64" s="35"/>
      <c r="CB64" s="35"/>
      <c r="CC64" s="35"/>
      <c r="CD64" s="35"/>
      <c r="CE64" s="35"/>
      <c r="CF64" s="35"/>
      <c r="CG64" s="35"/>
      <c r="CH64" s="35"/>
      <c r="CI64" s="35"/>
      <c r="CJ64" s="35"/>
      <c r="CK64" s="35"/>
      <c r="CL64" s="35"/>
      <c r="CM64" s="35"/>
      <c r="CN64" s="35"/>
      <c r="CO64" s="35"/>
      <c r="CP64" s="35"/>
      <c r="CQ64" s="35"/>
      <c r="CR64" s="35"/>
      <c r="CS64" s="35"/>
      <c r="CT64" s="35"/>
      <c r="CU64" s="35"/>
      <c r="CV64" s="35"/>
      <c r="CW64" s="35"/>
      <c r="CX64" s="35"/>
      <c r="CY64" s="35"/>
      <c r="CZ64" s="35"/>
      <c r="DA64" s="35"/>
      <c r="DB64" s="35"/>
      <c r="DC64" s="35"/>
      <c r="DD64" s="35"/>
      <c r="DE64" s="35"/>
      <c r="DF64" s="35"/>
      <c r="DG64" s="35"/>
      <c r="DH64" s="35"/>
      <c r="DI64" s="35"/>
      <c r="DJ64" s="35"/>
      <c r="DK64" s="35"/>
      <c r="DL64" s="35"/>
      <c r="DM64" s="35"/>
      <c r="DN64" s="35"/>
      <c r="DO64" s="35"/>
      <c r="DP64" s="35"/>
      <c r="DQ64" s="35"/>
      <c r="DR64" s="35"/>
      <c r="DS64" s="35"/>
      <c r="DT64" s="35"/>
      <c r="DU64" s="35"/>
      <c r="DV64" s="35"/>
      <c r="DW64" s="35"/>
      <c r="DX64" s="35"/>
      <c r="DY64" s="35"/>
      <c r="DZ64" s="35"/>
      <c r="EA64" s="35"/>
      <c r="EB64" s="35"/>
      <c r="EC64" s="35"/>
      <c r="ED64" s="35"/>
      <c r="EE64" s="35"/>
      <c r="EF64" s="35"/>
      <c r="EG64" s="35"/>
      <c r="EH64" s="35"/>
      <c r="EI64" s="35"/>
      <c r="EJ64" s="35"/>
      <c r="EK64" s="35"/>
      <c r="EL64" s="35"/>
      <c r="EM64" s="35"/>
      <c r="EN64" s="35"/>
      <c r="EO64" s="35"/>
      <c r="EP64" s="35"/>
      <c r="EQ64" s="35"/>
      <c r="ER64" s="35"/>
      <c r="ES64" s="35"/>
      <c r="ET64" s="35"/>
      <c r="EU64" s="35"/>
      <c r="EV64" s="35"/>
      <c r="EW64" s="35"/>
      <c r="EX64" s="35"/>
      <c r="EY64" s="35"/>
      <c r="EZ64" s="35"/>
      <c r="FA64" s="35"/>
      <c r="FB64" s="35"/>
      <c r="FC64" s="35"/>
      <c r="FD64" s="35"/>
      <c r="FE64" s="35"/>
      <c r="FF64" s="35"/>
      <c r="FG64" s="35"/>
      <c r="FH64" s="35"/>
      <c r="FI64" s="35"/>
      <c r="FJ64" s="35"/>
      <c r="FK64" s="35"/>
      <c r="FL64" s="35"/>
      <c r="FM64" s="35"/>
      <c r="FN64" s="35"/>
      <c r="FO64" s="35"/>
      <c r="FP64" s="35"/>
      <c r="FQ64" s="35"/>
      <c r="FR64" s="35"/>
      <c r="FS64" s="35"/>
      <c r="FT64" s="35"/>
      <c r="FU64" s="35"/>
      <c r="FV64" s="35"/>
      <c r="FW64" s="35"/>
      <c r="FX64" s="35"/>
      <c r="FY64" s="35"/>
      <c r="FZ64" s="35"/>
      <c r="GA64" s="35"/>
      <c r="GB64" s="35"/>
      <c r="GC64" s="35"/>
      <c r="GD64" s="35"/>
      <c r="GE64" s="35"/>
      <c r="GF64" s="35"/>
      <c r="GG64" s="35"/>
      <c r="GH64" s="35"/>
      <c r="GI64" s="35"/>
      <c r="GJ64" s="35"/>
      <c r="GK64" s="35"/>
      <c r="GL64" s="35"/>
      <c r="GM64" s="35"/>
      <c r="GN64" s="35"/>
      <c r="GO64" s="35"/>
      <c r="GP64" s="35"/>
      <c r="GQ64" s="35"/>
      <c r="GR64" s="35"/>
      <c r="GS64" s="35"/>
      <c r="GT64" s="35"/>
      <c r="GU64" s="35"/>
      <c r="GV64" s="35"/>
      <c r="GW64" s="35"/>
      <c r="GX64" s="35"/>
      <c r="GY64" s="35"/>
      <c r="GZ64" s="35"/>
      <c r="HA64" s="35"/>
      <c r="HB64" s="35"/>
      <c r="HC64" s="35"/>
      <c r="HD64" s="35"/>
      <c r="HE64" s="35"/>
      <c r="HF64" s="35"/>
      <c r="HG64" s="35"/>
      <c r="HH64" s="35"/>
      <c r="HI64" s="35"/>
      <c r="HJ64" s="35"/>
      <c r="HK64" s="35"/>
      <c r="HL64" s="35"/>
      <c r="HM64" s="35"/>
      <c r="HN64" s="35"/>
      <c r="HO64" s="35"/>
      <c r="HP64" s="35"/>
      <c r="HQ64" s="35"/>
      <c r="HR64" s="35"/>
      <c r="HS64" s="35"/>
      <c r="HT64" s="35"/>
      <c r="HU64" s="35"/>
      <c r="HV64" s="35"/>
      <c r="HW64" s="35"/>
      <c r="HX64" s="35"/>
      <c r="HY64" s="35"/>
      <c r="HZ64" s="35"/>
      <c r="IA64" s="35"/>
      <c r="IB64" s="35"/>
      <c r="IC64" s="35"/>
      <c r="ID64" s="35"/>
      <c r="IE64" s="35"/>
      <c r="IF64" s="35"/>
      <c r="IG64" s="35"/>
      <c r="IH64" s="35"/>
    </row>
    <row r="65" s="34" customFormat="1" ht="16" customHeight="1" spans="1:242">
      <c r="A65" s="61">
        <v>60</v>
      </c>
      <c r="B65" s="62" t="str">
        <f>Sheet1!A60</f>
        <v>深圳天安建设科技有限公司</v>
      </c>
      <c r="C65" s="63"/>
      <c r="D65" s="64">
        <f>Sheet1!B60</f>
        <v>1831753.41</v>
      </c>
      <c r="E65" s="65" t="str">
        <f t="shared" si="0"/>
        <v>超上限</v>
      </c>
      <c r="F65" s="66" t="str">
        <f t="shared" si="1"/>
        <v>否</v>
      </c>
      <c r="G65" s="67" t="str">
        <f t="shared" si="2"/>
        <v>否</v>
      </c>
      <c r="H65" s="68"/>
      <c r="I65" s="68"/>
      <c r="J65" s="69"/>
      <c r="K65" s="42"/>
      <c r="L65" s="68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  <c r="BJ65" s="35"/>
      <c r="BK65" s="35"/>
      <c r="BL65" s="35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5"/>
      <c r="CA65" s="35"/>
      <c r="CB65" s="35"/>
      <c r="CC65" s="35"/>
      <c r="CD65" s="35"/>
      <c r="CE65" s="35"/>
      <c r="CF65" s="35"/>
      <c r="CG65" s="35"/>
      <c r="CH65" s="35"/>
      <c r="CI65" s="35"/>
      <c r="CJ65" s="35"/>
      <c r="CK65" s="35"/>
      <c r="CL65" s="35"/>
      <c r="CM65" s="35"/>
      <c r="CN65" s="35"/>
      <c r="CO65" s="35"/>
      <c r="CP65" s="35"/>
      <c r="CQ65" s="35"/>
      <c r="CR65" s="35"/>
      <c r="CS65" s="35"/>
      <c r="CT65" s="35"/>
      <c r="CU65" s="35"/>
      <c r="CV65" s="35"/>
      <c r="CW65" s="35"/>
      <c r="CX65" s="35"/>
      <c r="CY65" s="35"/>
      <c r="CZ65" s="35"/>
      <c r="DA65" s="35"/>
      <c r="DB65" s="35"/>
      <c r="DC65" s="35"/>
      <c r="DD65" s="35"/>
      <c r="DE65" s="35"/>
      <c r="DF65" s="35"/>
      <c r="DG65" s="35"/>
      <c r="DH65" s="35"/>
      <c r="DI65" s="35"/>
      <c r="DJ65" s="35"/>
      <c r="DK65" s="35"/>
      <c r="DL65" s="35"/>
      <c r="DM65" s="35"/>
      <c r="DN65" s="35"/>
      <c r="DO65" s="35"/>
      <c r="DP65" s="35"/>
      <c r="DQ65" s="35"/>
      <c r="DR65" s="35"/>
      <c r="DS65" s="35"/>
      <c r="DT65" s="35"/>
      <c r="DU65" s="35"/>
      <c r="DV65" s="35"/>
      <c r="DW65" s="35"/>
      <c r="DX65" s="35"/>
      <c r="DY65" s="35"/>
      <c r="DZ65" s="35"/>
      <c r="EA65" s="35"/>
      <c r="EB65" s="35"/>
      <c r="EC65" s="35"/>
      <c r="ED65" s="35"/>
      <c r="EE65" s="35"/>
      <c r="EF65" s="35"/>
      <c r="EG65" s="35"/>
      <c r="EH65" s="35"/>
      <c r="EI65" s="35"/>
      <c r="EJ65" s="35"/>
      <c r="EK65" s="35"/>
      <c r="EL65" s="35"/>
      <c r="EM65" s="35"/>
      <c r="EN65" s="35"/>
      <c r="EO65" s="35"/>
      <c r="EP65" s="35"/>
      <c r="EQ65" s="35"/>
      <c r="ER65" s="35"/>
      <c r="ES65" s="35"/>
      <c r="ET65" s="35"/>
      <c r="EU65" s="35"/>
      <c r="EV65" s="35"/>
      <c r="EW65" s="35"/>
      <c r="EX65" s="35"/>
      <c r="EY65" s="35"/>
      <c r="EZ65" s="35"/>
      <c r="FA65" s="35"/>
      <c r="FB65" s="35"/>
      <c r="FC65" s="35"/>
      <c r="FD65" s="35"/>
      <c r="FE65" s="35"/>
      <c r="FF65" s="35"/>
      <c r="FG65" s="35"/>
      <c r="FH65" s="35"/>
      <c r="FI65" s="35"/>
      <c r="FJ65" s="35"/>
      <c r="FK65" s="35"/>
      <c r="FL65" s="35"/>
      <c r="FM65" s="35"/>
      <c r="FN65" s="35"/>
      <c r="FO65" s="35"/>
      <c r="FP65" s="35"/>
      <c r="FQ65" s="35"/>
      <c r="FR65" s="35"/>
      <c r="FS65" s="35"/>
      <c r="FT65" s="35"/>
      <c r="FU65" s="35"/>
      <c r="FV65" s="35"/>
      <c r="FW65" s="35"/>
      <c r="FX65" s="35"/>
      <c r="FY65" s="35"/>
      <c r="FZ65" s="35"/>
      <c r="GA65" s="35"/>
      <c r="GB65" s="35"/>
      <c r="GC65" s="35"/>
      <c r="GD65" s="35"/>
      <c r="GE65" s="35"/>
      <c r="GF65" s="35"/>
      <c r="GG65" s="35"/>
      <c r="GH65" s="35"/>
      <c r="GI65" s="35"/>
      <c r="GJ65" s="35"/>
      <c r="GK65" s="35"/>
      <c r="GL65" s="35"/>
      <c r="GM65" s="35"/>
      <c r="GN65" s="35"/>
      <c r="GO65" s="35"/>
      <c r="GP65" s="35"/>
      <c r="GQ65" s="35"/>
      <c r="GR65" s="35"/>
      <c r="GS65" s="35"/>
      <c r="GT65" s="35"/>
      <c r="GU65" s="35"/>
      <c r="GV65" s="35"/>
      <c r="GW65" s="35"/>
      <c r="GX65" s="35"/>
      <c r="GY65" s="35"/>
      <c r="GZ65" s="35"/>
      <c r="HA65" s="35"/>
      <c r="HB65" s="35"/>
      <c r="HC65" s="35"/>
      <c r="HD65" s="35"/>
      <c r="HE65" s="35"/>
      <c r="HF65" s="35"/>
      <c r="HG65" s="35"/>
      <c r="HH65" s="35"/>
      <c r="HI65" s="35"/>
      <c r="HJ65" s="35"/>
      <c r="HK65" s="35"/>
      <c r="HL65" s="35"/>
      <c r="HM65" s="35"/>
      <c r="HN65" s="35"/>
      <c r="HO65" s="35"/>
      <c r="HP65" s="35"/>
      <c r="HQ65" s="35"/>
      <c r="HR65" s="35"/>
      <c r="HS65" s="35"/>
      <c r="HT65" s="35"/>
      <c r="HU65" s="35"/>
      <c r="HV65" s="35"/>
      <c r="HW65" s="35"/>
      <c r="HX65" s="35"/>
      <c r="HY65" s="35"/>
      <c r="HZ65" s="35"/>
      <c r="IA65" s="35"/>
      <c r="IB65" s="35"/>
      <c r="IC65" s="35"/>
      <c r="ID65" s="35"/>
      <c r="IE65" s="35"/>
      <c r="IF65" s="35"/>
      <c r="IG65" s="35"/>
      <c r="IH65" s="35"/>
    </row>
    <row r="66" s="34" customFormat="1" ht="16" customHeight="1" spans="1:242">
      <c r="A66" s="61">
        <v>61</v>
      </c>
      <c r="B66" s="62" t="str">
        <f>Sheet1!A61</f>
        <v>易顺建工集团有限公司</v>
      </c>
      <c r="C66" s="63"/>
      <c r="D66" s="64">
        <f>Sheet1!B61</f>
        <v>1831753.41</v>
      </c>
      <c r="E66" s="65" t="str">
        <f t="shared" si="0"/>
        <v>超上限</v>
      </c>
      <c r="F66" s="66" t="str">
        <f t="shared" si="1"/>
        <v>否</v>
      </c>
      <c r="G66" s="67" t="str">
        <f t="shared" si="2"/>
        <v>否</v>
      </c>
      <c r="H66" s="68"/>
      <c r="I66" s="68"/>
      <c r="J66" s="69"/>
      <c r="K66" s="42"/>
      <c r="L66" s="68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  <c r="BJ66" s="35"/>
      <c r="BK66" s="35"/>
      <c r="BL66" s="35"/>
      <c r="BM66" s="35"/>
      <c r="BN66" s="35"/>
      <c r="BO66" s="35"/>
      <c r="BP66" s="35"/>
      <c r="BQ66" s="35"/>
      <c r="BR66" s="35"/>
      <c r="BS66" s="35"/>
      <c r="BT66" s="35"/>
      <c r="BU66" s="35"/>
      <c r="BV66" s="35"/>
      <c r="BW66" s="35"/>
      <c r="BX66" s="35"/>
      <c r="BY66" s="35"/>
      <c r="BZ66" s="35"/>
      <c r="CA66" s="35"/>
      <c r="CB66" s="35"/>
      <c r="CC66" s="35"/>
      <c r="CD66" s="35"/>
      <c r="CE66" s="35"/>
      <c r="CF66" s="35"/>
      <c r="CG66" s="35"/>
      <c r="CH66" s="35"/>
      <c r="CI66" s="35"/>
      <c r="CJ66" s="35"/>
      <c r="CK66" s="35"/>
      <c r="CL66" s="35"/>
      <c r="CM66" s="35"/>
      <c r="CN66" s="35"/>
      <c r="CO66" s="35"/>
      <c r="CP66" s="35"/>
      <c r="CQ66" s="35"/>
      <c r="CR66" s="35"/>
      <c r="CS66" s="35"/>
      <c r="CT66" s="35"/>
      <c r="CU66" s="35"/>
      <c r="CV66" s="35"/>
      <c r="CW66" s="35"/>
      <c r="CX66" s="35"/>
      <c r="CY66" s="35"/>
      <c r="CZ66" s="35"/>
      <c r="DA66" s="35"/>
      <c r="DB66" s="35"/>
      <c r="DC66" s="35"/>
      <c r="DD66" s="35"/>
      <c r="DE66" s="35"/>
      <c r="DF66" s="35"/>
      <c r="DG66" s="35"/>
      <c r="DH66" s="35"/>
      <c r="DI66" s="35"/>
      <c r="DJ66" s="35"/>
      <c r="DK66" s="35"/>
      <c r="DL66" s="35"/>
      <c r="DM66" s="35"/>
      <c r="DN66" s="35"/>
      <c r="DO66" s="35"/>
      <c r="DP66" s="35"/>
      <c r="DQ66" s="35"/>
      <c r="DR66" s="35"/>
      <c r="DS66" s="35"/>
      <c r="DT66" s="35"/>
      <c r="DU66" s="35"/>
      <c r="DV66" s="35"/>
      <c r="DW66" s="35"/>
      <c r="DX66" s="35"/>
      <c r="DY66" s="35"/>
      <c r="DZ66" s="35"/>
      <c r="EA66" s="35"/>
      <c r="EB66" s="35"/>
      <c r="EC66" s="35"/>
      <c r="ED66" s="35"/>
      <c r="EE66" s="35"/>
      <c r="EF66" s="35"/>
      <c r="EG66" s="35"/>
      <c r="EH66" s="35"/>
      <c r="EI66" s="35"/>
      <c r="EJ66" s="35"/>
      <c r="EK66" s="35"/>
      <c r="EL66" s="35"/>
      <c r="EM66" s="35"/>
      <c r="EN66" s="35"/>
      <c r="EO66" s="35"/>
      <c r="EP66" s="35"/>
      <c r="EQ66" s="35"/>
      <c r="ER66" s="35"/>
      <c r="ES66" s="35"/>
      <c r="ET66" s="35"/>
      <c r="EU66" s="35"/>
      <c r="EV66" s="35"/>
      <c r="EW66" s="35"/>
      <c r="EX66" s="35"/>
      <c r="EY66" s="35"/>
      <c r="EZ66" s="35"/>
      <c r="FA66" s="35"/>
      <c r="FB66" s="35"/>
      <c r="FC66" s="35"/>
      <c r="FD66" s="35"/>
      <c r="FE66" s="35"/>
      <c r="FF66" s="35"/>
      <c r="FG66" s="35"/>
      <c r="FH66" s="35"/>
      <c r="FI66" s="35"/>
      <c r="FJ66" s="35"/>
      <c r="FK66" s="35"/>
      <c r="FL66" s="35"/>
      <c r="FM66" s="35"/>
      <c r="FN66" s="35"/>
      <c r="FO66" s="35"/>
      <c r="FP66" s="35"/>
      <c r="FQ66" s="35"/>
      <c r="FR66" s="35"/>
      <c r="FS66" s="35"/>
      <c r="FT66" s="35"/>
      <c r="FU66" s="35"/>
      <c r="FV66" s="35"/>
      <c r="FW66" s="35"/>
      <c r="FX66" s="35"/>
      <c r="FY66" s="35"/>
      <c r="FZ66" s="35"/>
      <c r="GA66" s="35"/>
      <c r="GB66" s="35"/>
      <c r="GC66" s="35"/>
      <c r="GD66" s="35"/>
      <c r="GE66" s="35"/>
      <c r="GF66" s="35"/>
      <c r="GG66" s="35"/>
      <c r="GH66" s="35"/>
      <c r="GI66" s="35"/>
      <c r="GJ66" s="35"/>
      <c r="GK66" s="35"/>
      <c r="GL66" s="35"/>
      <c r="GM66" s="35"/>
      <c r="GN66" s="35"/>
      <c r="GO66" s="35"/>
      <c r="GP66" s="35"/>
      <c r="GQ66" s="35"/>
      <c r="GR66" s="35"/>
      <c r="GS66" s="35"/>
      <c r="GT66" s="35"/>
      <c r="GU66" s="35"/>
      <c r="GV66" s="35"/>
      <c r="GW66" s="35"/>
      <c r="GX66" s="35"/>
      <c r="GY66" s="35"/>
      <c r="GZ66" s="35"/>
      <c r="HA66" s="35"/>
      <c r="HB66" s="35"/>
      <c r="HC66" s="35"/>
      <c r="HD66" s="35"/>
      <c r="HE66" s="35"/>
      <c r="HF66" s="35"/>
      <c r="HG66" s="35"/>
      <c r="HH66" s="35"/>
      <c r="HI66" s="35"/>
      <c r="HJ66" s="35"/>
      <c r="HK66" s="35"/>
      <c r="HL66" s="35"/>
      <c r="HM66" s="35"/>
      <c r="HN66" s="35"/>
      <c r="HO66" s="35"/>
      <c r="HP66" s="35"/>
      <c r="HQ66" s="35"/>
      <c r="HR66" s="35"/>
      <c r="HS66" s="35"/>
      <c r="HT66" s="35"/>
      <c r="HU66" s="35"/>
      <c r="HV66" s="35"/>
      <c r="HW66" s="35"/>
      <c r="HX66" s="35"/>
      <c r="HY66" s="35"/>
      <c r="HZ66" s="35"/>
      <c r="IA66" s="35"/>
      <c r="IB66" s="35"/>
      <c r="IC66" s="35"/>
      <c r="ID66" s="35"/>
      <c r="IE66" s="35"/>
      <c r="IF66" s="35"/>
      <c r="IG66" s="35"/>
      <c r="IH66" s="35"/>
    </row>
    <row r="67" s="34" customFormat="1" ht="16" customHeight="1" spans="1:242">
      <c r="A67" s="61">
        <v>62</v>
      </c>
      <c r="B67" s="62" t="str">
        <f>Sheet1!A62</f>
        <v>深圳市锦兴建设有限公司</v>
      </c>
      <c r="C67" s="63"/>
      <c r="D67" s="64">
        <f>Sheet1!B62</f>
        <v>1831753.41</v>
      </c>
      <c r="E67" s="65" t="str">
        <f t="shared" si="0"/>
        <v>超上限</v>
      </c>
      <c r="F67" s="66" t="str">
        <f t="shared" si="1"/>
        <v>否</v>
      </c>
      <c r="G67" s="67" t="str">
        <f t="shared" si="2"/>
        <v>否</v>
      </c>
      <c r="H67" s="68"/>
      <c r="I67" s="68"/>
      <c r="J67" s="69"/>
      <c r="K67" s="42"/>
      <c r="L67" s="68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  <c r="BJ67" s="35"/>
      <c r="BK67" s="35"/>
      <c r="BL67" s="35"/>
      <c r="BM67" s="35"/>
      <c r="BN67" s="35"/>
      <c r="BO67" s="35"/>
      <c r="BP67" s="35"/>
      <c r="BQ67" s="35"/>
      <c r="BR67" s="35"/>
      <c r="BS67" s="35"/>
      <c r="BT67" s="35"/>
      <c r="BU67" s="35"/>
      <c r="BV67" s="35"/>
      <c r="BW67" s="35"/>
      <c r="BX67" s="35"/>
      <c r="BY67" s="35"/>
      <c r="BZ67" s="35"/>
      <c r="CA67" s="35"/>
      <c r="CB67" s="35"/>
      <c r="CC67" s="35"/>
      <c r="CD67" s="35"/>
      <c r="CE67" s="35"/>
      <c r="CF67" s="35"/>
      <c r="CG67" s="35"/>
      <c r="CH67" s="35"/>
      <c r="CI67" s="35"/>
      <c r="CJ67" s="35"/>
      <c r="CK67" s="35"/>
      <c r="CL67" s="35"/>
      <c r="CM67" s="35"/>
      <c r="CN67" s="35"/>
      <c r="CO67" s="35"/>
      <c r="CP67" s="35"/>
      <c r="CQ67" s="35"/>
      <c r="CR67" s="35"/>
      <c r="CS67" s="35"/>
      <c r="CT67" s="35"/>
      <c r="CU67" s="35"/>
      <c r="CV67" s="35"/>
      <c r="CW67" s="35"/>
      <c r="CX67" s="35"/>
      <c r="CY67" s="35"/>
      <c r="CZ67" s="35"/>
      <c r="DA67" s="35"/>
      <c r="DB67" s="35"/>
      <c r="DC67" s="35"/>
      <c r="DD67" s="35"/>
      <c r="DE67" s="35"/>
      <c r="DF67" s="35"/>
      <c r="DG67" s="35"/>
      <c r="DH67" s="35"/>
      <c r="DI67" s="35"/>
      <c r="DJ67" s="35"/>
      <c r="DK67" s="35"/>
      <c r="DL67" s="35"/>
      <c r="DM67" s="35"/>
      <c r="DN67" s="35"/>
      <c r="DO67" s="35"/>
      <c r="DP67" s="35"/>
      <c r="DQ67" s="35"/>
      <c r="DR67" s="35"/>
      <c r="DS67" s="35"/>
      <c r="DT67" s="35"/>
      <c r="DU67" s="35"/>
      <c r="DV67" s="35"/>
      <c r="DW67" s="35"/>
      <c r="DX67" s="35"/>
      <c r="DY67" s="35"/>
      <c r="DZ67" s="35"/>
      <c r="EA67" s="35"/>
      <c r="EB67" s="35"/>
      <c r="EC67" s="35"/>
      <c r="ED67" s="35"/>
      <c r="EE67" s="35"/>
      <c r="EF67" s="35"/>
      <c r="EG67" s="35"/>
      <c r="EH67" s="35"/>
      <c r="EI67" s="35"/>
      <c r="EJ67" s="35"/>
      <c r="EK67" s="35"/>
      <c r="EL67" s="35"/>
      <c r="EM67" s="35"/>
      <c r="EN67" s="35"/>
      <c r="EO67" s="35"/>
      <c r="EP67" s="35"/>
      <c r="EQ67" s="35"/>
      <c r="ER67" s="35"/>
      <c r="ES67" s="35"/>
      <c r="ET67" s="35"/>
      <c r="EU67" s="35"/>
      <c r="EV67" s="35"/>
      <c r="EW67" s="35"/>
      <c r="EX67" s="35"/>
      <c r="EY67" s="35"/>
      <c r="EZ67" s="35"/>
      <c r="FA67" s="35"/>
      <c r="FB67" s="35"/>
      <c r="FC67" s="35"/>
      <c r="FD67" s="35"/>
      <c r="FE67" s="35"/>
      <c r="FF67" s="35"/>
      <c r="FG67" s="35"/>
      <c r="FH67" s="35"/>
      <c r="FI67" s="35"/>
      <c r="FJ67" s="35"/>
      <c r="FK67" s="35"/>
      <c r="FL67" s="35"/>
      <c r="FM67" s="35"/>
      <c r="FN67" s="35"/>
      <c r="FO67" s="35"/>
      <c r="FP67" s="35"/>
      <c r="FQ67" s="35"/>
      <c r="FR67" s="35"/>
      <c r="FS67" s="35"/>
      <c r="FT67" s="35"/>
      <c r="FU67" s="35"/>
      <c r="FV67" s="35"/>
      <c r="FW67" s="35"/>
      <c r="FX67" s="35"/>
      <c r="FY67" s="35"/>
      <c r="FZ67" s="35"/>
      <c r="GA67" s="35"/>
      <c r="GB67" s="35"/>
      <c r="GC67" s="35"/>
      <c r="GD67" s="35"/>
      <c r="GE67" s="35"/>
      <c r="GF67" s="35"/>
      <c r="GG67" s="35"/>
      <c r="GH67" s="35"/>
      <c r="GI67" s="35"/>
      <c r="GJ67" s="35"/>
      <c r="GK67" s="35"/>
      <c r="GL67" s="35"/>
      <c r="GM67" s="35"/>
      <c r="GN67" s="35"/>
      <c r="GO67" s="35"/>
      <c r="GP67" s="35"/>
      <c r="GQ67" s="35"/>
      <c r="GR67" s="35"/>
      <c r="GS67" s="35"/>
      <c r="GT67" s="35"/>
      <c r="GU67" s="35"/>
      <c r="GV67" s="35"/>
      <c r="GW67" s="35"/>
      <c r="GX67" s="35"/>
      <c r="GY67" s="35"/>
      <c r="GZ67" s="35"/>
      <c r="HA67" s="35"/>
      <c r="HB67" s="35"/>
      <c r="HC67" s="35"/>
      <c r="HD67" s="35"/>
      <c r="HE67" s="35"/>
      <c r="HF67" s="35"/>
      <c r="HG67" s="35"/>
      <c r="HH67" s="35"/>
      <c r="HI67" s="35"/>
      <c r="HJ67" s="35"/>
      <c r="HK67" s="35"/>
      <c r="HL67" s="35"/>
      <c r="HM67" s="35"/>
      <c r="HN67" s="35"/>
      <c r="HO67" s="35"/>
      <c r="HP67" s="35"/>
      <c r="HQ67" s="35"/>
      <c r="HR67" s="35"/>
      <c r="HS67" s="35"/>
      <c r="HT67" s="35"/>
      <c r="HU67" s="35"/>
      <c r="HV67" s="35"/>
      <c r="HW67" s="35"/>
      <c r="HX67" s="35"/>
      <c r="HY67" s="35"/>
      <c r="HZ67" s="35"/>
      <c r="IA67" s="35"/>
      <c r="IB67" s="35"/>
      <c r="IC67" s="35"/>
      <c r="ID67" s="35"/>
      <c r="IE67" s="35"/>
      <c r="IF67" s="35"/>
      <c r="IG67" s="35"/>
      <c r="IH67" s="35"/>
    </row>
    <row r="68" s="34" customFormat="1" ht="16" customHeight="1" spans="1:242">
      <c r="A68" s="61">
        <v>63</v>
      </c>
      <c r="B68" s="62" t="str">
        <f>Sheet1!A63</f>
        <v>清远市锐林建设工程有限公司</v>
      </c>
      <c r="C68" s="63"/>
      <c r="D68" s="64">
        <f>Sheet1!B63</f>
        <v>1831753.41</v>
      </c>
      <c r="E68" s="65" t="str">
        <f t="shared" si="0"/>
        <v>超上限</v>
      </c>
      <c r="F68" s="66" t="str">
        <f t="shared" si="1"/>
        <v>否</v>
      </c>
      <c r="G68" s="67" t="str">
        <f t="shared" si="2"/>
        <v>否</v>
      </c>
      <c r="H68" s="68"/>
      <c r="I68" s="68"/>
      <c r="J68" s="68"/>
      <c r="K68" s="68"/>
      <c r="L68" s="68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  <c r="BJ68" s="35"/>
      <c r="BK68" s="35"/>
      <c r="BL68" s="35"/>
      <c r="BM68" s="35"/>
      <c r="BN68" s="35"/>
      <c r="BO68" s="35"/>
      <c r="BP68" s="35"/>
      <c r="BQ68" s="35"/>
      <c r="BR68" s="35"/>
      <c r="BS68" s="35"/>
      <c r="BT68" s="35"/>
      <c r="BU68" s="35"/>
      <c r="BV68" s="35"/>
      <c r="BW68" s="35"/>
      <c r="BX68" s="35"/>
      <c r="BY68" s="35"/>
      <c r="BZ68" s="35"/>
      <c r="CA68" s="35"/>
      <c r="CB68" s="35"/>
      <c r="CC68" s="35"/>
      <c r="CD68" s="35"/>
      <c r="CE68" s="35"/>
      <c r="CF68" s="35"/>
      <c r="CG68" s="35"/>
      <c r="CH68" s="35"/>
      <c r="CI68" s="35"/>
      <c r="CJ68" s="35"/>
      <c r="CK68" s="35"/>
      <c r="CL68" s="35"/>
      <c r="CM68" s="35"/>
      <c r="CN68" s="35"/>
      <c r="CO68" s="35"/>
      <c r="CP68" s="35"/>
      <c r="CQ68" s="35"/>
      <c r="CR68" s="35"/>
      <c r="CS68" s="35"/>
      <c r="CT68" s="35"/>
      <c r="CU68" s="35"/>
      <c r="CV68" s="35"/>
      <c r="CW68" s="35"/>
      <c r="CX68" s="35"/>
      <c r="CY68" s="35"/>
      <c r="CZ68" s="35"/>
      <c r="DA68" s="35"/>
      <c r="DB68" s="35"/>
      <c r="DC68" s="35"/>
      <c r="DD68" s="35"/>
      <c r="DE68" s="35"/>
      <c r="DF68" s="35"/>
      <c r="DG68" s="35"/>
      <c r="DH68" s="35"/>
      <c r="DI68" s="35"/>
      <c r="DJ68" s="35"/>
      <c r="DK68" s="35"/>
      <c r="DL68" s="35"/>
      <c r="DM68" s="35"/>
      <c r="DN68" s="35"/>
      <c r="DO68" s="35"/>
      <c r="DP68" s="35"/>
      <c r="DQ68" s="35"/>
      <c r="DR68" s="35"/>
      <c r="DS68" s="35"/>
      <c r="DT68" s="35"/>
      <c r="DU68" s="35"/>
      <c r="DV68" s="35"/>
      <c r="DW68" s="35"/>
      <c r="DX68" s="35"/>
      <c r="DY68" s="35"/>
      <c r="DZ68" s="35"/>
      <c r="EA68" s="35"/>
      <c r="EB68" s="35"/>
      <c r="EC68" s="35"/>
      <c r="ED68" s="35"/>
      <c r="EE68" s="35"/>
      <c r="EF68" s="35"/>
      <c r="EG68" s="35"/>
      <c r="EH68" s="35"/>
      <c r="EI68" s="35"/>
      <c r="EJ68" s="35"/>
      <c r="EK68" s="35"/>
      <c r="EL68" s="35"/>
      <c r="EM68" s="35"/>
      <c r="EN68" s="35"/>
      <c r="EO68" s="35"/>
      <c r="EP68" s="35"/>
      <c r="EQ68" s="35"/>
      <c r="ER68" s="35"/>
      <c r="ES68" s="35"/>
      <c r="ET68" s="35"/>
      <c r="EU68" s="35"/>
      <c r="EV68" s="35"/>
      <c r="EW68" s="35"/>
      <c r="EX68" s="35"/>
      <c r="EY68" s="35"/>
      <c r="EZ68" s="35"/>
      <c r="FA68" s="35"/>
      <c r="FB68" s="35"/>
      <c r="FC68" s="35"/>
      <c r="FD68" s="35"/>
      <c r="FE68" s="35"/>
      <c r="FF68" s="35"/>
      <c r="FG68" s="35"/>
      <c r="FH68" s="35"/>
      <c r="FI68" s="35"/>
      <c r="FJ68" s="35"/>
      <c r="FK68" s="35"/>
      <c r="FL68" s="35"/>
      <c r="FM68" s="35"/>
      <c r="FN68" s="35"/>
      <c r="FO68" s="35"/>
      <c r="FP68" s="35"/>
      <c r="FQ68" s="35"/>
      <c r="FR68" s="35"/>
      <c r="FS68" s="35"/>
      <c r="FT68" s="35"/>
      <c r="FU68" s="35"/>
      <c r="FV68" s="35"/>
      <c r="FW68" s="35"/>
      <c r="FX68" s="35"/>
      <c r="FY68" s="35"/>
      <c r="FZ68" s="35"/>
      <c r="GA68" s="35"/>
      <c r="GB68" s="35"/>
      <c r="GC68" s="35"/>
      <c r="GD68" s="35"/>
      <c r="GE68" s="35"/>
      <c r="GF68" s="35"/>
      <c r="GG68" s="35"/>
      <c r="GH68" s="35"/>
      <c r="GI68" s="35"/>
      <c r="GJ68" s="35"/>
      <c r="GK68" s="35"/>
      <c r="GL68" s="35"/>
      <c r="GM68" s="35"/>
      <c r="GN68" s="35"/>
      <c r="GO68" s="35"/>
      <c r="GP68" s="35"/>
      <c r="GQ68" s="35"/>
      <c r="GR68" s="35"/>
      <c r="GS68" s="35"/>
      <c r="GT68" s="35"/>
      <c r="GU68" s="35"/>
      <c r="GV68" s="35"/>
      <c r="GW68" s="35"/>
      <c r="GX68" s="35"/>
      <c r="GY68" s="35"/>
      <c r="GZ68" s="35"/>
      <c r="HA68" s="35"/>
      <c r="HB68" s="35"/>
      <c r="HC68" s="35"/>
      <c r="HD68" s="35"/>
      <c r="HE68" s="35"/>
      <c r="HF68" s="35"/>
      <c r="HG68" s="35"/>
      <c r="HH68" s="35"/>
      <c r="HI68" s="35"/>
      <c r="HJ68" s="35"/>
      <c r="HK68" s="35"/>
      <c r="HL68" s="35"/>
      <c r="HM68" s="35"/>
      <c r="HN68" s="35"/>
      <c r="HO68" s="35"/>
      <c r="HP68" s="35"/>
      <c r="HQ68" s="35"/>
      <c r="HR68" s="35"/>
      <c r="HS68" s="35"/>
      <c r="HT68" s="35"/>
      <c r="HU68" s="35"/>
      <c r="HV68" s="35"/>
      <c r="HW68" s="35"/>
      <c r="HX68" s="35"/>
      <c r="HY68" s="35"/>
      <c r="HZ68" s="35"/>
      <c r="IA68" s="35"/>
      <c r="IB68" s="35"/>
      <c r="IC68" s="35"/>
      <c r="ID68" s="35"/>
      <c r="IE68" s="35"/>
      <c r="IF68" s="35"/>
      <c r="IG68" s="35"/>
      <c r="IH68" s="35"/>
    </row>
    <row r="69" s="34" customFormat="1" ht="16" customHeight="1" spans="1:242">
      <c r="A69" s="61">
        <v>64</v>
      </c>
      <c r="B69" s="62" t="str">
        <f>Sheet1!A64</f>
        <v>广东森盛华建设工程有限公司</v>
      </c>
      <c r="C69" s="63"/>
      <c r="D69" s="64">
        <f>Sheet1!B64</f>
        <v>1831498.8</v>
      </c>
      <c r="E69" s="65" t="str">
        <f t="shared" si="0"/>
        <v>超上限</v>
      </c>
      <c r="F69" s="66" t="str">
        <f t="shared" si="1"/>
        <v>否</v>
      </c>
      <c r="G69" s="67" t="str">
        <f t="shared" si="2"/>
        <v>否</v>
      </c>
      <c r="H69" s="68"/>
      <c r="I69" s="68"/>
      <c r="J69" s="68"/>
      <c r="K69" s="68"/>
      <c r="L69" s="68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  <c r="BJ69" s="35"/>
      <c r="BK69" s="35"/>
      <c r="BL69" s="35"/>
      <c r="BM69" s="35"/>
      <c r="BN69" s="35"/>
      <c r="BO69" s="35"/>
      <c r="BP69" s="35"/>
      <c r="BQ69" s="35"/>
      <c r="BR69" s="35"/>
      <c r="BS69" s="35"/>
      <c r="BT69" s="35"/>
      <c r="BU69" s="35"/>
      <c r="BV69" s="35"/>
      <c r="BW69" s="35"/>
      <c r="BX69" s="35"/>
      <c r="BY69" s="35"/>
      <c r="BZ69" s="35"/>
      <c r="CA69" s="35"/>
      <c r="CB69" s="35"/>
      <c r="CC69" s="35"/>
      <c r="CD69" s="35"/>
      <c r="CE69" s="35"/>
      <c r="CF69" s="35"/>
      <c r="CG69" s="35"/>
      <c r="CH69" s="35"/>
      <c r="CI69" s="35"/>
      <c r="CJ69" s="35"/>
      <c r="CK69" s="35"/>
      <c r="CL69" s="35"/>
      <c r="CM69" s="35"/>
      <c r="CN69" s="35"/>
      <c r="CO69" s="35"/>
      <c r="CP69" s="35"/>
      <c r="CQ69" s="35"/>
      <c r="CR69" s="35"/>
      <c r="CS69" s="35"/>
      <c r="CT69" s="35"/>
      <c r="CU69" s="35"/>
      <c r="CV69" s="35"/>
      <c r="CW69" s="35"/>
      <c r="CX69" s="35"/>
      <c r="CY69" s="35"/>
      <c r="CZ69" s="35"/>
      <c r="DA69" s="35"/>
      <c r="DB69" s="35"/>
      <c r="DC69" s="35"/>
      <c r="DD69" s="35"/>
      <c r="DE69" s="35"/>
      <c r="DF69" s="35"/>
      <c r="DG69" s="35"/>
      <c r="DH69" s="35"/>
      <c r="DI69" s="35"/>
      <c r="DJ69" s="35"/>
      <c r="DK69" s="35"/>
      <c r="DL69" s="35"/>
      <c r="DM69" s="35"/>
      <c r="DN69" s="35"/>
      <c r="DO69" s="35"/>
      <c r="DP69" s="35"/>
      <c r="DQ69" s="35"/>
      <c r="DR69" s="35"/>
      <c r="DS69" s="35"/>
      <c r="DT69" s="35"/>
      <c r="DU69" s="35"/>
      <c r="DV69" s="35"/>
      <c r="DW69" s="35"/>
      <c r="DX69" s="35"/>
      <c r="DY69" s="35"/>
      <c r="DZ69" s="35"/>
      <c r="EA69" s="35"/>
      <c r="EB69" s="35"/>
      <c r="EC69" s="35"/>
      <c r="ED69" s="35"/>
      <c r="EE69" s="35"/>
      <c r="EF69" s="35"/>
      <c r="EG69" s="35"/>
      <c r="EH69" s="35"/>
      <c r="EI69" s="35"/>
      <c r="EJ69" s="35"/>
      <c r="EK69" s="35"/>
      <c r="EL69" s="35"/>
      <c r="EM69" s="35"/>
      <c r="EN69" s="35"/>
      <c r="EO69" s="35"/>
      <c r="EP69" s="35"/>
      <c r="EQ69" s="35"/>
      <c r="ER69" s="35"/>
      <c r="ES69" s="35"/>
      <c r="ET69" s="35"/>
      <c r="EU69" s="35"/>
      <c r="EV69" s="35"/>
      <c r="EW69" s="35"/>
      <c r="EX69" s="35"/>
      <c r="EY69" s="35"/>
      <c r="EZ69" s="35"/>
      <c r="FA69" s="35"/>
      <c r="FB69" s="35"/>
      <c r="FC69" s="35"/>
      <c r="FD69" s="35"/>
      <c r="FE69" s="35"/>
      <c r="FF69" s="35"/>
      <c r="FG69" s="35"/>
      <c r="FH69" s="35"/>
      <c r="FI69" s="35"/>
      <c r="FJ69" s="35"/>
      <c r="FK69" s="35"/>
      <c r="FL69" s="35"/>
      <c r="FM69" s="35"/>
      <c r="FN69" s="35"/>
      <c r="FO69" s="35"/>
      <c r="FP69" s="35"/>
      <c r="FQ69" s="35"/>
      <c r="FR69" s="35"/>
      <c r="FS69" s="35"/>
      <c r="FT69" s="35"/>
      <c r="FU69" s="35"/>
      <c r="FV69" s="35"/>
      <c r="FW69" s="35"/>
      <c r="FX69" s="35"/>
      <c r="FY69" s="35"/>
      <c r="FZ69" s="35"/>
      <c r="GA69" s="35"/>
      <c r="GB69" s="35"/>
      <c r="GC69" s="35"/>
      <c r="GD69" s="35"/>
      <c r="GE69" s="35"/>
      <c r="GF69" s="35"/>
      <c r="GG69" s="35"/>
      <c r="GH69" s="35"/>
      <c r="GI69" s="35"/>
      <c r="GJ69" s="35"/>
      <c r="GK69" s="35"/>
      <c r="GL69" s="35"/>
      <c r="GM69" s="35"/>
      <c r="GN69" s="35"/>
      <c r="GO69" s="35"/>
      <c r="GP69" s="35"/>
      <c r="GQ69" s="35"/>
      <c r="GR69" s="35"/>
      <c r="GS69" s="35"/>
      <c r="GT69" s="35"/>
      <c r="GU69" s="35"/>
      <c r="GV69" s="35"/>
      <c r="GW69" s="35"/>
      <c r="GX69" s="35"/>
      <c r="GY69" s="35"/>
      <c r="GZ69" s="35"/>
      <c r="HA69" s="35"/>
      <c r="HB69" s="35"/>
      <c r="HC69" s="35"/>
      <c r="HD69" s="35"/>
      <c r="HE69" s="35"/>
      <c r="HF69" s="35"/>
      <c r="HG69" s="35"/>
      <c r="HH69" s="35"/>
      <c r="HI69" s="35"/>
      <c r="HJ69" s="35"/>
      <c r="HK69" s="35"/>
      <c r="HL69" s="35"/>
      <c r="HM69" s="35"/>
      <c r="HN69" s="35"/>
      <c r="HO69" s="35"/>
      <c r="HP69" s="35"/>
      <c r="HQ69" s="35"/>
      <c r="HR69" s="35"/>
      <c r="HS69" s="35"/>
      <c r="HT69" s="35"/>
      <c r="HU69" s="35"/>
      <c r="HV69" s="35"/>
      <c r="HW69" s="35"/>
      <c r="HX69" s="35"/>
      <c r="HY69" s="35"/>
      <c r="HZ69" s="35"/>
      <c r="IA69" s="35"/>
      <c r="IB69" s="35"/>
      <c r="IC69" s="35"/>
      <c r="ID69" s="35"/>
      <c r="IE69" s="35"/>
      <c r="IF69" s="35"/>
      <c r="IG69" s="35"/>
      <c r="IH69" s="35"/>
    </row>
    <row r="70" s="34" customFormat="1" ht="16" customHeight="1" spans="1:242">
      <c r="A70" s="61">
        <v>65</v>
      </c>
      <c r="B70" s="62" t="str">
        <f>Sheet1!A65</f>
        <v>河南泓川建设有限公司</v>
      </c>
      <c r="C70" s="63"/>
      <c r="D70" s="64">
        <f>Sheet1!B65</f>
        <v>1831450.77</v>
      </c>
      <c r="E70" s="65" t="str">
        <f t="shared" si="0"/>
        <v>超上限</v>
      </c>
      <c r="F70" s="66" t="str">
        <f t="shared" si="1"/>
        <v>否</v>
      </c>
      <c r="G70" s="67" t="str">
        <f t="shared" si="2"/>
        <v>否</v>
      </c>
      <c r="H70" s="68"/>
      <c r="I70" s="68"/>
      <c r="J70" s="68"/>
      <c r="K70" s="68"/>
      <c r="L70" s="68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  <c r="BJ70" s="35"/>
      <c r="BK70" s="35"/>
      <c r="BL70" s="35"/>
      <c r="BM70" s="35"/>
      <c r="BN70" s="35"/>
      <c r="BO70" s="35"/>
      <c r="BP70" s="35"/>
      <c r="BQ70" s="35"/>
      <c r="BR70" s="35"/>
      <c r="BS70" s="35"/>
      <c r="BT70" s="35"/>
      <c r="BU70" s="35"/>
      <c r="BV70" s="35"/>
      <c r="BW70" s="35"/>
      <c r="BX70" s="35"/>
      <c r="BY70" s="35"/>
      <c r="BZ70" s="35"/>
      <c r="CA70" s="35"/>
      <c r="CB70" s="35"/>
      <c r="CC70" s="35"/>
      <c r="CD70" s="35"/>
      <c r="CE70" s="35"/>
      <c r="CF70" s="35"/>
      <c r="CG70" s="35"/>
      <c r="CH70" s="35"/>
      <c r="CI70" s="35"/>
      <c r="CJ70" s="35"/>
      <c r="CK70" s="35"/>
      <c r="CL70" s="35"/>
      <c r="CM70" s="35"/>
      <c r="CN70" s="35"/>
      <c r="CO70" s="35"/>
      <c r="CP70" s="35"/>
      <c r="CQ70" s="35"/>
      <c r="CR70" s="35"/>
      <c r="CS70" s="35"/>
      <c r="CT70" s="35"/>
      <c r="CU70" s="35"/>
      <c r="CV70" s="35"/>
      <c r="CW70" s="35"/>
      <c r="CX70" s="35"/>
      <c r="CY70" s="35"/>
      <c r="CZ70" s="35"/>
      <c r="DA70" s="35"/>
      <c r="DB70" s="35"/>
      <c r="DC70" s="35"/>
      <c r="DD70" s="35"/>
      <c r="DE70" s="35"/>
      <c r="DF70" s="35"/>
      <c r="DG70" s="35"/>
      <c r="DH70" s="35"/>
      <c r="DI70" s="35"/>
      <c r="DJ70" s="35"/>
      <c r="DK70" s="35"/>
      <c r="DL70" s="35"/>
      <c r="DM70" s="35"/>
      <c r="DN70" s="35"/>
      <c r="DO70" s="35"/>
      <c r="DP70" s="35"/>
      <c r="DQ70" s="35"/>
      <c r="DR70" s="35"/>
      <c r="DS70" s="35"/>
      <c r="DT70" s="35"/>
      <c r="DU70" s="35"/>
      <c r="DV70" s="35"/>
      <c r="DW70" s="35"/>
      <c r="DX70" s="35"/>
      <c r="DY70" s="35"/>
      <c r="DZ70" s="35"/>
      <c r="EA70" s="35"/>
      <c r="EB70" s="35"/>
      <c r="EC70" s="35"/>
      <c r="ED70" s="35"/>
      <c r="EE70" s="35"/>
      <c r="EF70" s="35"/>
      <c r="EG70" s="35"/>
      <c r="EH70" s="35"/>
      <c r="EI70" s="35"/>
      <c r="EJ70" s="35"/>
      <c r="EK70" s="35"/>
      <c r="EL70" s="35"/>
      <c r="EM70" s="35"/>
      <c r="EN70" s="35"/>
      <c r="EO70" s="35"/>
      <c r="EP70" s="35"/>
      <c r="EQ70" s="35"/>
      <c r="ER70" s="35"/>
      <c r="ES70" s="35"/>
      <c r="ET70" s="35"/>
      <c r="EU70" s="35"/>
      <c r="EV70" s="35"/>
      <c r="EW70" s="35"/>
      <c r="EX70" s="35"/>
      <c r="EY70" s="35"/>
      <c r="EZ70" s="35"/>
      <c r="FA70" s="35"/>
      <c r="FB70" s="35"/>
      <c r="FC70" s="35"/>
      <c r="FD70" s="35"/>
      <c r="FE70" s="35"/>
      <c r="FF70" s="35"/>
      <c r="FG70" s="35"/>
      <c r="FH70" s="35"/>
      <c r="FI70" s="35"/>
      <c r="FJ70" s="35"/>
      <c r="FK70" s="35"/>
      <c r="FL70" s="35"/>
      <c r="FM70" s="35"/>
      <c r="FN70" s="35"/>
      <c r="FO70" s="35"/>
      <c r="FP70" s="35"/>
      <c r="FQ70" s="35"/>
      <c r="FR70" s="35"/>
      <c r="FS70" s="35"/>
      <c r="FT70" s="35"/>
      <c r="FU70" s="35"/>
      <c r="FV70" s="35"/>
      <c r="FW70" s="35"/>
      <c r="FX70" s="35"/>
      <c r="FY70" s="35"/>
      <c r="FZ70" s="35"/>
      <c r="GA70" s="35"/>
      <c r="GB70" s="35"/>
      <c r="GC70" s="35"/>
      <c r="GD70" s="35"/>
      <c r="GE70" s="35"/>
      <c r="GF70" s="35"/>
      <c r="GG70" s="35"/>
      <c r="GH70" s="35"/>
      <c r="GI70" s="35"/>
      <c r="GJ70" s="35"/>
      <c r="GK70" s="35"/>
      <c r="GL70" s="35"/>
      <c r="GM70" s="35"/>
      <c r="GN70" s="35"/>
      <c r="GO70" s="35"/>
      <c r="GP70" s="35"/>
      <c r="GQ70" s="35"/>
      <c r="GR70" s="35"/>
      <c r="GS70" s="35"/>
      <c r="GT70" s="35"/>
      <c r="GU70" s="35"/>
      <c r="GV70" s="35"/>
      <c r="GW70" s="35"/>
      <c r="GX70" s="35"/>
      <c r="GY70" s="35"/>
      <c r="GZ70" s="35"/>
      <c r="HA70" s="35"/>
      <c r="HB70" s="35"/>
      <c r="HC70" s="35"/>
      <c r="HD70" s="35"/>
      <c r="HE70" s="35"/>
      <c r="HF70" s="35"/>
      <c r="HG70" s="35"/>
      <c r="HH70" s="35"/>
      <c r="HI70" s="35"/>
      <c r="HJ70" s="35"/>
      <c r="HK70" s="35"/>
      <c r="HL70" s="35"/>
      <c r="HM70" s="35"/>
      <c r="HN70" s="35"/>
      <c r="HO70" s="35"/>
      <c r="HP70" s="35"/>
      <c r="HQ70" s="35"/>
      <c r="HR70" s="35"/>
      <c r="HS70" s="35"/>
      <c r="HT70" s="35"/>
      <c r="HU70" s="35"/>
      <c r="HV70" s="35"/>
      <c r="HW70" s="35"/>
      <c r="HX70" s="35"/>
      <c r="HY70" s="35"/>
      <c r="HZ70" s="35"/>
      <c r="IA70" s="35"/>
      <c r="IB70" s="35"/>
      <c r="IC70" s="35"/>
      <c r="ID70" s="35"/>
      <c r="IE70" s="35"/>
      <c r="IF70" s="35"/>
      <c r="IG70" s="35"/>
      <c r="IH70" s="35"/>
    </row>
    <row r="71" s="34" customFormat="1" ht="16" customHeight="1" spans="1:242">
      <c r="A71" s="61">
        <v>66</v>
      </c>
      <c r="B71" s="62" t="str">
        <f>Sheet1!A66</f>
        <v>中山卓旭建设有限公司</v>
      </c>
      <c r="C71" s="63"/>
      <c r="D71" s="64">
        <f>Sheet1!B66</f>
        <v>1831143.26</v>
      </c>
      <c r="E71" s="65" t="str">
        <f t="shared" ref="E71:E134" si="3">IF(D71&lt;=$G$3,"否","超上限")</f>
        <v>超上限</v>
      </c>
      <c r="F71" s="66" t="str">
        <f t="shared" ref="F71:F134" si="4">IF(D71&gt;=$G$4,"否","超下限")</f>
        <v>否</v>
      </c>
      <c r="G71" s="67" t="str">
        <f t="shared" ref="G71:G134" si="5">IF(AND(E71="否",F71="否"),"是","否")</f>
        <v>否</v>
      </c>
      <c r="H71" s="68"/>
      <c r="I71" s="68"/>
      <c r="J71" s="68"/>
      <c r="K71" s="68"/>
      <c r="L71" s="68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  <c r="BS71" s="35"/>
      <c r="BT71" s="35"/>
      <c r="BU71" s="35"/>
      <c r="BV71" s="35"/>
      <c r="BW71" s="35"/>
      <c r="BX71" s="35"/>
      <c r="BY71" s="35"/>
      <c r="BZ71" s="35"/>
      <c r="CA71" s="35"/>
      <c r="CB71" s="35"/>
      <c r="CC71" s="35"/>
      <c r="CD71" s="35"/>
      <c r="CE71" s="35"/>
      <c r="CF71" s="35"/>
      <c r="CG71" s="35"/>
      <c r="CH71" s="35"/>
      <c r="CI71" s="35"/>
      <c r="CJ71" s="35"/>
      <c r="CK71" s="35"/>
      <c r="CL71" s="35"/>
      <c r="CM71" s="35"/>
      <c r="CN71" s="35"/>
      <c r="CO71" s="35"/>
      <c r="CP71" s="35"/>
      <c r="CQ71" s="35"/>
      <c r="CR71" s="35"/>
      <c r="CS71" s="35"/>
      <c r="CT71" s="35"/>
      <c r="CU71" s="35"/>
      <c r="CV71" s="35"/>
      <c r="CW71" s="35"/>
      <c r="CX71" s="35"/>
      <c r="CY71" s="35"/>
      <c r="CZ71" s="35"/>
      <c r="DA71" s="35"/>
      <c r="DB71" s="35"/>
      <c r="DC71" s="35"/>
      <c r="DD71" s="35"/>
      <c r="DE71" s="35"/>
      <c r="DF71" s="35"/>
      <c r="DG71" s="35"/>
      <c r="DH71" s="35"/>
      <c r="DI71" s="35"/>
      <c r="DJ71" s="35"/>
      <c r="DK71" s="35"/>
      <c r="DL71" s="35"/>
      <c r="DM71" s="35"/>
      <c r="DN71" s="35"/>
      <c r="DO71" s="35"/>
      <c r="DP71" s="35"/>
      <c r="DQ71" s="35"/>
      <c r="DR71" s="35"/>
      <c r="DS71" s="35"/>
      <c r="DT71" s="35"/>
      <c r="DU71" s="35"/>
      <c r="DV71" s="35"/>
      <c r="DW71" s="35"/>
      <c r="DX71" s="35"/>
      <c r="DY71" s="35"/>
      <c r="DZ71" s="35"/>
      <c r="EA71" s="35"/>
      <c r="EB71" s="35"/>
      <c r="EC71" s="35"/>
      <c r="ED71" s="35"/>
      <c r="EE71" s="35"/>
      <c r="EF71" s="35"/>
      <c r="EG71" s="35"/>
      <c r="EH71" s="35"/>
      <c r="EI71" s="35"/>
      <c r="EJ71" s="35"/>
      <c r="EK71" s="35"/>
      <c r="EL71" s="35"/>
      <c r="EM71" s="35"/>
      <c r="EN71" s="35"/>
      <c r="EO71" s="35"/>
      <c r="EP71" s="35"/>
      <c r="EQ71" s="35"/>
      <c r="ER71" s="35"/>
      <c r="ES71" s="35"/>
      <c r="ET71" s="35"/>
      <c r="EU71" s="35"/>
      <c r="EV71" s="35"/>
      <c r="EW71" s="35"/>
      <c r="EX71" s="35"/>
      <c r="EY71" s="35"/>
      <c r="EZ71" s="35"/>
      <c r="FA71" s="35"/>
      <c r="FB71" s="35"/>
      <c r="FC71" s="35"/>
      <c r="FD71" s="35"/>
      <c r="FE71" s="35"/>
      <c r="FF71" s="35"/>
      <c r="FG71" s="35"/>
      <c r="FH71" s="35"/>
      <c r="FI71" s="35"/>
      <c r="FJ71" s="35"/>
      <c r="FK71" s="35"/>
      <c r="FL71" s="35"/>
      <c r="FM71" s="35"/>
      <c r="FN71" s="35"/>
      <c r="FO71" s="35"/>
      <c r="FP71" s="35"/>
      <c r="FQ71" s="35"/>
      <c r="FR71" s="35"/>
      <c r="FS71" s="35"/>
      <c r="FT71" s="35"/>
      <c r="FU71" s="35"/>
      <c r="FV71" s="35"/>
      <c r="FW71" s="35"/>
      <c r="FX71" s="35"/>
      <c r="FY71" s="35"/>
      <c r="FZ71" s="35"/>
      <c r="GA71" s="35"/>
      <c r="GB71" s="35"/>
      <c r="GC71" s="35"/>
      <c r="GD71" s="35"/>
      <c r="GE71" s="35"/>
      <c r="GF71" s="35"/>
      <c r="GG71" s="35"/>
      <c r="GH71" s="35"/>
      <c r="GI71" s="35"/>
      <c r="GJ71" s="35"/>
      <c r="GK71" s="35"/>
      <c r="GL71" s="35"/>
      <c r="GM71" s="35"/>
      <c r="GN71" s="35"/>
      <c r="GO71" s="35"/>
      <c r="GP71" s="35"/>
      <c r="GQ71" s="35"/>
      <c r="GR71" s="35"/>
      <c r="GS71" s="35"/>
      <c r="GT71" s="35"/>
      <c r="GU71" s="35"/>
      <c r="GV71" s="35"/>
      <c r="GW71" s="35"/>
      <c r="GX71" s="35"/>
      <c r="GY71" s="35"/>
      <c r="GZ71" s="35"/>
      <c r="HA71" s="35"/>
      <c r="HB71" s="35"/>
      <c r="HC71" s="35"/>
      <c r="HD71" s="35"/>
      <c r="HE71" s="35"/>
      <c r="HF71" s="35"/>
      <c r="HG71" s="35"/>
      <c r="HH71" s="35"/>
      <c r="HI71" s="35"/>
      <c r="HJ71" s="35"/>
      <c r="HK71" s="35"/>
      <c r="HL71" s="35"/>
      <c r="HM71" s="35"/>
      <c r="HN71" s="35"/>
      <c r="HO71" s="35"/>
      <c r="HP71" s="35"/>
      <c r="HQ71" s="35"/>
      <c r="HR71" s="35"/>
      <c r="HS71" s="35"/>
      <c r="HT71" s="35"/>
      <c r="HU71" s="35"/>
      <c r="HV71" s="35"/>
      <c r="HW71" s="35"/>
      <c r="HX71" s="35"/>
      <c r="HY71" s="35"/>
      <c r="HZ71" s="35"/>
      <c r="IA71" s="35"/>
      <c r="IB71" s="35"/>
      <c r="IC71" s="35"/>
      <c r="ID71" s="35"/>
      <c r="IE71" s="35"/>
      <c r="IF71" s="35"/>
      <c r="IG71" s="35"/>
      <c r="IH71" s="35"/>
    </row>
    <row r="72" s="34" customFormat="1" ht="16" customHeight="1" spans="1:242">
      <c r="A72" s="61">
        <v>67</v>
      </c>
      <c r="B72" s="62" t="str">
        <f>Sheet1!A67</f>
        <v>广东宝泰森建设工程有限公司</v>
      </c>
      <c r="C72" s="63"/>
      <c r="D72" s="64">
        <f>Sheet1!B67</f>
        <v>1830835.76</v>
      </c>
      <c r="E72" s="65" t="str">
        <f t="shared" si="3"/>
        <v>超上限</v>
      </c>
      <c r="F72" s="66" t="str">
        <f t="shared" si="4"/>
        <v>否</v>
      </c>
      <c r="G72" s="67" t="str">
        <f t="shared" si="5"/>
        <v>否</v>
      </c>
      <c r="H72" s="68"/>
      <c r="I72" s="68"/>
      <c r="J72" s="68"/>
      <c r="K72" s="68"/>
      <c r="L72" s="68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  <c r="BJ72" s="35"/>
      <c r="BK72" s="35"/>
      <c r="BL72" s="35"/>
      <c r="BM72" s="35"/>
      <c r="BN72" s="35"/>
      <c r="BO72" s="35"/>
      <c r="BP72" s="35"/>
      <c r="BQ72" s="35"/>
      <c r="BR72" s="35"/>
      <c r="BS72" s="35"/>
      <c r="BT72" s="35"/>
      <c r="BU72" s="35"/>
      <c r="BV72" s="35"/>
      <c r="BW72" s="35"/>
      <c r="BX72" s="35"/>
      <c r="BY72" s="35"/>
      <c r="BZ72" s="35"/>
      <c r="CA72" s="35"/>
      <c r="CB72" s="35"/>
      <c r="CC72" s="35"/>
      <c r="CD72" s="35"/>
      <c r="CE72" s="35"/>
      <c r="CF72" s="35"/>
      <c r="CG72" s="35"/>
      <c r="CH72" s="35"/>
      <c r="CI72" s="35"/>
      <c r="CJ72" s="35"/>
      <c r="CK72" s="35"/>
      <c r="CL72" s="35"/>
      <c r="CM72" s="35"/>
      <c r="CN72" s="35"/>
      <c r="CO72" s="35"/>
      <c r="CP72" s="35"/>
      <c r="CQ72" s="35"/>
      <c r="CR72" s="35"/>
      <c r="CS72" s="35"/>
      <c r="CT72" s="35"/>
      <c r="CU72" s="35"/>
      <c r="CV72" s="35"/>
      <c r="CW72" s="35"/>
      <c r="CX72" s="35"/>
      <c r="CY72" s="35"/>
      <c r="CZ72" s="35"/>
      <c r="DA72" s="35"/>
      <c r="DB72" s="35"/>
      <c r="DC72" s="35"/>
      <c r="DD72" s="35"/>
      <c r="DE72" s="35"/>
      <c r="DF72" s="35"/>
      <c r="DG72" s="35"/>
      <c r="DH72" s="35"/>
      <c r="DI72" s="35"/>
      <c r="DJ72" s="35"/>
      <c r="DK72" s="35"/>
      <c r="DL72" s="35"/>
      <c r="DM72" s="35"/>
      <c r="DN72" s="35"/>
      <c r="DO72" s="35"/>
      <c r="DP72" s="35"/>
      <c r="DQ72" s="35"/>
      <c r="DR72" s="35"/>
      <c r="DS72" s="35"/>
      <c r="DT72" s="35"/>
      <c r="DU72" s="35"/>
      <c r="DV72" s="35"/>
      <c r="DW72" s="35"/>
      <c r="DX72" s="35"/>
      <c r="DY72" s="35"/>
      <c r="DZ72" s="35"/>
      <c r="EA72" s="35"/>
      <c r="EB72" s="35"/>
      <c r="EC72" s="35"/>
      <c r="ED72" s="35"/>
      <c r="EE72" s="35"/>
      <c r="EF72" s="35"/>
      <c r="EG72" s="35"/>
      <c r="EH72" s="35"/>
      <c r="EI72" s="35"/>
      <c r="EJ72" s="35"/>
      <c r="EK72" s="35"/>
      <c r="EL72" s="35"/>
      <c r="EM72" s="35"/>
      <c r="EN72" s="35"/>
      <c r="EO72" s="35"/>
      <c r="EP72" s="35"/>
      <c r="EQ72" s="35"/>
      <c r="ER72" s="35"/>
      <c r="ES72" s="35"/>
      <c r="ET72" s="35"/>
      <c r="EU72" s="35"/>
      <c r="EV72" s="35"/>
      <c r="EW72" s="35"/>
      <c r="EX72" s="35"/>
      <c r="EY72" s="35"/>
      <c r="EZ72" s="35"/>
      <c r="FA72" s="35"/>
      <c r="FB72" s="35"/>
      <c r="FC72" s="35"/>
      <c r="FD72" s="35"/>
      <c r="FE72" s="35"/>
      <c r="FF72" s="35"/>
      <c r="FG72" s="35"/>
      <c r="FH72" s="35"/>
      <c r="FI72" s="35"/>
      <c r="FJ72" s="35"/>
      <c r="FK72" s="35"/>
      <c r="FL72" s="35"/>
      <c r="FM72" s="35"/>
      <c r="FN72" s="35"/>
      <c r="FO72" s="35"/>
      <c r="FP72" s="35"/>
      <c r="FQ72" s="35"/>
      <c r="FR72" s="35"/>
      <c r="FS72" s="35"/>
      <c r="FT72" s="35"/>
      <c r="FU72" s="35"/>
      <c r="FV72" s="35"/>
      <c r="FW72" s="35"/>
      <c r="FX72" s="35"/>
      <c r="FY72" s="35"/>
      <c r="FZ72" s="35"/>
      <c r="GA72" s="35"/>
      <c r="GB72" s="35"/>
      <c r="GC72" s="35"/>
      <c r="GD72" s="35"/>
      <c r="GE72" s="35"/>
      <c r="GF72" s="35"/>
      <c r="GG72" s="35"/>
      <c r="GH72" s="35"/>
      <c r="GI72" s="35"/>
      <c r="GJ72" s="35"/>
      <c r="GK72" s="35"/>
      <c r="GL72" s="35"/>
      <c r="GM72" s="35"/>
      <c r="GN72" s="35"/>
      <c r="GO72" s="35"/>
      <c r="GP72" s="35"/>
      <c r="GQ72" s="35"/>
      <c r="GR72" s="35"/>
      <c r="GS72" s="35"/>
      <c r="GT72" s="35"/>
      <c r="GU72" s="35"/>
      <c r="GV72" s="35"/>
      <c r="GW72" s="35"/>
      <c r="GX72" s="35"/>
      <c r="GY72" s="35"/>
      <c r="GZ72" s="35"/>
      <c r="HA72" s="35"/>
      <c r="HB72" s="35"/>
      <c r="HC72" s="35"/>
      <c r="HD72" s="35"/>
      <c r="HE72" s="35"/>
      <c r="HF72" s="35"/>
      <c r="HG72" s="35"/>
      <c r="HH72" s="35"/>
      <c r="HI72" s="35"/>
      <c r="HJ72" s="35"/>
      <c r="HK72" s="35"/>
      <c r="HL72" s="35"/>
      <c r="HM72" s="35"/>
      <c r="HN72" s="35"/>
      <c r="HO72" s="35"/>
      <c r="HP72" s="35"/>
      <c r="HQ72" s="35"/>
      <c r="HR72" s="35"/>
      <c r="HS72" s="35"/>
      <c r="HT72" s="35"/>
      <c r="HU72" s="35"/>
      <c r="HV72" s="35"/>
      <c r="HW72" s="35"/>
      <c r="HX72" s="35"/>
      <c r="HY72" s="35"/>
      <c r="HZ72" s="35"/>
      <c r="IA72" s="35"/>
      <c r="IB72" s="35"/>
      <c r="IC72" s="35"/>
      <c r="ID72" s="35"/>
      <c r="IE72" s="35"/>
      <c r="IF72" s="35"/>
      <c r="IG72" s="35"/>
      <c r="IH72" s="35"/>
    </row>
    <row r="73" s="34" customFormat="1" ht="16" customHeight="1" spans="1:242">
      <c r="A73" s="61">
        <v>68</v>
      </c>
      <c r="B73" s="62" t="str">
        <f>Sheet1!A68</f>
        <v>广东仲业建设有限公司</v>
      </c>
      <c r="C73" s="63"/>
      <c r="D73" s="64">
        <f>Sheet1!B68</f>
        <v>1830220.77</v>
      </c>
      <c r="E73" s="65" t="str">
        <f t="shared" si="3"/>
        <v>超上限</v>
      </c>
      <c r="F73" s="66" t="str">
        <f t="shared" si="4"/>
        <v>否</v>
      </c>
      <c r="G73" s="67" t="str">
        <f t="shared" si="5"/>
        <v>否</v>
      </c>
      <c r="H73" s="68"/>
      <c r="I73" s="68"/>
      <c r="J73" s="68"/>
      <c r="K73" s="68"/>
      <c r="L73" s="68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  <c r="BJ73" s="35"/>
      <c r="BK73" s="35"/>
      <c r="BL73" s="35"/>
      <c r="BM73" s="35"/>
      <c r="BN73" s="35"/>
      <c r="BO73" s="35"/>
      <c r="BP73" s="35"/>
      <c r="BQ73" s="35"/>
      <c r="BR73" s="35"/>
      <c r="BS73" s="35"/>
      <c r="BT73" s="35"/>
      <c r="BU73" s="35"/>
      <c r="BV73" s="35"/>
      <c r="BW73" s="35"/>
      <c r="BX73" s="35"/>
      <c r="BY73" s="35"/>
      <c r="BZ73" s="35"/>
      <c r="CA73" s="35"/>
      <c r="CB73" s="35"/>
      <c r="CC73" s="35"/>
      <c r="CD73" s="35"/>
      <c r="CE73" s="35"/>
      <c r="CF73" s="35"/>
      <c r="CG73" s="35"/>
      <c r="CH73" s="35"/>
      <c r="CI73" s="35"/>
      <c r="CJ73" s="35"/>
      <c r="CK73" s="35"/>
      <c r="CL73" s="35"/>
      <c r="CM73" s="35"/>
      <c r="CN73" s="35"/>
      <c r="CO73" s="35"/>
      <c r="CP73" s="35"/>
      <c r="CQ73" s="35"/>
      <c r="CR73" s="35"/>
      <c r="CS73" s="35"/>
      <c r="CT73" s="35"/>
      <c r="CU73" s="35"/>
      <c r="CV73" s="35"/>
      <c r="CW73" s="35"/>
      <c r="CX73" s="35"/>
      <c r="CY73" s="35"/>
      <c r="CZ73" s="35"/>
      <c r="DA73" s="35"/>
      <c r="DB73" s="35"/>
      <c r="DC73" s="35"/>
      <c r="DD73" s="35"/>
      <c r="DE73" s="35"/>
      <c r="DF73" s="35"/>
      <c r="DG73" s="35"/>
      <c r="DH73" s="35"/>
      <c r="DI73" s="35"/>
      <c r="DJ73" s="35"/>
      <c r="DK73" s="35"/>
      <c r="DL73" s="35"/>
      <c r="DM73" s="35"/>
      <c r="DN73" s="35"/>
      <c r="DO73" s="35"/>
      <c r="DP73" s="35"/>
      <c r="DQ73" s="35"/>
      <c r="DR73" s="35"/>
      <c r="DS73" s="35"/>
      <c r="DT73" s="35"/>
      <c r="DU73" s="35"/>
      <c r="DV73" s="35"/>
      <c r="DW73" s="35"/>
      <c r="DX73" s="35"/>
      <c r="DY73" s="35"/>
      <c r="DZ73" s="35"/>
      <c r="EA73" s="35"/>
      <c r="EB73" s="35"/>
      <c r="EC73" s="35"/>
      <c r="ED73" s="35"/>
      <c r="EE73" s="35"/>
      <c r="EF73" s="35"/>
      <c r="EG73" s="35"/>
      <c r="EH73" s="35"/>
      <c r="EI73" s="35"/>
      <c r="EJ73" s="35"/>
      <c r="EK73" s="35"/>
      <c r="EL73" s="35"/>
      <c r="EM73" s="35"/>
      <c r="EN73" s="35"/>
      <c r="EO73" s="35"/>
      <c r="EP73" s="35"/>
      <c r="EQ73" s="35"/>
      <c r="ER73" s="35"/>
      <c r="ES73" s="35"/>
      <c r="ET73" s="35"/>
      <c r="EU73" s="35"/>
      <c r="EV73" s="35"/>
      <c r="EW73" s="35"/>
      <c r="EX73" s="35"/>
      <c r="EY73" s="35"/>
      <c r="EZ73" s="35"/>
      <c r="FA73" s="35"/>
      <c r="FB73" s="35"/>
      <c r="FC73" s="35"/>
      <c r="FD73" s="35"/>
      <c r="FE73" s="35"/>
      <c r="FF73" s="35"/>
      <c r="FG73" s="35"/>
      <c r="FH73" s="35"/>
      <c r="FI73" s="35"/>
      <c r="FJ73" s="35"/>
      <c r="FK73" s="35"/>
      <c r="FL73" s="35"/>
      <c r="FM73" s="35"/>
      <c r="FN73" s="35"/>
      <c r="FO73" s="35"/>
      <c r="FP73" s="35"/>
      <c r="FQ73" s="35"/>
      <c r="FR73" s="35"/>
      <c r="FS73" s="35"/>
      <c r="FT73" s="35"/>
      <c r="FU73" s="35"/>
      <c r="FV73" s="35"/>
      <c r="FW73" s="35"/>
      <c r="FX73" s="35"/>
      <c r="FY73" s="35"/>
      <c r="FZ73" s="35"/>
      <c r="GA73" s="35"/>
      <c r="GB73" s="35"/>
      <c r="GC73" s="35"/>
      <c r="GD73" s="35"/>
      <c r="GE73" s="35"/>
      <c r="GF73" s="35"/>
      <c r="GG73" s="35"/>
      <c r="GH73" s="35"/>
      <c r="GI73" s="35"/>
      <c r="GJ73" s="35"/>
      <c r="GK73" s="35"/>
      <c r="GL73" s="35"/>
      <c r="GM73" s="35"/>
      <c r="GN73" s="35"/>
      <c r="GO73" s="35"/>
      <c r="GP73" s="35"/>
      <c r="GQ73" s="35"/>
      <c r="GR73" s="35"/>
      <c r="GS73" s="35"/>
      <c r="GT73" s="35"/>
      <c r="GU73" s="35"/>
      <c r="GV73" s="35"/>
      <c r="GW73" s="35"/>
      <c r="GX73" s="35"/>
      <c r="GY73" s="35"/>
      <c r="GZ73" s="35"/>
      <c r="HA73" s="35"/>
      <c r="HB73" s="35"/>
      <c r="HC73" s="35"/>
      <c r="HD73" s="35"/>
      <c r="HE73" s="35"/>
      <c r="HF73" s="35"/>
      <c r="HG73" s="35"/>
      <c r="HH73" s="35"/>
      <c r="HI73" s="35"/>
      <c r="HJ73" s="35"/>
      <c r="HK73" s="35"/>
      <c r="HL73" s="35"/>
      <c r="HM73" s="35"/>
      <c r="HN73" s="35"/>
      <c r="HO73" s="35"/>
      <c r="HP73" s="35"/>
      <c r="HQ73" s="35"/>
      <c r="HR73" s="35"/>
      <c r="HS73" s="35"/>
      <c r="HT73" s="35"/>
      <c r="HU73" s="35"/>
      <c r="HV73" s="35"/>
      <c r="HW73" s="35"/>
      <c r="HX73" s="35"/>
      <c r="HY73" s="35"/>
      <c r="HZ73" s="35"/>
      <c r="IA73" s="35"/>
      <c r="IB73" s="35"/>
      <c r="IC73" s="35"/>
      <c r="ID73" s="35"/>
      <c r="IE73" s="35"/>
      <c r="IF73" s="35"/>
      <c r="IG73" s="35"/>
      <c r="IH73" s="35"/>
    </row>
    <row r="74" s="34" customFormat="1" ht="16" customHeight="1" spans="1:242">
      <c r="A74" s="61">
        <v>69</v>
      </c>
      <c r="B74" s="62" t="str">
        <f>Sheet1!A69</f>
        <v>深圳市筑地建设股份有限公司</v>
      </c>
      <c r="C74" s="63"/>
      <c r="D74" s="64">
        <f>Sheet1!B69</f>
        <v>1829912.5</v>
      </c>
      <c r="E74" s="65" t="str">
        <f t="shared" si="3"/>
        <v>超上限</v>
      </c>
      <c r="F74" s="66" t="str">
        <f t="shared" si="4"/>
        <v>否</v>
      </c>
      <c r="G74" s="67" t="str">
        <f t="shared" si="5"/>
        <v>否</v>
      </c>
      <c r="H74" s="68"/>
      <c r="I74" s="68"/>
      <c r="J74" s="68"/>
      <c r="K74" s="68"/>
      <c r="L74" s="68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  <c r="BJ74" s="35"/>
      <c r="BK74" s="35"/>
      <c r="BL74" s="35"/>
      <c r="BM74" s="35"/>
      <c r="BN74" s="35"/>
      <c r="BO74" s="35"/>
      <c r="BP74" s="35"/>
      <c r="BQ74" s="35"/>
      <c r="BR74" s="35"/>
      <c r="BS74" s="35"/>
      <c r="BT74" s="35"/>
      <c r="BU74" s="35"/>
      <c r="BV74" s="35"/>
      <c r="BW74" s="35"/>
      <c r="BX74" s="35"/>
      <c r="BY74" s="35"/>
      <c r="BZ74" s="35"/>
      <c r="CA74" s="35"/>
      <c r="CB74" s="35"/>
      <c r="CC74" s="35"/>
      <c r="CD74" s="35"/>
      <c r="CE74" s="35"/>
      <c r="CF74" s="35"/>
      <c r="CG74" s="35"/>
      <c r="CH74" s="35"/>
      <c r="CI74" s="35"/>
      <c r="CJ74" s="35"/>
      <c r="CK74" s="35"/>
      <c r="CL74" s="35"/>
      <c r="CM74" s="35"/>
      <c r="CN74" s="35"/>
      <c r="CO74" s="35"/>
      <c r="CP74" s="35"/>
      <c r="CQ74" s="35"/>
      <c r="CR74" s="35"/>
      <c r="CS74" s="35"/>
      <c r="CT74" s="35"/>
      <c r="CU74" s="35"/>
      <c r="CV74" s="35"/>
      <c r="CW74" s="35"/>
      <c r="CX74" s="35"/>
      <c r="CY74" s="35"/>
      <c r="CZ74" s="35"/>
      <c r="DA74" s="35"/>
      <c r="DB74" s="35"/>
      <c r="DC74" s="35"/>
      <c r="DD74" s="35"/>
      <c r="DE74" s="35"/>
      <c r="DF74" s="35"/>
      <c r="DG74" s="35"/>
      <c r="DH74" s="35"/>
      <c r="DI74" s="35"/>
      <c r="DJ74" s="35"/>
      <c r="DK74" s="35"/>
      <c r="DL74" s="35"/>
      <c r="DM74" s="35"/>
      <c r="DN74" s="35"/>
      <c r="DO74" s="35"/>
      <c r="DP74" s="35"/>
      <c r="DQ74" s="35"/>
      <c r="DR74" s="35"/>
      <c r="DS74" s="35"/>
      <c r="DT74" s="35"/>
      <c r="DU74" s="35"/>
      <c r="DV74" s="35"/>
      <c r="DW74" s="35"/>
      <c r="DX74" s="35"/>
      <c r="DY74" s="35"/>
      <c r="DZ74" s="35"/>
      <c r="EA74" s="35"/>
      <c r="EB74" s="35"/>
      <c r="EC74" s="35"/>
      <c r="ED74" s="35"/>
      <c r="EE74" s="35"/>
      <c r="EF74" s="35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35"/>
      <c r="FC74" s="35"/>
      <c r="FD74" s="35"/>
      <c r="FE74" s="35"/>
      <c r="FF74" s="35"/>
      <c r="FG74" s="35"/>
      <c r="FH74" s="35"/>
      <c r="FI74" s="35"/>
      <c r="FJ74" s="35"/>
      <c r="FK74" s="35"/>
      <c r="FL74" s="35"/>
      <c r="FM74" s="35"/>
      <c r="FN74" s="35"/>
      <c r="FO74" s="35"/>
      <c r="FP74" s="35"/>
      <c r="FQ74" s="35"/>
      <c r="FR74" s="35"/>
      <c r="FS74" s="35"/>
      <c r="FT74" s="35"/>
      <c r="FU74" s="35"/>
      <c r="FV74" s="35"/>
      <c r="FW74" s="35"/>
      <c r="FX74" s="35"/>
      <c r="FY74" s="35"/>
      <c r="FZ74" s="35"/>
      <c r="GA74" s="35"/>
      <c r="GB74" s="35"/>
      <c r="GC74" s="35"/>
      <c r="GD74" s="35"/>
      <c r="GE74" s="35"/>
      <c r="GF74" s="35"/>
      <c r="GG74" s="35"/>
      <c r="GH74" s="35"/>
      <c r="GI74" s="35"/>
      <c r="GJ74" s="35"/>
      <c r="GK74" s="35"/>
      <c r="GL74" s="35"/>
      <c r="GM74" s="35"/>
      <c r="GN74" s="35"/>
      <c r="GO74" s="35"/>
      <c r="GP74" s="35"/>
      <c r="GQ74" s="35"/>
      <c r="GR74" s="35"/>
      <c r="GS74" s="35"/>
      <c r="GT74" s="35"/>
      <c r="GU74" s="35"/>
      <c r="GV74" s="35"/>
      <c r="GW74" s="35"/>
      <c r="GX74" s="35"/>
      <c r="GY74" s="35"/>
      <c r="GZ74" s="35"/>
      <c r="HA74" s="35"/>
      <c r="HB74" s="35"/>
      <c r="HC74" s="35"/>
      <c r="HD74" s="35"/>
      <c r="HE74" s="35"/>
      <c r="HF74" s="35"/>
      <c r="HG74" s="35"/>
      <c r="HH74" s="35"/>
      <c r="HI74" s="35"/>
      <c r="HJ74" s="35"/>
      <c r="HK74" s="35"/>
      <c r="HL74" s="35"/>
      <c r="HM74" s="35"/>
      <c r="HN74" s="35"/>
      <c r="HO74" s="35"/>
      <c r="HP74" s="35"/>
      <c r="HQ74" s="35"/>
      <c r="HR74" s="35"/>
      <c r="HS74" s="35"/>
      <c r="HT74" s="35"/>
      <c r="HU74" s="35"/>
      <c r="HV74" s="35"/>
      <c r="HW74" s="35"/>
      <c r="HX74" s="35"/>
      <c r="HY74" s="35"/>
      <c r="HZ74" s="35"/>
      <c r="IA74" s="35"/>
      <c r="IB74" s="35"/>
      <c r="IC74" s="35"/>
      <c r="ID74" s="35"/>
      <c r="IE74" s="35"/>
      <c r="IF74" s="35"/>
      <c r="IG74" s="35"/>
      <c r="IH74" s="35"/>
    </row>
    <row r="75" s="34" customFormat="1" ht="16" customHeight="1" spans="1:242">
      <c r="A75" s="61">
        <v>70</v>
      </c>
      <c r="B75" s="62" t="str">
        <f>Sheet1!A70</f>
        <v>广东中诚盛景建设工程有限公司</v>
      </c>
      <c r="C75" s="63"/>
      <c r="D75" s="64">
        <f>Sheet1!B70</f>
        <v>1829912.5</v>
      </c>
      <c r="E75" s="65" t="str">
        <f t="shared" si="3"/>
        <v>超上限</v>
      </c>
      <c r="F75" s="66" t="str">
        <f t="shared" si="4"/>
        <v>否</v>
      </c>
      <c r="G75" s="67" t="str">
        <f t="shared" si="5"/>
        <v>否</v>
      </c>
      <c r="H75" s="68"/>
      <c r="I75" s="68"/>
      <c r="J75" s="68"/>
      <c r="K75" s="68"/>
      <c r="L75" s="68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  <c r="BJ75" s="35"/>
      <c r="BK75" s="35"/>
      <c r="BL75" s="35"/>
      <c r="BM75" s="35"/>
      <c r="BN75" s="35"/>
      <c r="BO75" s="35"/>
      <c r="BP75" s="35"/>
      <c r="BQ75" s="35"/>
      <c r="BR75" s="35"/>
      <c r="BS75" s="35"/>
      <c r="BT75" s="35"/>
      <c r="BU75" s="35"/>
      <c r="BV75" s="35"/>
      <c r="BW75" s="35"/>
      <c r="BX75" s="35"/>
      <c r="BY75" s="35"/>
      <c r="BZ75" s="35"/>
      <c r="CA75" s="35"/>
      <c r="CB75" s="35"/>
      <c r="CC75" s="35"/>
      <c r="CD75" s="35"/>
      <c r="CE75" s="35"/>
      <c r="CF75" s="35"/>
      <c r="CG75" s="35"/>
      <c r="CH75" s="35"/>
      <c r="CI75" s="35"/>
      <c r="CJ75" s="35"/>
      <c r="CK75" s="35"/>
      <c r="CL75" s="35"/>
      <c r="CM75" s="35"/>
      <c r="CN75" s="35"/>
      <c r="CO75" s="35"/>
      <c r="CP75" s="35"/>
      <c r="CQ75" s="35"/>
      <c r="CR75" s="35"/>
      <c r="CS75" s="35"/>
      <c r="CT75" s="35"/>
      <c r="CU75" s="35"/>
      <c r="CV75" s="35"/>
      <c r="CW75" s="35"/>
      <c r="CX75" s="35"/>
      <c r="CY75" s="35"/>
      <c r="CZ75" s="35"/>
      <c r="DA75" s="35"/>
      <c r="DB75" s="35"/>
      <c r="DC75" s="35"/>
      <c r="DD75" s="35"/>
      <c r="DE75" s="35"/>
      <c r="DF75" s="35"/>
      <c r="DG75" s="35"/>
      <c r="DH75" s="35"/>
      <c r="DI75" s="35"/>
      <c r="DJ75" s="35"/>
      <c r="DK75" s="35"/>
      <c r="DL75" s="35"/>
      <c r="DM75" s="35"/>
      <c r="DN75" s="35"/>
      <c r="DO75" s="35"/>
      <c r="DP75" s="35"/>
      <c r="DQ75" s="35"/>
      <c r="DR75" s="35"/>
      <c r="DS75" s="35"/>
      <c r="DT75" s="35"/>
      <c r="DU75" s="35"/>
      <c r="DV75" s="35"/>
      <c r="DW75" s="35"/>
      <c r="DX75" s="35"/>
      <c r="DY75" s="35"/>
      <c r="DZ75" s="35"/>
      <c r="EA75" s="35"/>
      <c r="EB75" s="35"/>
      <c r="EC75" s="35"/>
      <c r="ED75" s="35"/>
      <c r="EE75" s="35"/>
      <c r="EF75" s="35"/>
      <c r="EG75" s="35"/>
      <c r="EH75" s="35"/>
      <c r="EI75" s="35"/>
      <c r="EJ75" s="35"/>
      <c r="EK75" s="35"/>
      <c r="EL75" s="35"/>
      <c r="EM75" s="35"/>
      <c r="EN75" s="35"/>
      <c r="EO75" s="35"/>
      <c r="EP75" s="35"/>
      <c r="EQ75" s="35"/>
      <c r="ER75" s="35"/>
      <c r="ES75" s="35"/>
      <c r="ET75" s="35"/>
      <c r="EU75" s="35"/>
      <c r="EV75" s="35"/>
      <c r="EW75" s="35"/>
      <c r="EX75" s="35"/>
      <c r="EY75" s="35"/>
      <c r="EZ75" s="35"/>
      <c r="FA75" s="35"/>
      <c r="FB75" s="35"/>
      <c r="FC75" s="35"/>
      <c r="FD75" s="35"/>
      <c r="FE75" s="35"/>
      <c r="FF75" s="35"/>
      <c r="FG75" s="35"/>
      <c r="FH75" s="35"/>
      <c r="FI75" s="35"/>
      <c r="FJ75" s="35"/>
      <c r="FK75" s="35"/>
      <c r="FL75" s="35"/>
      <c r="FM75" s="35"/>
      <c r="FN75" s="35"/>
      <c r="FO75" s="35"/>
      <c r="FP75" s="35"/>
      <c r="FQ75" s="35"/>
      <c r="FR75" s="35"/>
      <c r="FS75" s="35"/>
      <c r="FT75" s="35"/>
      <c r="FU75" s="35"/>
      <c r="FV75" s="35"/>
      <c r="FW75" s="35"/>
      <c r="FX75" s="35"/>
      <c r="FY75" s="35"/>
      <c r="FZ75" s="35"/>
      <c r="GA75" s="35"/>
      <c r="GB75" s="35"/>
      <c r="GC75" s="35"/>
      <c r="GD75" s="35"/>
      <c r="GE75" s="35"/>
      <c r="GF75" s="35"/>
      <c r="GG75" s="35"/>
      <c r="GH75" s="35"/>
      <c r="GI75" s="35"/>
      <c r="GJ75" s="35"/>
      <c r="GK75" s="35"/>
      <c r="GL75" s="35"/>
      <c r="GM75" s="35"/>
      <c r="GN75" s="35"/>
      <c r="GO75" s="35"/>
      <c r="GP75" s="35"/>
      <c r="GQ75" s="35"/>
      <c r="GR75" s="35"/>
      <c r="GS75" s="35"/>
      <c r="GT75" s="35"/>
      <c r="GU75" s="35"/>
      <c r="GV75" s="35"/>
      <c r="GW75" s="35"/>
      <c r="GX75" s="35"/>
      <c r="GY75" s="35"/>
      <c r="GZ75" s="35"/>
      <c r="HA75" s="35"/>
      <c r="HB75" s="35"/>
      <c r="HC75" s="35"/>
      <c r="HD75" s="35"/>
      <c r="HE75" s="35"/>
      <c r="HF75" s="35"/>
      <c r="HG75" s="35"/>
      <c r="HH75" s="35"/>
      <c r="HI75" s="35"/>
      <c r="HJ75" s="35"/>
      <c r="HK75" s="35"/>
      <c r="HL75" s="35"/>
      <c r="HM75" s="35"/>
      <c r="HN75" s="35"/>
      <c r="HO75" s="35"/>
      <c r="HP75" s="35"/>
      <c r="HQ75" s="35"/>
      <c r="HR75" s="35"/>
      <c r="HS75" s="35"/>
      <c r="HT75" s="35"/>
      <c r="HU75" s="35"/>
      <c r="HV75" s="35"/>
      <c r="HW75" s="35"/>
      <c r="HX75" s="35"/>
      <c r="HY75" s="35"/>
      <c r="HZ75" s="35"/>
      <c r="IA75" s="35"/>
      <c r="IB75" s="35"/>
      <c r="IC75" s="35"/>
      <c r="ID75" s="35"/>
      <c r="IE75" s="35"/>
      <c r="IF75" s="35"/>
      <c r="IG75" s="35"/>
      <c r="IH75" s="35"/>
    </row>
    <row r="76" s="34" customFormat="1" ht="16" customHeight="1" spans="1:242">
      <c r="A76" s="61">
        <v>71</v>
      </c>
      <c r="B76" s="62" t="str">
        <f>Sheet1!A71</f>
        <v>清远市宝盛达建设工程有限公司</v>
      </c>
      <c r="C76" s="63"/>
      <c r="D76" s="64">
        <f>Sheet1!B71</f>
        <v>1829912.5</v>
      </c>
      <c r="E76" s="65" t="str">
        <f t="shared" si="3"/>
        <v>超上限</v>
      </c>
      <c r="F76" s="66" t="str">
        <f t="shared" si="4"/>
        <v>否</v>
      </c>
      <c r="G76" s="67" t="str">
        <f t="shared" si="5"/>
        <v>否</v>
      </c>
      <c r="H76" s="68"/>
      <c r="I76" s="68"/>
      <c r="J76" s="68"/>
      <c r="K76" s="68"/>
      <c r="L76" s="68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  <c r="BJ76" s="35"/>
      <c r="BK76" s="35"/>
      <c r="BL76" s="35"/>
      <c r="BM76" s="35"/>
      <c r="BN76" s="35"/>
      <c r="BO76" s="35"/>
      <c r="BP76" s="35"/>
      <c r="BQ76" s="35"/>
      <c r="BR76" s="35"/>
      <c r="BS76" s="35"/>
      <c r="BT76" s="35"/>
      <c r="BU76" s="35"/>
      <c r="BV76" s="35"/>
      <c r="BW76" s="35"/>
      <c r="BX76" s="35"/>
      <c r="BY76" s="35"/>
      <c r="BZ76" s="35"/>
      <c r="CA76" s="35"/>
      <c r="CB76" s="35"/>
      <c r="CC76" s="35"/>
      <c r="CD76" s="35"/>
      <c r="CE76" s="35"/>
      <c r="CF76" s="35"/>
      <c r="CG76" s="35"/>
      <c r="CH76" s="35"/>
      <c r="CI76" s="35"/>
      <c r="CJ76" s="35"/>
      <c r="CK76" s="35"/>
      <c r="CL76" s="35"/>
      <c r="CM76" s="35"/>
      <c r="CN76" s="35"/>
      <c r="CO76" s="35"/>
      <c r="CP76" s="35"/>
      <c r="CQ76" s="35"/>
      <c r="CR76" s="35"/>
      <c r="CS76" s="35"/>
      <c r="CT76" s="35"/>
      <c r="CU76" s="35"/>
      <c r="CV76" s="35"/>
      <c r="CW76" s="35"/>
      <c r="CX76" s="35"/>
      <c r="CY76" s="35"/>
      <c r="CZ76" s="35"/>
      <c r="DA76" s="35"/>
      <c r="DB76" s="35"/>
      <c r="DC76" s="35"/>
      <c r="DD76" s="35"/>
      <c r="DE76" s="35"/>
      <c r="DF76" s="35"/>
      <c r="DG76" s="35"/>
      <c r="DH76" s="35"/>
      <c r="DI76" s="35"/>
      <c r="DJ76" s="35"/>
      <c r="DK76" s="35"/>
      <c r="DL76" s="35"/>
      <c r="DM76" s="35"/>
      <c r="DN76" s="35"/>
      <c r="DO76" s="35"/>
      <c r="DP76" s="35"/>
      <c r="DQ76" s="35"/>
      <c r="DR76" s="35"/>
      <c r="DS76" s="35"/>
      <c r="DT76" s="35"/>
      <c r="DU76" s="35"/>
      <c r="DV76" s="35"/>
      <c r="DW76" s="35"/>
      <c r="DX76" s="35"/>
      <c r="DY76" s="35"/>
      <c r="DZ76" s="35"/>
      <c r="EA76" s="35"/>
      <c r="EB76" s="35"/>
      <c r="EC76" s="35"/>
      <c r="ED76" s="35"/>
      <c r="EE76" s="35"/>
      <c r="EF76" s="35"/>
      <c r="EG76" s="35"/>
      <c r="EH76" s="35"/>
      <c r="EI76" s="35"/>
      <c r="EJ76" s="35"/>
      <c r="EK76" s="35"/>
      <c r="EL76" s="35"/>
      <c r="EM76" s="35"/>
      <c r="EN76" s="35"/>
      <c r="EO76" s="35"/>
      <c r="EP76" s="35"/>
      <c r="EQ76" s="35"/>
      <c r="ER76" s="35"/>
      <c r="ES76" s="35"/>
      <c r="ET76" s="35"/>
      <c r="EU76" s="35"/>
      <c r="EV76" s="35"/>
      <c r="EW76" s="35"/>
      <c r="EX76" s="35"/>
      <c r="EY76" s="35"/>
      <c r="EZ76" s="35"/>
      <c r="FA76" s="35"/>
      <c r="FB76" s="35"/>
      <c r="FC76" s="35"/>
      <c r="FD76" s="35"/>
      <c r="FE76" s="35"/>
      <c r="FF76" s="35"/>
      <c r="FG76" s="35"/>
      <c r="FH76" s="35"/>
      <c r="FI76" s="35"/>
      <c r="FJ76" s="35"/>
      <c r="FK76" s="35"/>
      <c r="FL76" s="35"/>
      <c r="FM76" s="35"/>
      <c r="FN76" s="35"/>
      <c r="FO76" s="35"/>
      <c r="FP76" s="35"/>
      <c r="FQ76" s="35"/>
      <c r="FR76" s="35"/>
      <c r="FS76" s="35"/>
      <c r="FT76" s="35"/>
      <c r="FU76" s="35"/>
      <c r="FV76" s="35"/>
      <c r="FW76" s="35"/>
      <c r="FX76" s="35"/>
      <c r="FY76" s="35"/>
      <c r="FZ76" s="35"/>
      <c r="GA76" s="35"/>
      <c r="GB76" s="35"/>
      <c r="GC76" s="35"/>
      <c r="GD76" s="35"/>
      <c r="GE76" s="35"/>
      <c r="GF76" s="35"/>
      <c r="GG76" s="35"/>
      <c r="GH76" s="35"/>
      <c r="GI76" s="35"/>
      <c r="GJ76" s="35"/>
      <c r="GK76" s="35"/>
      <c r="GL76" s="35"/>
      <c r="GM76" s="35"/>
      <c r="GN76" s="35"/>
      <c r="GO76" s="35"/>
      <c r="GP76" s="35"/>
      <c r="GQ76" s="35"/>
      <c r="GR76" s="35"/>
      <c r="GS76" s="35"/>
      <c r="GT76" s="35"/>
      <c r="GU76" s="35"/>
      <c r="GV76" s="35"/>
      <c r="GW76" s="35"/>
      <c r="GX76" s="35"/>
      <c r="GY76" s="35"/>
      <c r="GZ76" s="35"/>
      <c r="HA76" s="35"/>
      <c r="HB76" s="35"/>
      <c r="HC76" s="35"/>
      <c r="HD76" s="35"/>
      <c r="HE76" s="35"/>
      <c r="HF76" s="35"/>
      <c r="HG76" s="35"/>
      <c r="HH76" s="35"/>
      <c r="HI76" s="35"/>
      <c r="HJ76" s="35"/>
      <c r="HK76" s="35"/>
      <c r="HL76" s="35"/>
      <c r="HM76" s="35"/>
      <c r="HN76" s="35"/>
      <c r="HO76" s="35"/>
      <c r="HP76" s="35"/>
      <c r="HQ76" s="35"/>
      <c r="HR76" s="35"/>
      <c r="HS76" s="35"/>
      <c r="HT76" s="35"/>
      <c r="HU76" s="35"/>
      <c r="HV76" s="35"/>
      <c r="HW76" s="35"/>
      <c r="HX76" s="35"/>
      <c r="HY76" s="35"/>
      <c r="HZ76" s="35"/>
      <c r="IA76" s="35"/>
      <c r="IB76" s="35"/>
      <c r="IC76" s="35"/>
      <c r="ID76" s="35"/>
      <c r="IE76" s="35"/>
      <c r="IF76" s="35"/>
      <c r="IG76" s="35"/>
      <c r="IH76" s="35"/>
    </row>
    <row r="77" s="34" customFormat="1" ht="16" customHeight="1" spans="1:242">
      <c r="A77" s="61">
        <v>72</v>
      </c>
      <c r="B77" s="62" t="str">
        <f>Sheet1!A72</f>
        <v>福建晋恒建设工程有限公司</v>
      </c>
      <c r="C77" s="63"/>
      <c r="D77" s="64">
        <f>Sheet1!B72</f>
        <v>1829912.5</v>
      </c>
      <c r="E77" s="65" t="str">
        <f t="shared" si="3"/>
        <v>超上限</v>
      </c>
      <c r="F77" s="66" t="str">
        <f t="shared" si="4"/>
        <v>否</v>
      </c>
      <c r="G77" s="67" t="str">
        <f t="shared" si="5"/>
        <v>否</v>
      </c>
      <c r="H77" s="68"/>
      <c r="I77" s="68"/>
      <c r="J77" s="68"/>
      <c r="K77" s="68"/>
      <c r="L77" s="68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  <c r="BJ77" s="35"/>
      <c r="BK77" s="35"/>
      <c r="BL77" s="35"/>
      <c r="BM77" s="35"/>
      <c r="BN77" s="35"/>
      <c r="BO77" s="35"/>
      <c r="BP77" s="35"/>
      <c r="BQ77" s="35"/>
      <c r="BR77" s="35"/>
      <c r="BS77" s="35"/>
      <c r="BT77" s="35"/>
      <c r="BU77" s="35"/>
      <c r="BV77" s="35"/>
      <c r="BW77" s="35"/>
      <c r="BX77" s="35"/>
      <c r="BY77" s="35"/>
      <c r="BZ77" s="35"/>
      <c r="CA77" s="35"/>
      <c r="CB77" s="35"/>
      <c r="CC77" s="35"/>
      <c r="CD77" s="35"/>
      <c r="CE77" s="35"/>
      <c r="CF77" s="35"/>
      <c r="CG77" s="35"/>
      <c r="CH77" s="35"/>
      <c r="CI77" s="35"/>
      <c r="CJ77" s="35"/>
      <c r="CK77" s="35"/>
      <c r="CL77" s="35"/>
      <c r="CM77" s="35"/>
      <c r="CN77" s="35"/>
      <c r="CO77" s="35"/>
      <c r="CP77" s="35"/>
      <c r="CQ77" s="35"/>
      <c r="CR77" s="35"/>
      <c r="CS77" s="35"/>
      <c r="CT77" s="35"/>
      <c r="CU77" s="35"/>
      <c r="CV77" s="35"/>
      <c r="CW77" s="35"/>
      <c r="CX77" s="35"/>
      <c r="CY77" s="35"/>
      <c r="CZ77" s="35"/>
      <c r="DA77" s="35"/>
      <c r="DB77" s="35"/>
      <c r="DC77" s="35"/>
      <c r="DD77" s="35"/>
      <c r="DE77" s="35"/>
      <c r="DF77" s="35"/>
      <c r="DG77" s="35"/>
      <c r="DH77" s="35"/>
      <c r="DI77" s="35"/>
      <c r="DJ77" s="35"/>
      <c r="DK77" s="35"/>
      <c r="DL77" s="35"/>
      <c r="DM77" s="35"/>
      <c r="DN77" s="35"/>
      <c r="DO77" s="35"/>
      <c r="DP77" s="35"/>
      <c r="DQ77" s="35"/>
      <c r="DR77" s="35"/>
      <c r="DS77" s="35"/>
      <c r="DT77" s="35"/>
      <c r="DU77" s="35"/>
      <c r="DV77" s="35"/>
      <c r="DW77" s="35"/>
      <c r="DX77" s="35"/>
      <c r="DY77" s="35"/>
      <c r="DZ77" s="35"/>
      <c r="EA77" s="35"/>
      <c r="EB77" s="35"/>
      <c r="EC77" s="35"/>
      <c r="ED77" s="35"/>
      <c r="EE77" s="35"/>
      <c r="EF77" s="35"/>
      <c r="EG77" s="35"/>
      <c r="EH77" s="35"/>
      <c r="EI77" s="35"/>
      <c r="EJ77" s="35"/>
      <c r="EK77" s="35"/>
      <c r="EL77" s="35"/>
      <c r="EM77" s="35"/>
      <c r="EN77" s="35"/>
      <c r="EO77" s="35"/>
      <c r="EP77" s="35"/>
      <c r="EQ77" s="35"/>
      <c r="ER77" s="35"/>
      <c r="ES77" s="35"/>
      <c r="ET77" s="35"/>
      <c r="EU77" s="35"/>
      <c r="EV77" s="35"/>
      <c r="EW77" s="35"/>
      <c r="EX77" s="35"/>
      <c r="EY77" s="35"/>
      <c r="EZ77" s="35"/>
      <c r="FA77" s="35"/>
      <c r="FB77" s="35"/>
      <c r="FC77" s="35"/>
      <c r="FD77" s="35"/>
      <c r="FE77" s="35"/>
      <c r="FF77" s="35"/>
      <c r="FG77" s="35"/>
      <c r="FH77" s="35"/>
      <c r="FI77" s="35"/>
      <c r="FJ77" s="35"/>
      <c r="FK77" s="35"/>
      <c r="FL77" s="35"/>
      <c r="FM77" s="35"/>
      <c r="FN77" s="35"/>
      <c r="FO77" s="35"/>
      <c r="FP77" s="35"/>
      <c r="FQ77" s="35"/>
      <c r="FR77" s="35"/>
      <c r="FS77" s="35"/>
      <c r="FT77" s="35"/>
      <c r="FU77" s="35"/>
      <c r="FV77" s="35"/>
      <c r="FW77" s="35"/>
      <c r="FX77" s="35"/>
      <c r="FY77" s="35"/>
      <c r="FZ77" s="35"/>
      <c r="GA77" s="35"/>
      <c r="GB77" s="35"/>
      <c r="GC77" s="35"/>
      <c r="GD77" s="35"/>
      <c r="GE77" s="35"/>
      <c r="GF77" s="35"/>
      <c r="GG77" s="35"/>
      <c r="GH77" s="35"/>
      <c r="GI77" s="35"/>
      <c r="GJ77" s="35"/>
      <c r="GK77" s="35"/>
      <c r="GL77" s="35"/>
      <c r="GM77" s="35"/>
      <c r="GN77" s="35"/>
      <c r="GO77" s="35"/>
      <c r="GP77" s="35"/>
      <c r="GQ77" s="35"/>
      <c r="GR77" s="35"/>
      <c r="GS77" s="35"/>
      <c r="GT77" s="35"/>
      <c r="GU77" s="35"/>
      <c r="GV77" s="35"/>
      <c r="GW77" s="35"/>
      <c r="GX77" s="35"/>
      <c r="GY77" s="35"/>
      <c r="GZ77" s="35"/>
      <c r="HA77" s="35"/>
      <c r="HB77" s="35"/>
      <c r="HC77" s="35"/>
      <c r="HD77" s="35"/>
      <c r="HE77" s="35"/>
      <c r="HF77" s="35"/>
      <c r="HG77" s="35"/>
      <c r="HH77" s="35"/>
      <c r="HI77" s="35"/>
      <c r="HJ77" s="35"/>
      <c r="HK77" s="35"/>
      <c r="HL77" s="35"/>
      <c r="HM77" s="35"/>
      <c r="HN77" s="35"/>
      <c r="HO77" s="35"/>
      <c r="HP77" s="35"/>
      <c r="HQ77" s="35"/>
      <c r="HR77" s="35"/>
      <c r="HS77" s="35"/>
      <c r="HT77" s="35"/>
      <c r="HU77" s="35"/>
      <c r="HV77" s="35"/>
      <c r="HW77" s="35"/>
      <c r="HX77" s="35"/>
      <c r="HY77" s="35"/>
      <c r="HZ77" s="35"/>
      <c r="IA77" s="35"/>
      <c r="IB77" s="35"/>
      <c r="IC77" s="35"/>
      <c r="ID77" s="35"/>
      <c r="IE77" s="35"/>
      <c r="IF77" s="35"/>
      <c r="IG77" s="35"/>
      <c r="IH77" s="35"/>
    </row>
    <row r="78" s="34" customFormat="1" ht="16" customHeight="1" spans="1:242">
      <c r="A78" s="61">
        <v>73</v>
      </c>
      <c r="B78" s="62" t="str">
        <f>Sheet1!A73</f>
        <v>广东中从建设工程有限公司</v>
      </c>
      <c r="C78" s="63"/>
      <c r="D78" s="64">
        <f>Sheet1!B73</f>
        <v>1829912.5</v>
      </c>
      <c r="E78" s="65" t="str">
        <f t="shared" si="3"/>
        <v>超上限</v>
      </c>
      <c r="F78" s="66" t="str">
        <f t="shared" si="4"/>
        <v>否</v>
      </c>
      <c r="G78" s="67" t="str">
        <f t="shared" si="5"/>
        <v>否</v>
      </c>
      <c r="H78" s="68"/>
      <c r="I78" s="68"/>
      <c r="J78" s="68"/>
      <c r="K78" s="68"/>
      <c r="L78" s="68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5"/>
      <c r="BH78" s="35"/>
      <c r="BI78" s="35"/>
      <c r="BJ78" s="35"/>
      <c r="BK78" s="35"/>
      <c r="BL78" s="35"/>
      <c r="BM78" s="35"/>
      <c r="BN78" s="35"/>
      <c r="BO78" s="35"/>
      <c r="BP78" s="35"/>
      <c r="BQ78" s="35"/>
      <c r="BR78" s="35"/>
      <c r="BS78" s="35"/>
      <c r="BT78" s="35"/>
      <c r="BU78" s="35"/>
      <c r="BV78" s="35"/>
      <c r="BW78" s="35"/>
      <c r="BX78" s="35"/>
      <c r="BY78" s="35"/>
      <c r="BZ78" s="35"/>
      <c r="CA78" s="35"/>
      <c r="CB78" s="35"/>
      <c r="CC78" s="35"/>
      <c r="CD78" s="35"/>
      <c r="CE78" s="35"/>
      <c r="CF78" s="35"/>
      <c r="CG78" s="35"/>
      <c r="CH78" s="35"/>
      <c r="CI78" s="35"/>
      <c r="CJ78" s="35"/>
      <c r="CK78" s="35"/>
      <c r="CL78" s="35"/>
      <c r="CM78" s="35"/>
      <c r="CN78" s="35"/>
      <c r="CO78" s="35"/>
      <c r="CP78" s="35"/>
      <c r="CQ78" s="35"/>
      <c r="CR78" s="35"/>
      <c r="CS78" s="35"/>
      <c r="CT78" s="35"/>
      <c r="CU78" s="35"/>
      <c r="CV78" s="35"/>
      <c r="CW78" s="35"/>
      <c r="CX78" s="35"/>
      <c r="CY78" s="35"/>
      <c r="CZ78" s="35"/>
      <c r="DA78" s="35"/>
      <c r="DB78" s="35"/>
      <c r="DC78" s="35"/>
      <c r="DD78" s="35"/>
      <c r="DE78" s="35"/>
      <c r="DF78" s="35"/>
      <c r="DG78" s="35"/>
      <c r="DH78" s="35"/>
      <c r="DI78" s="35"/>
      <c r="DJ78" s="35"/>
      <c r="DK78" s="35"/>
      <c r="DL78" s="35"/>
      <c r="DM78" s="35"/>
      <c r="DN78" s="35"/>
      <c r="DO78" s="35"/>
      <c r="DP78" s="35"/>
      <c r="DQ78" s="35"/>
      <c r="DR78" s="35"/>
      <c r="DS78" s="35"/>
      <c r="DT78" s="35"/>
      <c r="DU78" s="35"/>
      <c r="DV78" s="35"/>
      <c r="DW78" s="35"/>
      <c r="DX78" s="35"/>
      <c r="DY78" s="35"/>
      <c r="DZ78" s="35"/>
      <c r="EA78" s="35"/>
      <c r="EB78" s="35"/>
      <c r="EC78" s="35"/>
      <c r="ED78" s="35"/>
      <c r="EE78" s="35"/>
      <c r="EF78" s="35"/>
      <c r="EG78" s="35"/>
      <c r="EH78" s="35"/>
      <c r="EI78" s="35"/>
      <c r="EJ78" s="35"/>
      <c r="EK78" s="35"/>
      <c r="EL78" s="35"/>
      <c r="EM78" s="35"/>
      <c r="EN78" s="35"/>
      <c r="EO78" s="35"/>
      <c r="EP78" s="35"/>
      <c r="EQ78" s="35"/>
      <c r="ER78" s="35"/>
      <c r="ES78" s="35"/>
      <c r="ET78" s="35"/>
      <c r="EU78" s="35"/>
      <c r="EV78" s="35"/>
      <c r="EW78" s="35"/>
      <c r="EX78" s="35"/>
      <c r="EY78" s="35"/>
      <c r="EZ78" s="35"/>
      <c r="FA78" s="35"/>
      <c r="FB78" s="35"/>
      <c r="FC78" s="35"/>
      <c r="FD78" s="35"/>
      <c r="FE78" s="35"/>
      <c r="FF78" s="35"/>
      <c r="FG78" s="35"/>
      <c r="FH78" s="35"/>
      <c r="FI78" s="35"/>
      <c r="FJ78" s="35"/>
      <c r="FK78" s="35"/>
      <c r="FL78" s="35"/>
      <c r="FM78" s="35"/>
      <c r="FN78" s="35"/>
      <c r="FO78" s="35"/>
      <c r="FP78" s="35"/>
      <c r="FQ78" s="35"/>
      <c r="FR78" s="35"/>
      <c r="FS78" s="35"/>
      <c r="FT78" s="35"/>
      <c r="FU78" s="35"/>
      <c r="FV78" s="35"/>
      <c r="FW78" s="35"/>
      <c r="FX78" s="35"/>
      <c r="FY78" s="35"/>
      <c r="FZ78" s="35"/>
      <c r="GA78" s="35"/>
      <c r="GB78" s="35"/>
      <c r="GC78" s="35"/>
      <c r="GD78" s="35"/>
      <c r="GE78" s="35"/>
      <c r="GF78" s="35"/>
      <c r="GG78" s="35"/>
      <c r="GH78" s="35"/>
      <c r="GI78" s="35"/>
      <c r="GJ78" s="35"/>
      <c r="GK78" s="35"/>
      <c r="GL78" s="35"/>
      <c r="GM78" s="35"/>
      <c r="GN78" s="35"/>
      <c r="GO78" s="35"/>
      <c r="GP78" s="35"/>
      <c r="GQ78" s="35"/>
      <c r="GR78" s="35"/>
      <c r="GS78" s="35"/>
      <c r="GT78" s="35"/>
      <c r="GU78" s="35"/>
      <c r="GV78" s="35"/>
      <c r="GW78" s="35"/>
      <c r="GX78" s="35"/>
      <c r="GY78" s="35"/>
      <c r="GZ78" s="35"/>
      <c r="HA78" s="35"/>
      <c r="HB78" s="35"/>
      <c r="HC78" s="35"/>
      <c r="HD78" s="35"/>
      <c r="HE78" s="35"/>
      <c r="HF78" s="35"/>
      <c r="HG78" s="35"/>
      <c r="HH78" s="35"/>
      <c r="HI78" s="35"/>
      <c r="HJ78" s="35"/>
      <c r="HK78" s="35"/>
      <c r="HL78" s="35"/>
      <c r="HM78" s="35"/>
      <c r="HN78" s="35"/>
      <c r="HO78" s="35"/>
      <c r="HP78" s="35"/>
      <c r="HQ78" s="35"/>
      <c r="HR78" s="35"/>
      <c r="HS78" s="35"/>
      <c r="HT78" s="35"/>
      <c r="HU78" s="35"/>
      <c r="HV78" s="35"/>
      <c r="HW78" s="35"/>
      <c r="HX78" s="35"/>
      <c r="HY78" s="35"/>
      <c r="HZ78" s="35"/>
      <c r="IA78" s="35"/>
      <c r="IB78" s="35"/>
      <c r="IC78" s="35"/>
      <c r="ID78" s="35"/>
      <c r="IE78" s="35"/>
      <c r="IF78" s="35"/>
      <c r="IG78" s="35"/>
      <c r="IH78" s="35"/>
    </row>
    <row r="79" s="34" customFormat="1" ht="16" customHeight="1" spans="1:242">
      <c r="A79" s="61">
        <v>74</v>
      </c>
      <c r="B79" s="62" t="str">
        <f>Sheet1!A74</f>
        <v>广东潮鑫建设工程有限公司</v>
      </c>
      <c r="C79" s="63"/>
      <c r="D79" s="64">
        <f>Sheet1!B74</f>
        <v>1829912.5</v>
      </c>
      <c r="E79" s="65" t="str">
        <f t="shared" si="3"/>
        <v>超上限</v>
      </c>
      <c r="F79" s="66" t="str">
        <f t="shared" si="4"/>
        <v>否</v>
      </c>
      <c r="G79" s="67" t="str">
        <f t="shared" si="5"/>
        <v>否</v>
      </c>
      <c r="H79" s="68"/>
      <c r="I79" s="68"/>
      <c r="J79" s="68"/>
      <c r="K79" s="68"/>
      <c r="L79" s="68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5"/>
      <c r="CI79" s="35"/>
      <c r="CJ79" s="35"/>
      <c r="CK79" s="35"/>
      <c r="CL79" s="35"/>
      <c r="CM79" s="35"/>
      <c r="CN79" s="35"/>
      <c r="CO79" s="35"/>
      <c r="CP79" s="35"/>
      <c r="CQ79" s="35"/>
      <c r="CR79" s="35"/>
      <c r="CS79" s="35"/>
      <c r="CT79" s="35"/>
      <c r="CU79" s="35"/>
      <c r="CV79" s="35"/>
      <c r="CW79" s="35"/>
      <c r="CX79" s="35"/>
      <c r="CY79" s="35"/>
      <c r="CZ79" s="35"/>
      <c r="DA79" s="35"/>
      <c r="DB79" s="35"/>
      <c r="DC79" s="35"/>
      <c r="DD79" s="35"/>
      <c r="DE79" s="35"/>
      <c r="DF79" s="35"/>
      <c r="DG79" s="35"/>
      <c r="DH79" s="35"/>
      <c r="DI79" s="35"/>
      <c r="DJ79" s="35"/>
      <c r="DK79" s="35"/>
      <c r="DL79" s="35"/>
      <c r="DM79" s="35"/>
      <c r="DN79" s="35"/>
      <c r="DO79" s="35"/>
      <c r="DP79" s="35"/>
      <c r="DQ79" s="35"/>
      <c r="DR79" s="35"/>
      <c r="DS79" s="35"/>
      <c r="DT79" s="35"/>
      <c r="DU79" s="35"/>
      <c r="DV79" s="35"/>
      <c r="DW79" s="35"/>
      <c r="DX79" s="35"/>
      <c r="DY79" s="35"/>
      <c r="DZ79" s="35"/>
      <c r="EA79" s="35"/>
      <c r="EB79" s="35"/>
      <c r="EC79" s="35"/>
      <c r="ED79" s="35"/>
      <c r="EE79" s="35"/>
      <c r="EF79" s="35"/>
      <c r="EG79" s="35"/>
      <c r="EH79" s="35"/>
      <c r="EI79" s="35"/>
      <c r="EJ79" s="35"/>
      <c r="EK79" s="35"/>
      <c r="EL79" s="35"/>
      <c r="EM79" s="35"/>
      <c r="EN79" s="35"/>
      <c r="EO79" s="35"/>
      <c r="EP79" s="35"/>
      <c r="EQ79" s="35"/>
      <c r="ER79" s="35"/>
      <c r="ES79" s="35"/>
      <c r="ET79" s="35"/>
      <c r="EU79" s="35"/>
      <c r="EV79" s="35"/>
      <c r="EW79" s="35"/>
      <c r="EX79" s="35"/>
      <c r="EY79" s="35"/>
      <c r="EZ79" s="35"/>
      <c r="FA79" s="35"/>
      <c r="FB79" s="35"/>
      <c r="FC79" s="35"/>
      <c r="FD79" s="35"/>
      <c r="FE79" s="35"/>
      <c r="FF79" s="35"/>
      <c r="FG79" s="35"/>
      <c r="FH79" s="35"/>
      <c r="FI79" s="35"/>
      <c r="FJ79" s="35"/>
      <c r="FK79" s="35"/>
      <c r="FL79" s="35"/>
      <c r="FM79" s="35"/>
      <c r="FN79" s="35"/>
      <c r="FO79" s="35"/>
      <c r="FP79" s="35"/>
      <c r="FQ79" s="35"/>
      <c r="FR79" s="35"/>
      <c r="FS79" s="35"/>
      <c r="FT79" s="35"/>
      <c r="FU79" s="35"/>
      <c r="FV79" s="35"/>
      <c r="FW79" s="35"/>
      <c r="FX79" s="35"/>
      <c r="FY79" s="35"/>
      <c r="FZ79" s="35"/>
      <c r="GA79" s="35"/>
      <c r="GB79" s="35"/>
      <c r="GC79" s="35"/>
      <c r="GD79" s="35"/>
      <c r="GE79" s="35"/>
      <c r="GF79" s="35"/>
      <c r="GG79" s="35"/>
      <c r="GH79" s="35"/>
      <c r="GI79" s="35"/>
      <c r="GJ79" s="35"/>
      <c r="GK79" s="35"/>
      <c r="GL79" s="35"/>
      <c r="GM79" s="35"/>
      <c r="GN79" s="35"/>
      <c r="GO79" s="35"/>
      <c r="GP79" s="35"/>
      <c r="GQ79" s="35"/>
      <c r="GR79" s="35"/>
      <c r="GS79" s="35"/>
      <c r="GT79" s="35"/>
      <c r="GU79" s="35"/>
      <c r="GV79" s="35"/>
      <c r="GW79" s="35"/>
      <c r="GX79" s="35"/>
      <c r="GY79" s="35"/>
      <c r="GZ79" s="35"/>
      <c r="HA79" s="35"/>
      <c r="HB79" s="35"/>
      <c r="HC79" s="35"/>
      <c r="HD79" s="35"/>
      <c r="HE79" s="35"/>
      <c r="HF79" s="35"/>
      <c r="HG79" s="35"/>
      <c r="HH79" s="35"/>
      <c r="HI79" s="35"/>
      <c r="HJ79" s="35"/>
      <c r="HK79" s="35"/>
      <c r="HL79" s="35"/>
      <c r="HM79" s="35"/>
      <c r="HN79" s="35"/>
      <c r="HO79" s="35"/>
      <c r="HP79" s="35"/>
      <c r="HQ79" s="35"/>
      <c r="HR79" s="35"/>
      <c r="HS79" s="35"/>
      <c r="HT79" s="35"/>
      <c r="HU79" s="35"/>
      <c r="HV79" s="35"/>
      <c r="HW79" s="35"/>
      <c r="HX79" s="35"/>
      <c r="HY79" s="35"/>
      <c r="HZ79" s="35"/>
      <c r="IA79" s="35"/>
      <c r="IB79" s="35"/>
      <c r="IC79" s="35"/>
      <c r="ID79" s="35"/>
      <c r="IE79" s="35"/>
      <c r="IF79" s="35"/>
      <c r="IG79" s="35"/>
      <c r="IH79" s="35"/>
    </row>
    <row r="80" s="34" customFormat="1" ht="16" customHeight="1" spans="1:242">
      <c r="A80" s="61">
        <v>75</v>
      </c>
      <c r="B80" s="62" t="str">
        <f>Sheet1!A75</f>
        <v>中水禹顺建设集团有限公司</v>
      </c>
      <c r="C80" s="63"/>
      <c r="D80" s="64">
        <f>Sheet1!B75</f>
        <v>1829912.5</v>
      </c>
      <c r="E80" s="65" t="str">
        <f t="shared" si="3"/>
        <v>超上限</v>
      </c>
      <c r="F80" s="66" t="str">
        <f t="shared" si="4"/>
        <v>否</v>
      </c>
      <c r="G80" s="67" t="str">
        <f t="shared" si="5"/>
        <v>否</v>
      </c>
      <c r="H80" s="68"/>
      <c r="I80" s="68"/>
      <c r="J80" s="68"/>
      <c r="K80" s="68"/>
      <c r="L80" s="68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35"/>
      <c r="BS80" s="35"/>
      <c r="BT80" s="35"/>
      <c r="BU80" s="35"/>
      <c r="BV80" s="35"/>
      <c r="BW80" s="35"/>
      <c r="BX80" s="35"/>
      <c r="BY80" s="35"/>
      <c r="BZ80" s="35"/>
      <c r="CA80" s="35"/>
      <c r="CB80" s="35"/>
      <c r="CC80" s="35"/>
      <c r="CD80" s="35"/>
      <c r="CE80" s="35"/>
      <c r="CF80" s="35"/>
      <c r="CG80" s="35"/>
      <c r="CH80" s="35"/>
      <c r="CI80" s="35"/>
      <c r="CJ80" s="35"/>
      <c r="CK80" s="35"/>
      <c r="CL80" s="35"/>
      <c r="CM80" s="35"/>
      <c r="CN80" s="35"/>
      <c r="CO80" s="35"/>
      <c r="CP80" s="35"/>
      <c r="CQ80" s="35"/>
      <c r="CR80" s="35"/>
      <c r="CS80" s="35"/>
      <c r="CT80" s="35"/>
      <c r="CU80" s="35"/>
      <c r="CV80" s="35"/>
      <c r="CW80" s="35"/>
      <c r="CX80" s="35"/>
      <c r="CY80" s="35"/>
      <c r="CZ80" s="35"/>
      <c r="DA80" s="35"/>
      <c r="DB80" s="35"/>
      <c r="DC80" s="35"/>
      <c r="DD80" s="35"/>
      <c r="DE80" s="35"/>
      <c r="DF80" s="35"/>
      <c r="DG80" s="35"/>
      <c r="DH80" s="35"/>
      <c r="DI80" s="35"/>
      <c r="DJ80" s="35"/>
      <c r="DK80" s="35"/>
      <c r="DL80" s="35"/>
      <c r="DM80" s="35"/>
      <c r="DN80" s="35"/>
      <c r="DO80" s="35"/>
      <c r="DP80" s="35"/>
      <c r="DQ80" s="35"/>
      <c r="DR80" s="35"/>
      <c r="DS80" s="35"/>
      <c r="DT80" s="35"/>
      <c r="DU80" s="35"/>
      <c r="DV80" s="35"/>
      <c r="DW80" s="35"/>
      <c r="DX80" s="35"/>
      <c r="DY80" s="35"/>
      <c r="DZ80" s="35"/>
      <c r="EA80" s="35"/>
      <c r="EB80" s="35"/>
      <c r="EC80" s="35"/>
      <c r="ED80" s="35"/>
      <c r="EE80" s="35"/>
      <c r="EF80" s="35"/>
      <c r="EG80" s="35"/>
      <c r="EH80" s="35"/>
      <c r="EI80" s="35"/>
      <c r="EJ80" s="35"/>
      <c r="EK80" s="35"/>
      <c r="EL80" s="35"/>
      <c r="EM80" s="35"/>
      <c r="EN80" s="35"/>
      <c r="EO80" s="35"/>
      <c r="EP80" s="35"/>
      <c r="EQ80" s="35"/>
      <c r="ER80" s="35"/>
      <c r="ES80" s="35"/>
      <c r="ET80" s="35"/>
      <c r="EU80" s="35"/>
      <c r="EV80" s="35"/>
      <c r="EW80" s="35"/>
      <c r="EX80" s="35"/>
      <c r="EY80" s="35"/>
      <c r="EZ80" s="35"/>
      <c r="FA80" s="35"/>
      <c r="FB80" s="35"/>
      <c r="FC80" s="35"/>
      <c r="FD80" s="35"/>
      <c r="FE80" s="35"/>
      <c r="FF80" s="35"/>
      <c r="FG80" s="35"/>
      <c r="FH80" s="35"/>
      <c r="FI80" s="35"/>
      <c r="FJ80" s="35"/>
      <c r="FK80" s="35"/>
      <c r="FL80" s="35"/>
      <c r="FM80" s="35"/>
      <c r="FN80" s="35"/>
      <c r="FO80" s="35"/>
      <c r="FP80" s="35"/>
      <c r="FQ80" s="35"/>
      <c r="FR80" s="35"/>
      <c r="FS80" s="35"/>
      <c r="FT80" s="35"/>
      <c r="FU80" s="35"/>
      <c r="FV80" s="35"/>
      <c r="FW80" s="35"/>
      <c r="FX80" s="35"/>
      <c r="FY80" s="35"/>
      <c r="FZ80" s="35"/>
      <c r="GA80" s="35"/>
      <c r="GB80" s="35"/>
      <c r="GC80" s="35"/>
      <c r="GD80" s="35"/>
      <c r="GE80" s="35"/>
      <c r="GF80" s="35"/>
      <c r="GG80" s="35"/>
      <c r="GH80" s="35"/>
      <c r="GI80" s="35"/>
      <c r="GJ80" s="35"/>
      <c r="GK80" s="35"/>
      <c r="GL80" s="35"/>
      <c r="GM80" s="35"/>
      <c r="GN80" s="35"/>
      <c r="GO80" s="35"/>
      <c r="GP80" s="35"/>
      <c r="GQ80" s="35"/>
      <c r="GR80" s="35"/>
      <c r="GS80" s="35"/>
      <c r="GT80" s="35"/>
      <c r="GU80" s="35"/>
      <c r="GV80" s="35"/>
      <c r="GW80" s="35"/>
      <c r="GX80" s="35"/>
      <c r="GY80" s="35"/>
      <c r="GZ80" s="35"/>
      <c r="HA80" s="35"/>
      <c r="HB80" s="35"/>
      <c r="HC80" s="35"/>
      <c r="HD80" s="35"/>
      <c r="HE80" s="35"/>
      <c r="HF80" s="35"/>
      <c r="HG80" s="35"/>
      <c r="HH80" s="35"/>
      <c r="HI80" s="35"/>
      <c r="HJ80" s="35"/>
      <c r="HK80" s="35"/>
      <c r="HL80" s="35"/>
      <c r="HM80" s="35"/>
      <c r="HN80" s="35"/>
      <c r="HO80" s="35"/>
      <c r="HP80" s="35"/>
      <c r="HQ80" s="35"/>
      <c r="HR80" s="35"/>
      <c r="HS80" s="35"/>
      <c r="HT80" s="35"/>
      <c r="HU80" s="35"/>
      <c r="HV80" s="35"/>
      <c r="HW80" s="35"/>
      <c r="HX80" s="35"/>
      <c r="HY80" s="35"/>
      <c r="HZ80" s="35"/>
      <c r="IA80" s="35"/>
      <c r="IB80" s="35"/>
      <c r="IC80" s="35"/>
      <c r="ID80" s="35"/>
      <c r="IE80" s="35"/>
      <c r="IF80" s="35"/>
      <c r="IG80" s="35"/>
      <c r="IH80" s="35"/>
    </row>
    <row r="81" s="34" customFormat="1" ht="16" customHeight="1" spans="1:242">
      <c r="A81" s="61">
        <v>76</v>
      </c>
      <c r="B81" s="62" t="str">
        <f>Sheet1!A76</f>
        <v>东莞市瑞鼎建设工程有限公司</v>
      </c>
      <c r="C81" s="63"/>
      <c r="D81" s="64">
        <f>Sheet1!B76</f>
        <v>1829912.5</v>
      </c>
      <c r="E81" s="65" t="str">
        <f t="shared" si="3"/>
        <v>超上限</v>
      </c>
      <c r="F81" s="66" t="str">
        <f t="shared" si="4"/>
        <v>否</v>
      </c>
      <c r="G81" s="67" t="str">
        <f t="shared" si="5"/>
        <v>否</v>
      </c>
      <c r="H81" s="68"/>
      <c r="I81" s="68"/>
      <c r="J81" s="68"/>
      <c r="K81" s="68"/>
      <c r="L81" s="68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  <c r="AJ81" s="35"/>
      <c r="AK81" s="35"/>
      <c r="AL81" s="35"/>
      <c r="AM81" s="35"/>
      <c r="AN81" s="35"/>
      <c r="AO81" s="35"/>
      <c r="AP81" s="35"/>
      <c r="AQ81" s="35"/>
      <c r="AR81" s="35"/>
      <c r="AS81" s="35"/>
      <c r="AT81" s="35"/>
      <c r="AU81" s="35"/>
      <c r="AV81" s="35"/>
      <c r="AW81" s="35"/>
      <c r="AX81" s="35"/>
      <c r="AY81" s="35"/>
      <c r="AZ81" s="35"/>
      <c r="BA81" s="35"/>
      <c r="BB81" s="35"/>
      <c r="BC81" s="35"/>
      <c r="BD81" s="35"/>
      <c r="BE81" s="35"/>
      <c r="BF81" s="35"/>
      <c r="BG81" s="35"/>
      <c r="BH81" s="35"/>
      <c r="BI81" s="35"/>
      <c r="BJ81" s="35"/>
      <c r="BK81" s="35"/>
      <c r="BL81" s="35"/>
      <c r="BM81" s="35"/>
      <c r="BN81" s="35"/>
      <c r="BO81" s="35"/>
      <c r="BP81" s="35"/>
      <c r="BQ81" s="35"/>
      <c r="BR81" s="35"/>
      <c r="BS81" s="35"/>
      <c r="BT81" s="35"/>
      <c r="BU81" s="35"/>
      <c r="BV81" s="35"/>
      <c r="BW81" s="35"/>
      <c r="BX81" s="35"/>
      <c r="BY81" s="35"/>
      <c r="BZ81" s="35"/>
      <c r="CA81" s="35"/>
      <c r="CB81" s="35"/>
      <c r="CC81" s="35"/>
      <c r="CD81" s="35"/>
      <c r="CE81" s="35"/>
      <c r="CF81" s="35"/>
      <c r="CG81" s="35"/>
      <c r="CH81" s="35"/>
      <c r="CI81" s="35"/>
      <c r="CJ81" s="35"/>
      <c r="CK81" s="35"/>
      <c r="CL81" s="35"/>
      <c r="CM81" s="35"/>
      <c r="CN81" s="35"/>
      <c r="CO81" s="35"/>
      <c r="CP81" s="35"/>
      <c r="CQ81" s="35"/>
      <c r="CR81" s="35"/>
      <c r="CS81" s="35"/>
      <c r="CT81" s="35"/>
      <c r="CU81" s="35"/>
      <c r="CV81" s="35"/>
      <c r="CW81" s="35"/>
      <c r="CX81" s="35"/>
      <c r="CY81" s="35"/>
      <c r="CZ81" s="35"/>
      <c r="DA81" s="35"/>
      <c r="DB81" s="35"/>
      <c r="DC81" s="35"/>
      <c r="DD81" s="35"/>
      <c r="DE81" s="35"/>
      <c r="DF81" s="35"/>
      <c r="DG81" s="35"/>
      <c r="DH81" s="35"/>
      <c r="DI81" s="35"/>
      <c r="DJ81" s="35"/>
      <c r="DK81" s="35"/>
      <c r="DL81" s="35"/>
      <c r="DM81" s="35"/>
      <c r="DN81" s="35"/>
      <c r="DO81" s="35"/>
      <c r="DP81" s="35"/>
      <c r="DQ81" s="35"/>
      <c r="DR81" s="35"/>
      <c r="DS81" s="35"/>
      <c r="DT81" s="35"/>
      <c r="DU81" s="35"/>
      <c r="DV81" s="35"/>
      <c r="DW81" s="35"/>
      <c r="DX81" s="35"/>
      <c r="DY81" s="35"/>
      <c r="DZ81" s="35"/>
      <c r="EA81" s="35"/>
      <c r="EB81" s="35"/>
      <c r="EC81" s="35"/>
      <c r="ED81" s="35"/>
      <c r="EE81" s="35"/>
      <c r="EF81" s="35"/>
      <c r="EG81" s="35"/>
      <c r="EH81" s="35"/>
      <c r="EI81" s="35"/>
      <c r="EJ81" s="35"/>
      <c r="EK81" s="35"/>
      <c r="EL81" s="35"/>
      <c r="EM81" s="35"/>
      <c r="EN81" s="35"/>
      <c r="EO81" s="35"/>
      <c r="EP81" s="35"/>
      <c r="EQ81" s="35"/>
      <c r="ER81" s="35"/>
      <c r="ES81" s="35"/>
      <c r="ET81" s="35"/>
      <c r="EU81" s="35"/>
      <c r="EV81" s="35"/>
      <c r="EW81" s="35"/>
      <c r="EX81" s="35"/>
      <c r="EY81" s="35"/>
      <c r="EZ81" s="35"/>
      <c r="FA81" s="35"/>
      <c r="FB81" s="35"/>
      <c r="FC81" s="35"/>
      <c r="FD81" s="35"/>
      <c r="FE81" s="35"/>
      <c r="FF81" s="35"/>
      <c r="FG81" s="35"/>
      <c r="FH81" s="35"/>
      <c r="FI81" s="35"/>
      <c r="FJ81" s="35"/>
      <c r="FK81" s="35"/>
      <c r="FL81" s="35"/>
      <c r="FM81" s="35"/>
      <c r="FN81" s="35"/>
      <c r="FO81" s="35"/>
      <c r="FP81" s="35"/>
      <c r="FQ81" s="35"/>
      <c r="FR81" s="35"/>
      <c r="FS81" s="35"/>
      <c r="FT81" s="35"/>
      <c r="FU81" s="35"/>
      <c r="FV81" s="35"/>
      <c r="FW81" s="35"/>
      <c r="FX81" s="35"/>
      <c r="FY81" s="35"/>
      <c r="FZ81" s="35"/>
      <c r="GA81" s="35"/>
      <c r="GB81" s="35"/>
      <c r="GC81" s="35"/>
      <c r="GD81" s="35"/>
      <c r="GE81" s="35"/>
      <c r="GF81" s="35"/>
      <c r="GG81" s="35"/>
      <c r="GH81" s="35"/>
      <c r="GI81" s="35"/>
      <c r="GJ81" s="35"/>
      <c r="GK81" s="35"/>
      <c r="GL81" s="35"/>
      <c r="GM81" s="35"/>
      <c r="GN81" s="35"/>
      <c r="GO81" s="35"/>
      <c r="GP81" s="35"/>
      <c r="GQ81" s="35"/>
      <c r="GR81" s="35"/>
      <c r="GS81" s="35"/>
      <c r="GT81" s="35"/>
      <c r="GU81" s="35"/>
      <c r="GV81" s="35"/>
      <c r="GW81" s="35"/>
      <c r="GX81" s="35"/>
      <c r="GY81" s="35"/>
      <c r="GZ81" s="35"/>
      <c r="HA81" s="35"/>
      <c r="HB81" s="35"/>
      <c r="HC81" s="35"/>
      <c r="HD81" s="35"/>
      <c r="HE81" s="35"/>
      <c r="HF81" s="35"/>
      <c r="HG81" s="35"/>
      <c r="HH81" s="35"/>
      <c r="HI81" s="35"/>
      <c r="HJ81" s="35"/>
      <c r="HK81" s="35"/>
      <c r="HL81" s="35"/>
      <c r="HM81" s="35"/>
      <c r="HN81" s="35"/>
      <c r="HO81" s="35"/>
      <c r="HP81" s="35"/>
      <c r="HQ81" s="35"/>
      <c r="HR81" s="35"/>
      <c r="HS81" s="35"/>
      <c r="HT81" s="35"/>
      <c r="HU81" s="35"/>
      <c r="HV81" s="35"/>
      <c r="HW81" s="35"/>
      <c r="HX81" s="35"/>
      <c r="HY81" s="35"/>
      <c r="HZ81" s="35"/>
      <c r="IA81" s="35"/>
      <c r="IB81" s="35"/>
      <c r="IC81" s="35"/>
      <c r="ID81" s="35"/>
      <c r="IE81" s="35"/>
      <c r="IF81" s="35"/>
      <c r="IG81" s="35"/>
      <c r="IH81" s="35"/>
    </row>
    <row r="82" s="34" customFormat="1" ht="16" customHeight="1" spans="1:242">
      <c r="A82" s="61">
        <v>77</v>
      </c>
      <c r="B82" s="62" t="str">
        <f>Sheet1!A77</f>
        <v>广东麒航建设有限公司</v>
      </c>
      <c r="C82" s="63"/>
      <c r="D82" s="64">
        <f>Sheet1!B77</f>
        <v>1829912.5</v>
      </c>
      <c r="E82" s="65" t="str">
        <f t="shared" si="3"/>
        <v>超上限</v>
      </c>
      <c r="F82" s="66" t="str">
        <f t="shared" si="4"/>
        <v>否</v>
      </c>
      <c r="G82" s="67" t="str">
        <f t="shared" si="5"/>
        <v>否</v>
      </c>
      <c r="H82" s="68"/>
      <c r="I82" s="68"/>
      <c r="J82" s="68"/>
      <c r="K82" s="68"/>
      <c r="L82" s="68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5"/>
      <c r="AS82" s="35"/>
      <c r="AT82" s="35"/>
      <c r="AU82" s="35"/>
      <c r="AV82" s="35"/>
      <c r="AW82" s="35"/>
      <c r="AX82" s="35"/>
      <c r="AY82" s="35"/>
      <c r="AZ82" s="35"/>
      <c r="BA82" s="35"/>
      <c r="BB82" s="35"/>
      <c r="BC82" s="35"/>
      <c r="BD82" s="35"/>
      <c r="BE82" s="35"/>
      <c r="BF82" s="35"/>
      <c r="BG82" s="35"/>
      <c r="BH82" s="35"/>
      <c r="BI82" s="35"/>
      <c r="BJ82" s="35"/>
      <c r="BK82" s="35"/>
      <c r="BL82" s="35"/>
      <c r="BM82" s="35"/>
      <c r="BN82" s="35"/>
      <c r="BO82" s="35"/>
      <c r="BP82" s="35"/>
      <c r="BQ82" s="35"/>
      <c r="BR82" s="35"/>
      <c r="BS82" s="35"/>
      <c r="BT82" s="35"/>
      <c r="BU82" s="35"/>
      <c r="BV82" s="35"/>
      <c r="BW82" s="35"/>
      <c r="BX82" s="35"/>
      <c r="BY82" s="35"/>
      <c r="BZ82" s="35"/>
      <c r="CA82" s="35"/>
      <c r="CB82" s="35"/>
      <c r="CC82" s="35"/>
      <c r="CD82" s="35"/>
      <c r="CE82" s="35"/>
      <c r="CF82" s="35"/>
      <c r="CG82" s="35"/>
      <c r="CH82" s="35"/>
      <c r="CI82" s="35"/>
      <c r="CJ82" s="35"/>
      <c r="CK82" s="35"/>
      <c r="CL82" s="35"/>
      <c r="CM82" s="35"/>
      <c r="CN82" s="35"/>
      <c r="CO82" s="35"/>
      <c r="CP82" s="35"/>
      <c r="CQ82" s="35"/>
      <c r="CR82" s="35"/>
      <c r="CS82" s="35"/>
      <c r="CT82" s="35"/>
      <c r="CU82" s="35"/>
      <c r="CV82" s="35"/>
      <c r="CW82" s="35"/>
      <c r="CX82" s="35"/>
      <c r="CY82" s="35"/>
      <c r="CZ82" s="35"/>
      <c r="DA82" s="35"/>
      <c r="DB82" s="35"/>
      <c r="DC82" s="35"/>
      <c r="DD82" s="35"/>
      <c r="DE82" s="35"/>
      <c r="DF82" s="35"/>
      <c r="DG82" s="35"/>
      <c r="DH82" s="35"/>
      <c r="DI82" s="35"/>
      <c r="DJ82" s="35"/>
      <c r="DK82" s="35"/>
      <c r="DL82" s="35"/>
      <c r="DM82" s="35"/>
      <c r="DN82" s="35"/>
      <c r="DO82" s="35"/>
      <c r="DP82" s="35"/>
      <c r="DQ82" s="35"/>
      <c r="DR82" s="35"/>
      <c r="DS82" s="35"/>
      <c r="DT82" s="35"/>
      <c r="DU82" s="35"/>
      <c r="DV82" s="35"/>
      <c r="DW82" s="35"/>
      <c r="DX82" s="35"/>
      <c r="DY82" s="35"/>
      <c r="DZ82" s="35"/>
      <c r="EA82" s="35"/>
      <c r="EB82" s="35"/>
      <c r="EC82" s="35"/>
      <c r="ED82" s="35"/>
      <c r="EE82" s="35"/>
      <c r="EF82" s="35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35"/>
      <c r="FC82" s="35"/>
      <c r="FD82" s="35"/>
      <c r="FE82" s="35"/>
      <c r="FF82" s="35"/>
      <c r="FG82" s="35"/>
      <c r="FH82" s="35"/>
      <c r="FI82" s="35"/>
      <c r="FJ82" s="35"/>
      <c r="FK82" s="35"/>
      <c r="FL82" s="35"/>
      <c r="FM82" s="35"/>
      <c r="FN82" s="35"/>
      <c r="FO82" s="35"/>
      <c r="FP82" s="35"/>
      <c r="FQ82" s="35"/>
      <c r="FR82" s="35"/>
      <c r="FS82" s="35"/>
      <c r="FT82" s="35"/>
      <c r="FU82" s="35"/>
      <c r="FV82" s="35"/>
      <c r="FW82" s="35"/>
      <c r="FX82" s="35"/>
      <c r="FY82" s="35"/>
      <c r="FZ82" s="35"/>
      <c r="GA82" s="35"/>
      <c r="GB82" s="35"/>
      <c r="GC82" s="35"/>
      <c r="GD82" s="35"/>
      <c r="GE82" s="35"/>
      <c r="GF82" s="35"/>
      <c r="GG82" s="35"/>
      <c r="GH82" s="35"/>
      <c r="GI82" s="35"/>
      <c r="GJ82" s="35"/>
      <c r="GK82" s="35"/>
      <c r="GL82" s="35"/>
      <c r="GM82" s="35"/>
      <c r="GN82" s="35"/>
      <c r="GO82" s="35"/>
      <c r="GP82" s="35"/>
      <c r="GQ82" s="35"/>
      <c r="GR82" s="35"/>
      <c r="GS82" s="35"/>
      <c r="GT82" s="35"/>
      <c r="GU82" s="35"/>
      <c r="GV82" s="35"/>
      <c r="GW82" s="35"/>
      <c r="GX82" s="35"/>
      <c r="GY82" s="35"/>
      <c r="GZ82" s="35"/>
      <c r="HA82" s="35"/>
      <c r="HB82" s="35"/>
      <c r="HC82" s="35"/>
      <c r="HD82" s="35"/>
      <c r="HE82" s="35"/>
      <c r="HF82" s="35"/>
      <c r="HG82" s="35"/>
      <c r="HH82" s="35"/>
      <c r="HI82" s="35"/>
      <c r="HJ82" s="35"/>
      <c r="HK82" s="35"/>
      <c r="HL82" s="35"/>
      <c r="HM82" s="35"/>
      <c r="HN82" s="35"/>
      <c r="HO82" s="35"/>
      <c r="HP82" s="35"/>
      <c r="HQ82" s="35"/>
      <c r="HR82" s="35"/>
      <c r="HS82" s="35"/>
      <c r="HT82" s="35"/>
      <c r="HU82" s="35"/>
      <c r="HV82" s="35"/>
      <c r="HW82" s="35"/>
      <c r="HX82" s="35"/>
      <c r="HY82" s="35"/>
      <c r="HZ82" s="35"/>
      <c r="IA82" s="35"/>
      <c r="IB82" s="35"/>
      <c r="IC82" s="35"/>
      <c r="ID82" s="35"/>
      <c r="IE82" s="35"/>
      <c r="IF82" s="35"/>
      <c r="IG82" s="35"/>
      <c r="IH82" s="35"/>
    </row>
    <row r="83" s="34" customFormat="1" ht="16" customHeight="1" spans="1:242">
      <c r="A83" s="61">
        <v>78</v>
      </c>
      <c r="B83" s="62" t="str">
        <f>Sheet1!A78</f>
        <v>广东沣林建设工程有限公司</v>
      </c>
      <c r="C83" s="63"/>
      <c r="D83" s="64">
        <f>Sheet1!B78</f>
        <v>1829912.5</v>
      </c>
      <c r="E83" s="65" t="str">
        <f t="shared" si="3"/>
        <v>超上限</v>
      </c>
      <c r="F83" s="66" t="str">
        <f t="shared" si="4"/>
        <v>否</v>
      </c>
      <c r="G83" s="67" t="str">
        <f t="shared" si="5"/>
        <v>否</v>
      </c>
      <c r="H83" s="68"/>
      <c r="I83" s="68"/>
      <c r="J83" s="68"/>
      <c r="K83" s="68"/>
      <c r="L83" s="68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5"/>
      <c r="AS83" s="35"/>
      <c r="AT83" s="35"/>
      <c r="AU83" s="35"/>
      <c r="AV83" s="35"/>
      <c r="AW83" s="35"/>
      <c r="AX83" s="35"/>
      <c r="AY83" s="35"/>
      <c r="AZ83" s="35"/>
      <c r="BA83" s="35"/>
      <c r="BB83" s="35"/>
      <c r="BC83" s="35"/>
      <c r="BD83" s="35"/>
      <c r="BE83" s="35"/>
      <c r="BF83" s="35"/>
      <c r="BG83" s="35"/>
      <c r="BH83" s="35"/>
      <c r="BI83" s="35"/>
      <c r="BJ83" s="35"/>
      <c r="BK83" s="35"/>
      <c r="BL83" s="35"/>
      <c r="BM83" s="35"/>
      <c r="BN83" s="35"/>
      <c r="BO83" s="35"/>
      <c r="BP83" s="35"/>
      <c r="BQ83" s="35"/>
      <c r="BR83" s="35"/>
      <c r="BS83" s="35"/>
      <c r="BT83" s="35"/>
      <c r="BU83" s="35"/>
      <c r="BV83" s="35"/>
      <c r="BW83" s="35"/>
      <c r="BX83" s="35"/>
      <c r="BY83" s="35"/>
      <c r="BZ83" s="35"/>
      <c r="CA83" s="35"/>
      <c r="CB83" s="35"/>
      <c r="CC83" s="35"/>
      <c r="CD83" s="35"/>
      <c r="CE83" s="35"/>
      <c r="CF83" s="35"/>
      <c r="CG83" s="35"/>
      <c r="CH83" s="35"/>
      <c r="CI83" s="35"/>
      <c r="CJ83" s="35"/>
      <c r="CK83" s="35"/>
      <c r="CL83" s="35"/>
      <c r="CM83" s="35"/>
      <c r="CN83" s="35"/>
      <c r="CO83" s="35"/>
      <c r="CP83" s="35"/>
      <c r="CQ83" s="35"/>
      <c r="CR83" s="35"/>
      <c r="CS83" s="35"/>
      <c r="CT83" s="35"/>
      <c r="CU83" s="35"/>
      <c r="CV83" s="35"/>
      <c r="CW83" s="35"/>
      <c r="CX83" s="35"/>
      <c r="CY83" s="35"/>
      <c r="CZ83" s="35"/>
      <c r="DA83" s="35"/>
      <c r="DB83" s="35"/>
      <c r="DC83" s="35"/>
      <c r="DD83" s="35"/>
      <c r="DE83" s="35"/>
      <c r="DF83" s="35"/>
      <c r="DG83" s="35"/>
      <c r="DH83" s="35"/>
      <c r="DI83" s="35"/>
      <c r="DJ83" s="35"/>
      <c r="DK83" s="35"/>
      <c r="DL83" s="35"/>
      <c r="DM83" s="35"/>
      <c r="DN83" s="35"/>
      <c r="DO83" s="35"/>
      <c r="DP83" s="35"/>
      <c r="DQ83" s="35"/>
      <c r="DR83" s="35"/>
      <c r="DS83" s="35"/>
      <c r="DT83" s="35"/>
      <c r="DU83" s="35"/>
      <c r="DV83" s="35"/>
      <c r="DW83" s="35"/>
      <c r="DX83" s="35"/>
      <c r="DY83" s="35"/>
      <c r="DZ83" s="35"/>
      <c r="EA83" s="35"/>
      <c r="EB83" s="35"/>
      <c r="EC83" s="35"/>
      <c r="ED83" s="35"/>
      <c r="EE83" s="35"/>
      <c r="EF83" s="35"/>
      <c r="EG83" s="35"/>
      <c r="EH83" s="35"/>
      <c r="EI83" s="35"/>
      <c r="EJ83" s="35"/>
      <c r="EK83" s="35"/>
      <c r="EL83" s="35"/>
      <c r="EM83" s="35"/>
      <c r="EN83" s="35"/>
      <c r="EO83" s="35"/>
      <c r="EP83" s="35"/>
      <c r="EQ83" s="35"/>
      <c r="ER83" s="35"/>
      <c r="ES83" s="35"/>
      <c r="ET83" s="35"/>
      <c r="EU83" s="35"/>
      <c r="EV83" s="35"/>
      <c r="EW83" s="35"/>
      <c r="EX83" s="35"/>
      <c r="EY83" s="35"/>
      <c r="EZ83" s="35"/>
      <c r="FA83" s="35"/>
      <c r="FB83" s="35"/>
      <c r="FC83" s="35"/>
      <c r="FD83" s="35"/>
      <c r="FE83" s="35"/>
      <c r="FF83" s="35"/>
      <c r="FG83" s="35"/>
      <c r="FH83" s="35"/>
      <c r="FI83" s="35"/>
      <c r="FJ83" s="35"/>
      <c r="FK83" s="35"/>
      <c r="FL83" s="35"/>
      <c r="FM83" s="35"/>
      <c r="FN83" s="35"/>
      <c r="FO83" s="35"/>
      <c r="FP83" s="35"/>
      <c r="FQ83" s="35"/>
      <c r="FR83" s="35"/>
      <c r="FS83" s="35"/>
      <c r="FT83" s="35"/>
      <c r="FU83" s="35"/>
      <c r="FV83" s="35"/>
      <c r="FW83" s="35"/>
      <c r="FX83" s="35"/>
      <c r="FY83" s="35"/>
      <c r="FZ83" s="35"/>
      <c r="GA83" s="35"/>
      <c r="GB83" s="35"/>
      <c r="GC83" s="35"/>
      <c r="GD83" s="35"/>
      <c r="GE83" s="35"/>
      <c r="GF83" s="35"/>
      <c r="GG83" s="35"/>
      <c r="GH83" s="35"/>
      <c r="GI83" s="35"/>
      <c r="GJ83" s="35"/>
      <c r="GK83" s="35"/>
      <c r="GL83" s="35"/>
      <c r="GM83" s="35"/>
      <c r="GN83" s="35"/>
      <c r="GO83" s="35"/>
      <c r="GP83" s="35"/>
      <c r="GQ83" s="35"/>
      <c r="GR83" s="35"/>
      <c r="GS83" s="35"/>
      <c r="GT83" s="35"/>
      <c r="GU83" s="35"/>
      <c r="GV83" s="35"/>
      <c r="GW83" s="35"/>
      <c r="GX83" s="35"/>
      <c r="GY83" s="35"/>
      <c r="GZ83" s="35"/>
      <c r="HA83" s="35"/>
      <c r="HB83" s="35"/>
      <c r="HC83" s="35"/>
      <c r="HD83" s="35"/>
      <c r="HE83" s="35"/>
      <c r="HF83" s="35"/>
      <c r="HG83" s="35"/>
      <c r="HH83" s="35"/>
      <c r="HI83" s="35"/>
      <c r="HJ83" s="35"/>
      <c r="HK83" s="35"/>
      <c r="HL83" s="35"/>
      <c r="HM83" s="35"/>
      <c r="HN83" s="35"/>
      <c r="HO83" s="35"/>
      <c r="HP83" s="35"/>
      <c r="HQ83" s="35"/>
      <c r="HR83" s="35"/>
      <c r="HS83" s="35"/>
      <c r="HT83" s="35"/>
      <c r="HU83" s="35"/>
      <c r="HV83" s="35"/>
      <c r="HW83" s="35"/>
      <c r="HX83" s="35"/>
      <c r="HY83" s="35"/>
      <c r="HZ83" s="35"/>
      <c r="IA83" s="35"/>
      <c r="IB83" s="35"/>
      <c r="IC83" s="35"/>
      <c r="ID83" s="35"/>
      <c r="IE83" s="35"/>
      <c r="IF83" s="35"/>
      <c r="IG83" s="35"/>
      <c r="IH83" s="35"/>
    </row>
    <row r="84" s="34" customFormat="1" ht="16" customHeight="1" spans="1:242">
      <c r="A84" s="61">
        <v>79</v>
      </c>
      <c r="B84" s="62" t="str">
        <f>Sheet1!A79</f>
        <v>广东凯基建设有限公司</v>
      </c>
      <c r="C84" s="63"/>
      <c r="D84" s="64">
        <f>Sheet1!B79</f>
        <v>1829903.66</v>
      </c>
      <c r="E84" s="65" t="str">
        <f t="shared" si="3"/>
        <v>超上限</v>
      </c>
      <c r="F84" s="66" t="str">
        <f t="shared" si="4"/>
        <v>否</v>
      </c>
      <c r="G84" s="67" t="str">
        <f t="shared" si="5"/>
        <v>否</v>
      </c>
      <c r="H84" s="68"/>
      <c r="I84" s="68"/>
      <c r="J84" s="68"/>
      <c r="K84" s="68"/>
      <c r="L84" s="68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35"/>
      <c r="AK84" s="35"/>
      <c r="AL84" s="35"/>
      <c r="AM84" s="35"/>
      <c r="AN84" s="35"/>
      <c r="AO84" s="35"/>
      <c r="AP84" s="35"/>
      <c r="AQ84" s="35"/>
      <c r="AR84" s="35"/>
      <c r="AS84" s="35"/>
      <c r="AT84" s="35"/>
      <c r="AU84" s="35"/>
      <c r="AV84" s="35"/>
      <c r="AW84" s="35"/>
      <c r="AX84" s="35"/>
      <c r="AY84" s="35"/>
      <c r="AZ84" s="35"/>
      <c r="BA84" s="35"/>
      <c r="BB84" s="35"/>
      <c r="BC84" s="35"/>
      <c r="BD84" s="35"/>
      <c r="BE84" s="35"/>
      <c r="BF84" s="35"/>
      <c r="BG84" s="35"/>
      <c r="BH84" s="35"/>
      <c r="BI84" s="35"/>
      <c r="BJ84" s="35"/>
      <c r="BK84" s="35"/>
      <c r="BL84" s="35"/>
      <c r="BM84" s="35"/>
      <c r="BN84" s="35"/>
      <c r="BO84" s="35"/>
      <c r="BP84" s="35"/>
      <c r="BQ84" s="35"/>
      <c r="BR84" s="35"/>
      <c r="BS84" s="35"/>
      <c r="BT84" s="35"/>
      <c r="BU84" s="35"/>
      <c r="BV84" s="35"/>
      <c r="BW84" s="35"/>
      <c r="BX84" s="35"/>
      <c r="BY84" s="35"/>
      <c r="BZ84" s="35"/>
      <c r="CA84" s="35"/>
      <c r="CB84" s="35"/>
      <c r="CC84" s="35"/>
      <c r="CD84" s="35"/>
      <c r="CE84" s="35"/>
      <c r="CF84" s="35"/>
      <c r="CG84" s="35"/>
      <c r="CH84" s="35"/>
      <c r="CI84" s="35"/>
      <c r="CJ84" s="35"/>
      <c r="CK84" s="35"/>
      <c r="CL84" s="35"/>
      <c r="CM84" s="35"/>
      <c r="CN84" s="35"/>
      <c r="CO84" s="35"/>
      <c r="CP84" s="35"/>
      <c r="CQ84" s="35"/>
      <c r="CR84" s="35"/>
      <c r="CS84" s="35"/>
      <c r="CT84" s="35"/>
      <c r="CU84" s="35"/>
      <c r="CV84" s="35"/>
      <c r="CW84" s="35"/>
      <c r="CX84" s="35"/>
      <c r="CY84" s="35"/>
      <c r="CZ84" s="35"/>
      <c r="DA84" s="35"/>
      <c r="DB84" s="35"/>
      <c r="DC84" s="35"/>
      <c r="DD84" s="35"/>
      <c r="DE84" s="35"/>
      <c r="DF84" s="35"/>
      <c r="DG84" s="35"/>
      <c r="DH84" s="35"/>
      <c r="DI84" s="35"/>
      <c r="DJ84" s="35"/>
      <c r="DK84" s="35"/>
      <c r="DL84" s="35"/>
      <c r="DM84" s="35"/>
      <c r="DN84" s="35"/>
      <c r="DO84" s="35"/>
      <c r="DP84" s="35"/>
      <c r="DQ84" s="35"/>
      <c r="DR84" s="35"/>
      <c r="DS84" s="35"/>
      <c r="DT84" s="35"/>
      <c r="DU84" s="35"/>
      <c r="DV84" s="35"/>
      <c r="DW84" s="35"/>
      <c r="DX84" s="35"/>
      <c r="DY84" s="35"/>
      <c r="DZ84" s="35"/>
      <c r="EA84" s="35"/>
      <c r="EB84" s="35"/>
      <c r="EC84" s="35"/>
      <c r="ED84" s="35"/>
      <c r="EE84" s="35"/>
      <c r="EF84" s="35"/>
      <c r="EG84" s="35"/>
      <c r="EH84" s="35"/>
      <c r="EI84" s="35"/>
      <c r="EJ84" s="35"/>
      <c r="EK84" s="35"/>
      <c r="EL84" s="35"/>
      <c r="EM84" s="35"/>
      <c r="EN84" s="35"/>
      <c r="EO84" s="35"/>
      <c r="EP84" s="35"/>
      <c r="EQ84" s="35"/>
      <c r="ER84" s="35"/>
      <c r="ES84" s="35"/>
      <c r="ET84" s="35"/>
      <c r="EU84" s="35"/>
      <c r="EV84" s="35"/>
      <c r="EW84" s="35"/>
      <c r="EX84" s="35"/>
      <c r="EY84" s="35"/>
      <c r="EZ84" s="35"/>
      <c r="FA84" s="35"/>
      <c r="FB84" s="35"/>
      <c r="FC84" s="35"/>
      <c r="FD84" s="35"/>
      <c r="FE84" s="35"/>
      <c r="FF84" s="35"/>
      <c r="FG84" s="35"/>
      <c r="FH84" s="35"/>
      <c r="FI84" s="35"/>
      <c r="FJ84" s="35"/>
      <c r="FK84" s="35"/>
      <c r="FL84" s="35"/>
      <c r="FM84" s="35"/>
      <c r="FN84" s="35"/>
      <c r="FO84" s="35"/>
      <c r="FP84" s="35"/>
      <c r="FQ84" s="35"/>
      <c r="FR84" s="35"/>
      <c r="FS84" s="35"/>
      <c r="FT84" s="35"/>
      <c r="FU84" s="35"/>
      <c r="FV84" s="35"/>
      <c r="FW84" s="35"/>
      <c r="FX84" s="35"/>
      <c r="FY84" s="35"/>
      <c r="FZ84" s="35"/>
      <c r="GA84" s="35"/>
      <c r="GB84" s="35"/>
      <c r="GC84" s="35"/>
      <c r="GD84" s="35"/>
      <c r="GE84" s="35"/>
      <c r="GF84" s="35"/>
      <c r="GG84" s="35"/>
      <c r="GH84" s="35"/>
      <c r="GI84" s="35"/>
      <c r="GJ84" s="35"/>
      <c r="GK84" s="35"/>
      <c r="GL84" s="35"/>
      <c r="GM84" s="35"/>
      <c r="GN84" s="35"/>
      <c r="GO84" s="35"/>
      <c r="GP84" s="35"/>
      <c r="GQ84" s="35"/>
      <c r="GR84" s="35"/>
      <c r="GS84" s="35"/>
      <c r="GT84" s="35"/>
      <c r="GU84" s="35"/>
      <c r="GV84" s="35"/>
      <c r="GW84" s="35"/>
      <c r="GX84" s="35"/>
      <c r="GY84" s="35"/>
      <c r="GZ84" s="35"/>
      <c r="HA84" s="35"/>
      <c r="HB84" s="35"/>
      <c r="HC84" s="35"/>
      <c r="HD84" s="35"/>
      <c r="HE84" s="35"/>
      <c r="HF84" s="35"/>
      <c r="HG84" s="35"/>
      <c r="HH84" s="35"/>
      <c r="HI84" s="35"/>
      <c r="HJ84" s="35"/>
      <c r="HK84" s="35"/>
      <c r="HL84" s="35"/>
      <c r="HM84" s="35"/>
      <c r="HN84" s="35"/>
      <c r="HO84" s="35"/>
      <c r="HP84" s="35"/>
      <c r="HQ84" s="35"/>
      <c r="HR84" s="35"/>
      <c r="HS84" s="35"/>
      <c r="HT84" s="35"/>
      <c r="HU84" s="35"/>
      <c r="HV84" s="35"/>
      <c r="HW84" s="35"/>
      <c r="HX84" s="35"/>
      <c r="HY84" s="35"/>
      <c r="HZ84" s="35"/>
      <c r="IA84" s="35"/>
      <c r="IB84" s="35"/>
      <c r="IC84" s="35"/>
      <c r="ID84" s="35"/>
      <c r="IE84" s="35"/>
      <c r="IF84" s="35"/>
      <c r="IG84" s="35"/>
      <c r="IH84" s="35"/>
    </row>
    <row r="85" s="34" customFormat="1" ht="16" customHeight="1" spans="1:242">
      <c r="A85" s="61">
        <v>80</v>
      </c>
      <c r="B85" s="62" t="str">
        <f>Sheet1!A80</f>
        <v>深圳市泽麒建设工程有限公司</v>
      </c>
      <c r="C85" s="63"/>
      <c r="D85" s="64">
        <f>Sheet1!B80</f>
        <v>1829615.38</v>
      </c>
      <c r="E85" s="65" t="str">
        <f t="shared" si="3"/>
        <v>超上限</v>
      </c>
      <c r="F85" s="66" t="str">
        <f t="shared" si="4"/>
        <v>否</v>
      </c>
      <c r="G85" s="67" t="str">
        <f t="shared" si="5"/>
        <v>否</v>
      </c>
      <c r="H85" s="68"/>
      <c r="I85" s="68"/>
      <c r="J85" s="68"/>
      <c r="K85" s="68"/>
      <c r="L85" s="68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  <c r="AJ85" s="35"/>
      <c r="AK85" s="35"/>
      <c r="AL85" s="35"/>
      <c r="AM85" s="35"/>
      <c r="AN85" s="35"/>
      <c r="AO85" s="35"/>
      <c r="AP85" s="35"/>
      <c r="AQ85" s="35"/>
      <c r="AR85" s="35"/>
      <c r="AS85" s="35"/>
      <c r="AT85" s="35"/>
      <c r="AU85" s="35"/>
      <c r="AV85" s="35"/>
      <c r="AW85" s="35"/>
      <c r="AX85" s="35"/>
      <c r="AY85" s="35"/>
      <c r="AZ85" s="35"/>
      <c r="BA85" s="35"/>
      <c r="BB85" s="35"/>
      <c r="BC85" s="35"/>
      <c r="BD85" s="35"/>
      <c r="BE85" s="35"/>
      <c r="BF85" s="35"/>
      <c r="BG85" s="35"/>
      <c r="BH85" s="35"/>
      <c r="BI85" s="35"/>
      <c r="BJ85" s="35"/>
      <c r="BK85" s="35"/>
      <c r="BL85" s="35"/>
      <c r="BM85" s="35"/>
      <c r="BN85" s="35"/>
      <c r="BO85" s="35"/>
      <c r="BP85" s="35"/>
      <c r="BQ85" s="35"/>
      <c r="BR85" s="35"/>
      <c r="BS85" s="35"/>
      <c r="BT85" s="35"/>
      <c r="BU85" s="35"/>
      <c r="BV85" s="35"/>
      <c r="BW85" s="35"/>
      <c r="BX85" s="35"/>
      <c r="BY85" s="35"/>
      <c r="BZ85" s="35"/>
      <c r="CA85" s="35"/>
      <c r="CB85" s="35"/>
      <c r="CC85" s="35"/>
      <c r="CD85" s="35"/>
      <c r="CE85" s="35"/>
      <c r="CF85" s="35"/>
      <c r="CG85" s="35"/>
      <c r="CH85" s="35"/>
      <c r="CI85" s="35"/>
      <c r="CJ85" s="35"/>
      <c r="CK85" s="35"/>
      <c r="CL85" s="35"/>
      <c r="CM85" s="35"/>
      <c r="CN85" s="35"/>
      <c r="CO85" s="35"/>
      <c r="CP85" s="35"/>
      <c r="CQ85" s="35"/>
      <c r="CR85" s="35"/>
      <c r="CS85" s="35"/>
      <c r="CT85" s="35"/>
      <c r="CU85" s="35"/>
      <c r="CV85" s="35"/>
      <c r="CW85" s="35"/>
      <c r="CX85" s="35"/>
      <c r="CY85" s="35"/>
      <c r="CZ85" s="35"/>
      <c r="DA85" s="35"/>
      <c r="DB85" s="35"/>
      <c r="DC85" s="35"/>
      <c r="DD85" s="35"/>
      <c r="DE85" s="35"/>
      <c r="DF85" s="35"/>
      <c r="DG85" s="35"/>
      <c r="DH85" s="35"/>
      <c r="DI85" s="35"/>
      <c r="DJ85" s="35"/>
      <c r="DK85" s="35"/>
      <c r="DL85" s="35"/>
      <c r="DM85" s="35"/>
      <c r="DN85" s="35"/>
      <c r="DO85" s="35"/>
      <c r="DP85" s="35"/>
      <c r="DQ85" s="35"/>
      <c r="DR85" s="35"/>
      <c r="DS85" s="35"/>
      <c r="DT85" s="35"/>
      <c r="DU85" s="35"/>
      <c r="DV85" s="35"/>
      <c r="DW85" s="35"/>
      <c r="DX85" s="35"/>
      <c r="DY85" s="35"/>
      <c r="DZ85" s="35"/>
      <c r="EA85" s="35"/>
      <c r="EB85" s="35"/>
      <c r="EC85" s="35"/>
      <c r="ED85" s="35"/>
      <c r="EE85" s="35"/>
      <c r="EF85" s="35"/>
      <c r="EG85" s="35"/>
      <c r="EH85" s="35"/>
      <c r="EI85" s="35"/>
      <c r="EJ85" s="35"/>
      <c r="EK85" s="35"/>
      <c r="EL85" s="35"/>
      <c r="EM85" s="35"/>
      <c r="EN85" s="35"/>
      <c r="EO85" s="35"/>
      <c r="EP85" s="35"/>
      <c r="EQ85" s="35"/>
      <c r="ER85" s="35"/>
      <c r="ES85" s="35"/>
      <c r="ET85" s="35"/>
      <c r="EU85" s="35"/>
      <c r="EV85" s="35"/>
      <c r="EW85" s="35"/>
      <c r="EX85" s="35"/>
      <c r="EY85" s="35"/>
      <c r="EZ85" s="35"/>
      <c r="FA85" s="35"/>
      <c r="FB85" s="35"/>
      <c r="FC85" s="35"/>
      <c r="FD85" s="35"/>
      <c r="FE85" s="35"/>
      <c r="FF85" s="35"/>
      <c r="FG85" s="35"/>
      <c r="FH85" s="35"/>
      <c r="FI85" s="35"/>
      <c r="FJ85" s="35"/>
      <c r="FK85" s="35"/>
      <c r="FL85" s="35"/>
      <c r="FM85" s="35"/>
      <c r="FN85" s="35"/>
      <c r="FO85" s="35"/>
      <c r="FP85" s="35"/>
      <c r="FQ85" s="35"/>
      <c r="FR85" s="35"/>
      <c r="FS85" s="35"/>
      <c r="FT85" s="35"/>
      <c r="FU85" s="35"/>
      <c r="FV85" s="35"/>
      <c r="FW85" s="35"/>
      <c r="FX85" s="35"/>
      <c r="FY85" s="35"/>
      <c r="FZ85" s="35"/>
      <c r="GA85" s="35"/>
      <c r="GB85" s="35"/>
      <c r="GC85" s="35"/>
      <c r="GD85" s="35"/>
      <c r="GE85" s="35"/>
      <c r="GF85" s="35"/>
      <c r="GG85" s="35"/>
      <c r="GH85" s="35"/>
      <c r="GI85" s="35"/>
      <c r="GJ85" s="35"/>
      <c r="GK85" s="35"/>
      <c r="GL85" s="35"/>
      <c r="GM85" s="35"/>
      <c r="GN85" s="35"/>
      <c r="GO85" s="35"/>
      <c r="GP85" s="35"/>
      <c r="GQ85" s="35"/>
      <c r="GR85" s="35"/>
      <c r="GS85" s="35"/>
      <c r="GT85" s="35"/>
      <c r="GU85" s="35"/>
      <c r="GV85" s="35"/>
      <c r="GW85" s="35"/>
      <c r="GX85" s="35"/>
      <c r="GY85" s="35"/>
      <c r="GZ85" s="35"/>
      <c r="HA85" s="35"/>
      <c r="HB85" s="35"/>
      <c r="HC85" s="35"/>
      <c r="HD85" s="35"/>
      <c r="HE85" s="35"/>
      <c r="HF85" s="35"/>
      <c r="HG85" s="35"/>
      <c r="HH85" s="35"/>
      <c r="HI85" s="35"/>
      <c r="HJ85" s="35"/>
      <c r="HK85" s="35"/>
      <c r="HL85" s="35"/>
      <c r="HM85" s="35"/>
      <c r="HN85" s="35"/>
      <c r="HO85" s="35"/>
      <c r="HP85" s="35"/>
      <c r="HQ85" s="35"/>
      <c r="HR85" s="35"/>
      <c r="HS85" s="35"/>
      <c r="HT85" s="35"/>
      <c r="HU85" s="35"/>
      <c r="HV85" s="35"/>
      <c r="HW85" s="35"/>
      <c r="HX85" s="35"/>
      <c r="HY85" s="35"/>
      <c r="HZ85" s="35"/>
      <c r="IA85" s="35"/>
      <c r="IB85" s="35"/>
      <c r="IC85" s="35"/>
      <c r="ID85" s="35"/>
      <c r="IE85" s="35"/>
      <c r="IF85" s="35"/>
      <c r="IG85" s="35"/>
      <c r="IH85" s="35"/>
    </row>
    <row r="86" s="34" customFormat="1" ht="16" customHeight="1" spans="1:242">
      <c r="A86" s="61">
        <v>81</v>
      </c>
      <c r="B86" s="62" t="str">
        <f>Sheet1!A81</f>
        <v>广州国基建设工程有限公司</v>
      </c>
      <c r="C86" s="63"/>
      <c r="D86" s="64">
        <f>Sheet1!B81</f>
        <v>1828990.78</v>
      </c>
      <c r="E86" s="65" t="str">
        <f t="shared" si="3"/>
        <v>超上限</v>
      </c>
      <c r="F86" s="66" t="str">
        <f t="shared" si="4"/>
        <v>否</v>
      </c>
      <c r="G86" s="67" t="str">
        <f t="shared" si="5"/>
        <v>否</v>
      </c>
      <c r="H86" s="68"/>
      <c r="I86" s="68"/>
      <c r="J86" s="68"/>
      <c r="K86" s="68"/>
      <c r="L86" s="68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5"/>
      <c r="AS86" s="35"/>
      <c r="AT86" s="35"/>
      <c r="AU86" s="35"/>
      <c r="AV86" s="35"/>
      <c r="AW86" s="35"/>
      <c r="AX86" s="35"/>
      <c r="AY86" s="35"/>
      <c r="AZ86" s="35"/>
      <c r="BA86" s="35"/>
      <c r="BB86" s="35"/>
      <c r="BC86" s="35"/>
      <c r="BD86" s="35"/>
      <c r="BE86" s="35"/>
      <c r="BF86" s="35"/>
      <c r="BG86" s="35"/>
      <c r="BH86" s="35"/>
      <c r="BI86" s="35"/>
      <c r="BJ86" s="35"/>
      <c r="BK86" s="35"/>
      <c r="BL86" s="35"/>
      <c r="BM86" s="35"/>
      <c r="BN86" s="35"/>
      <c r="BO86" s="35"/>
      <c r="BP86" s="35"/>
      <c r="BQ86" s="35"/>
      <c r="BR86" s="35"/>
      <c r="BS86" s="35"/>
      <c r="BT86" s="35"/>
      <c r="BU86" s="35"/>
      <c r="BV86" s="35"/>
      <c r="BW86" s="35"/>
      <c r="BX86" s="35"/>
      <c r="BY86" s="35"/>
      <c r="BZ86" s="35"/>
      <c r="CA86" s="35"/>
      <c r="CB86" s="35"/>
      <c r="CC86" s="35"/>
      <c r="CD86" s="35"/>
      <c r="CE86" s="35"/>
      <c r="CF86" s="35"/>
      <c r="CG86" s="35"/>
      <c r="CH86" s="35"/>
      <c r="CI86" s="35"/>
      <c r="CJ86" s="35"/>
      <c r="CK86" s="35"/>
      <c r="CL86" s="35"/>
      <c r="CM86" s="35"/>
      <c r="CN86" s="35"/>
      <c r="CO86" s="35"/>
      <c r="CP86" s="35"/>
      <c r="CQ86" s="35"/>
      <c r="CR86" s="35"/>
      <c r="CS86" s="35"/>
      <c r="CT86" s="35"/>
      <c r="CU86" s="35"/>
      <c r="CV86" s="35"/>
      <c r="CW86" s="35"/>
      <c r="CX86" s="35"/>
      <c r="CY86" s="35"/>
      <c r="CZ86" s="35"/>
      <c r="DA86" s="35"/>
      <c r="DB86" s="35"/>
      <c r="DC86" s="35"/>
      <c r="DD86" s="35"/>
      <c r="DE86" s="35"/>
      <c r="DF86" s="35"/>
      <c r="DG86" s="35"/>
      <c r="DH86" s="35"/>
      <c r="DI86" s="35"/>
      <c r="DJ86" s="35"/>
      <c r="DK86" s="35"/>
      <c r="DL86" s="35"/>
      <c r="DM86" s="35"/>
      <c r="DN86" s="35"/>
      <c r="DO86" s="35"/>
      <c r="DP86" s="35"/>
      <c r="DQ86" s="35"/>
      <c r="DR86" s="35"/>
      <c r="DS86" s="35"/>
      <c r="DT86" s="35"/>
      <c r="DU86" s="35"/>
      <c r="DV86" s="35"/>
      <c r="DW86" s="35"/>
      <c r="DX86" s="35"/>
      <c r="DY86" s="35"/>
      <c r="DZ86" s="35"/>
      <c r="EA86" s="35"/>
      <c r="EB86" s="35"/>
      <c r="EC86" s="35"/>
      <c r="ED86" s="35"/>
      <c r="EE86" s="35"/>
      <c r="EF86" s="35"/>
      <c r="EG86" s="35"/>
      <c r="EH86" s="35"/>
      <c r="EI86" s="35"/>
      <c r="EJ86" s="35"/>
      <c r="EK86" s="35"/>
      <c r="EL86" s="35"/>
      <c r="EM86" s="35"/>
      <c r="EN86" s="35"/>
      <c r="EO86" s="35"/>
      <c r="EP86" s="35"/>
      <c r="EQ86" s="35"/>
      <c r="ER86" s="35"/>
      <c r="ES86" s="35"/>
      <c r="ET86" s="35"/>
      <c r="EU86" s="35"/>
      <c r="EV86" s="35"/>
      <c r="EW86" s="35"/>
      <c r="EX86" s="35"/>
      <c r="EY86" s="35"/>
      <c r="EZ86" s="35"/>
      <c r="FA86" s="35"/>
      <c r="FB86" s="35"/>
      <c r="FC86" s="35"/>
      <c r="FD86" s="35"/>
      <c r="FE86" s="35"/>
      <c r="FF86" s="35"/>
      <c r="FG86" s="35"/>
      <c r="FH86" s="35"/>
      <c r="FI86" s="35"/>
      <c r="FJ86" s="35"/>
      <c r="FK86" s="35"/>
      <c r="FL86" s="35"/>
      <c r="FM86" s="35"/>
      <c r="FN86" s="35"/>
      <c r="FO86" s="35"/>
      <c r="FP86" s="35"/>
      <c r="FQ86" s="35"/>
      <c r="FR86" s="35"/>
      <c r="FS86" s="35"/>
      <c r="FT86" s="35"/>
      <c r="FU86" s="35"/>
      <c r="FV86" s="35"/>
      <c r="FW86" s="35"/>
      <c r="FX86" s="35"/>
      <c r="FY86" s="35"/>
      <c r="FZ86" s="35"/>
      <c r="GA86" s="35"/>
      <c r="GB86" s="35"/>
      <c r="GC86" s="35"/>
      <c r="GD86" s="35"/>
      <c r="GE86" s="35"/>
      <c r="GF86" s="35"/>
      <c r="GG86" s="35"/>
      <c r="GH86" s="35"/>
      <c r="GI86" s="35"/>
      <c r="GJ86" s="35"/>
      <c r="GK86" s="35"/>
      <c r="GL86" s="35"/>
      <c r="GM86" s="35"/>
      <c r="GN86" s="35"/>
      <c r="GO86" s="35"/>
      <c r="GP86" s="35"/>
      <c r="GQ86" s="35"/>
      <c r="GR86" s="35"/>
      <c r="GS86" s="35"/>
      <c r="GT86" s="35"/>
      <c r="GU86" s="35"/>
      <c r="GV86" s="35"/>
      <c r="GW86" s="35"/>
      <c r="GX86" s="35"/>
      <c r="GY86" s="35"/>
      <c r="GZ86" s="35"/>
      <c r="HA86" s="35"/>
      <c r="HB86" s="35"/>
      <c r="HC86" s="35"/>
      <c r="HD86" s="35"/>
      <c r="HE86" s="35"/>
      <c r="HF86" s="35"/>
      <c r="HG86" s="35"/>
      <c r="HH86" s="35"/>
      <c r="HI86" s="35"/>
      <c r="HJ86" s="35"/>
      <c r="HK86" s="35"/>
      <c r="HL86" s="35"/>
      <c r="HM86" s="35"/>
      <c r="HN86" s="35"/>
      <c r="HO86" s="35"/>
      <c r="HP86" s="35"/>
      <c r="HQ86" s="35"/>
      <c r="HR86" s="35"/>
      <c r="HS86" s="35"/>
      <c r="HT86" s="35"/>
      <c r="HU86" s="35"/>
      <c r="HV86" s="35"/>
      <c r="HW86" s="35"/>
      <c r="HX86" s="35"/>
      <c r="HY86" s="35"/>
      <c r="HZ86" s="35"/>
      <c r="IA86" s="35"/>
      <c r="IB86" s="35"/>
      <c r="IC86" s="35"/>
      <c r="ID86" s="35"/>
      <c r="IE86" s="35"/>
      <c r="IF86" s="35"/>
      <c r="IG86" s="35"/>
      <c r="IH86" s="35"/>
    </row>
    <row r="87" s="34" customFormat="1" ht="16" customHeight="1" spans="1:242">
      <c r="A87" s="61">
        <v>82</v>
      </c>
      <c r="B87" s="62" t="str">
        <f>Sheet1!A82</f>
        <v>广东石头城建设有限公司</v>
      </c>
      <c r="C87" s="63"/>
      <c r="D87" s="64">
        <f>Sheet1!B82</f>
        <v>1828966.55</v>
      </c>
      <c r="E87" s="65" t="str">
        <f t="shared" si="3"/>
        <v>超上限</v>
      </c>
      <c r="F87" s="66" t="str">
        <f t="shared" si="4"/>
        <v>否</v>
      </c>
      <c r="G87" s="67" t="str">
        <f t="shared" si="5"/>
        <v>否</v>
      </c>
      <c r="H87" s="68"/>
      <c r="I87" s="68"/>
      <c r="J87" s="68"/>
      <c r="K87" s="68"/>
      <c r="L87" s="68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35"/>
      <c r="AN87" s="35"/>
      <c r="AO87" s="35"/>
      <c r="AP87" s="35"/>
      <c r="AQ87" s="35"/>
      <c r="AR87" s="35"/>
      <c r="AS87" s="35"/>
      <c r="AT87" s="35"/>
      <c r="AU87" s="35"/>
      <c r="AV87" s="35"/>
      <c r="AW87" s="35"/>
      <c r="AX87" s="35"/>
      <c r="AY87" s="35"/>
      <c r="AZ87" s="35"/>
      <c r="BA87" s="35"/>
      <c r="BB87" s="35"/>
      <c r="BC87" s="35"/>
      <c r="BD87" s="35"/>
      <c r="BE87" s="35"/>
      <c r="BF87" s="35"/>
      <c r="BG87" s="35"/>
      <c r="BH87" s="35"/>
      <c r="BI87" s="35"/>
      <c r="BJ87" s="35"/>
      <c r="BK87" s="35"/>
      <c r="BL87" s="35"/>
      <c r="BM87" s="35"/>
      <c r="BN87" s="35"/>
      <c r="BO87" s="35"/>
      <c r="BP87" s="35"/>
      <c r="BQ87" s="35"/>
      <c r="BR87" s="35"/>
      <c r="BS87" s="35"/>
      <c r="BT87" s="35"/>
      <c r="BU87" s="35"/>
      <c r="BV87" s="35"/>
      <c r="BW87" s="35"/>
      <c r="BX87" s="35"/>
      <c r="BY87" s="35"/>
      <c r="BZ87" s="35"/>
      <c r="CA87" s="35"/>
      <c r="CB87" s="35"/>
      <c r="CC87" s="35"/>
      <c r="CD87" s="35"/>
      <c r="CE87" s="35"/>
      <c r="CF87" s="35"/>
      <c r="CG87" s="35"/>
      <c r="CH87" s="35"/>
      <c r="CI87" s="35"/>
      <c r="CJ87" s="35"/>
      <c r="CK87" s="35"/>
      <c r="CL87" s="35"/>
      <c r="CM87" s="35"/>
      <c r="CN87" s="35"/>
      <c r="CO87" s="35"/>
      <c r="CP87" s="35"/>
      <c r="CQ87" s="35"/>
      <c r="CR87" s="35"/>
      <c r="CS87" s="35"/>
      <c r="CT87" s="35"/>
      <c r="CU87" s="35"/>
      <c r="CV87" s="35"/>
      <c r="CW87" s="35"/>
      <c r="CX87" s="35"/>
      <c r="CY87" s="35"/>
      <c r="CZ87" s="35"/>
      <c r="DA87" s="35"/>
      <c r="DB87" s="35"/>
      <c r="DC87" s="35"/>
      <c r="DD87" s="35"/>
      <c r="DE87" s="35"/>
      <c r="DF87" s="35"/>
      <c r="DG87" s="35"/>
      <c r="DH87" s="35"/>
      <c r="DI87" s="35"/>
      <c r="DJ87" s="35"/>
      <c r="DK87" s="35"/>
      <c r="DL87" s="35"/>
      <c r="DM87" s="35"/>
      <c r="DN87" s="35"/>
      <c r="DO87" s="35"/>
      <c r="DP87" s="35"/>
      <c r="DQ87" s="35"/>
      <c r="DR87" s="35"/>
      <c r="DS87" s="35"/>
      <c r="DT87" s="35"/>
      <c r="DU87" s="35"/>
      <c r="DV87" s="35"/>
      <c r="DW87" s="35"/>
      <c r="DX87" s="35"/>
      <c r="DY87" s="35"/>
      <c r="DZ87" s="35"/>
      <c r="EA87" s="35"/>
      <c r="EB87" s="35"/>
      <c r="EC87" s="35"/>
      <c r="ED87" s="35"/>
      <c r="EE87" s="35"/>
      <c r="EF87" s="35"/>
      <c r="EG87" s="35"/>
      <c r="EH87" s="35"/>
      <c r="EI87" s="35"/>
      <c r="EJ87" s="35"/>
      <c r="EK87" s="35"/>
      <c r="EL87" s="35"/>
      <c r="EM87" s="35"/>
      <c r="EN87" s="35"/>
      <c r="EO87" s="35"/>
      <c r="EP87" s="35"/>
      <c r="EQ87" s="35"/>
      <c r="ER87" s="35"/>
      <c r="ES87" s="35"/>
      <c r="ET87" s="35"/>
      <c r="EU87" s="35"/>
      <c r="EV87" s="35"/>
      <c r="EW87" s="35"/>
      <c r="EX87" s="35"/>
      <c r="EY87" s="35"/>
      <c r="EZ87" s="35"/>
      <c r="FA87" s="35"/>
      <c r="FB87" s="35"/>
      <c r="FC87" s="35"/>
      <c r="FD87" s="35"/>
      <c r="FE87" s="35"/>
      <c r="FF87" s="35"/>
      <c r="FG87" s="35"/>
      <c r="FH87" s="35"/>
      <c r="FI87" s="35"/>
      <c r="FJ87" s="35"/>
      <c r="FK87" s="35"/>
      <c r="FL87" s="35"/>
      <c r="FM87" s="35"/>
      <c r="FN87" s="35"/>
      <c r="FO87" s="35"/>
      <c r="FP87" s="35"/>
      <c r="FQ87" s="35"/>
      <c r="FR87" s="35"/>
      <c r="FS87" s="35"/>
      <c r="FT87" s="35"/>
      <c r="FU87" s="35"/>
      <c r="FV87" s="35"/>
      <c r="FW87" s="35"/>
      <c r="FX87" s="35"/>
      <c r="FY87" s="35"/>
      <c r="FZ87" s="35"/>
      <c r="GA87" s="35"/>
      <c r="GB87" s="35"/>
      <c r="GC87" s="35"/>
      <c r="GD87" s="35"/>
      <c r="GE87" s="35"/>
      <c r="GF87" s="35"/>
      <c r="GG87" s="35"/>
      <c r="GH87" s="35"/>
      <c r="GI87" s="35"/>
      <c r="GJ87" s="35"/>
      <c r="GK87" s="35"/>
      <c r="GL87" s="35"/>
      <c r="GM87" s="35"/>
      <c r="GN87" s="35"/>
      <c r="GO87" s="35"/>
      <c r="GP87" s="35"/>
      <c r="GQ87" s="35"/>
      <c r="GR87" s="35"/>
      <c r="GS87" s="35"/>
      <c r="GT87" s="35"/>
      <c r="GU87" s="35"/>
      <c r="GV87" s="35"/>
      <c r="GW87" s="35"/>
      <c r="GX87" s="35"/>
      <c r="GY87" s="35"/>
      <c r="GZ87" s="35"/>
      <c r="HA87" s="35"/>
      <c r="HB87" s="35"/>
      <c r="HC87" s="35"/>
      <c r="HD87" s="35"/>
      <c r="HE87" s="35"/>
      <c r="HF87" s="35"/>
      <c r="HG87" s="35"/>
      <c r="HH87" s="35"/>
      <c r="HI87" s="35"/>
      <c r="HJ87" s="35"/>
      <c r="HK87" s="35"/>
      <c r="HL87" s="35"/>
      <c r="HM87" s="35"/>
      <c r="HN87" s="35"/>
      <c r="HO87" s="35"/>
      <c r="HP87" s="35"/>
      <c r="HQ87" s="35"/>
      <c r="HR87" s="35"/>
      <c r="HS87" s="35"/>
      <c r="HT87" s="35"/>
      <c r="HU87" s="35"/>
      <c r="HV87" s="35"/>
      <c r="HW87" s="35"/>
      <c r="HX87" s="35"/>
      <c r="HY87" s="35"/>
      <c r="HZ87" s="35"/>
      <c r="IA87" s="35"/>
      <c r="IB87" s="35"/>
      <c r="IC87" s="35"/>
      <c r="ID87" s="35"/>
      <c r="IE87" s="35"/>
      <c r="IF87" s="35"/>
      <c r="IG87" s="35"/>
      <c r="IH87" s="35"/>
    </row>
    <row r="88" s="34" customFormat="1" ht="16" customHeight="1" spans="1:242">
      <c r="A88" s="61">
        <v>83</v>
      </c>
      <c r="B88" s="62" t="str">
        <f>Sheet1!A83</f>
        <v>广东粤强市政建设工程有限公司</v>
      </c>
      <c r="C88" s="63"/>
      <c r="D88" s="64">
        <f>Sheet1!B83</f>
        <v>1828443.04</v>
      </c>
      <c r="E88" s="65" t="str">
        <f t="shared" si="3"/>
        <v>超上限</v>
      </c>
      <c r="F88" s="66" t="str">
        <f t="shared" si="4"/>
        <v>否</v>
      </c>
      <c r="G88" s="67" t="str">
        <f t="shared" si="5"/>
        <v>否</v>
      </c>
      <c r="H88" s="68"/>
      <c r="I88" s="68"/>
      <c r="J88" s="68"/>
      <c r="K88" s="68"/>
      <c r="L88" s="68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5"/>
      <c r="AS88" s="35"/>
      <c r="AT88" s="35"/>
      <c r="AU88" s="35"/>
      <c r="AV88" s="35"/>
      <c r="AW88" s="35"/>
      <c r="AX88" s="35"/>
      <c r="AY88" s="35"/>
      <c r="AZ88" s="35"/>
      <c r="BA88" s="35"/>
      <c r="BB88" s="35"/>
      <c r="BC88" s="35"/>
      <c r="BD88" s="35"/>
      <c r="BE88" s="35"/>
      <c r="BF88" s="35"/>
      <c r="BG88" s="35"/>
      <c r="BH88" s="35"/>
      <c r="BI88" s="35"/>
      <c r="BJ88" s="35"/>
      <c r="BK88" s="35"/>
      <c r="BL88" s="35"/>
      <c r="BM88" s="35"/>
      <c r="BN88" s="35"/>
      <c r="BO88" s="35"/>
      <c r="BP88" s="35"/>
      <c r="BQ88" s="35"/>
      <c r="BR88" s="35"/>
      <c r="BS88" s="35"/>
      <c r="BT88" s="35"/>
      <c r="BU88" s="35"/>
      <c r="BV88" s="35"/>
      <c r="BW88" s="35"/>
      <c r="BX88" s="35"/>
      <c r="BY88" s="35"/>
      <c r="BZ88" s="35"/>
      <c r="CA88" s="35"/>
      <c r="CB88" s="35"/>
      <c r="CC88" s="35"/>
      <c r="CD88" s="35"/>
      <c r="CE88" s="35"/>
      <c r="CF88" s="35"/>
      <c r="CG88" s="35"/>
      <c r="CH88" s="35"/>
      <c r="CI88" s="35"/>
      <c r="CJ88" s="35"/>
      <c r="CK88" s="35"/>
      <c r="CL88" s="35"/>
      <c r="CM88" s="35"/>
      <c r="CN88" s="35"/>
      <c r="CO88" s="35"/>
      <c r="CP88" s="35"/>
      <c r="CQ88" s="35"/>
      <c r="CR88" s="35"/>
      <c r="CS88" s="35"/>
      <c r="CT88" s="35"/>
      <c r="CU88" s="35"/>
      <c r="CV88" s="35"/>
      <c r="CW88" s="35"/>
      <c r="CX88" s="35"/>
      <c r="CY88" s="35"/>
      <c r="CZ88" s="35"/>
      <c r="DA88" s="35"/>
      <c r="DB88" s="35"/>
      <c r="DC88" s="35"/>
      <c r="DD88" s="35"/>
      <c r="DE88" s="35"/>
      <c r="DF88" s="35"/>
      <c r="DG88" s="35"/>
      <c r="DH88" s="35"/>
      <c r="DI88" s="35"/>
      <c r="DJ88" s="35"/>
      <c r="DK88" s="35"/>
      <c r="DL88" s="35"/>
      <c r="DM88" s="35"/>
      <c r="DN88" s="35"/>
      <c r="DO88" s="35"/>
      <c r="DP88" s="35"/>
      <c r="DQ88" s="35"/>
      <c r="DR88" s="35"/>
      <c r="DS88" s="35"/>
      <c r="DT88" s="35"/>
      <c r="DU88" s="35"/>
      <c r="DV88" s="35"/>
      <c r="DW88" s="35"/>
      <c r="DX88" s="35"/>
      <c r="DY88" s="35"/>
      <c r="DZ88" s="35"/>
      <c r="EA88" s="35"/>
      <c r="EB88" s="35"/>
      <c r="EC88" s="35"/>
      <c r="ED88" s="35"/>
      <c r="EE88" s="35"/>
      <c r="EF88" s="35"/>
      <c r="EG88" s="35"/>
      <c r="EH88" s="35"/>
      <c r="EI88" s="35"/>
      <c r="EJ88" s="35"/>
      <c r="EK88" s="35"/>
      <c r="EL88" s="35"/>
      <c r="EM88" s="35"/>
      <c r="EN88" s="35"/>
      <c r="EO88" s="35"/>
      <c r="EP88" s="35"/>
      <c r="EQ88" s="35"/>
      <c r="ER88" s="35"/>
      <c r="ES88" s="35"/>
      <c r="ET88" s="35"/>
      <c r="EU88" s="35"/>
      <c r="EV88" s="35"/>
      <c r="EW88" s="35"/>
      <c r="EX88" s="35"/>
      <c r="EY88" s="35"/>
      <c r="EZ88" s="35"/>
      <c r="FA88" s="35"/>
      <c r="FB88" s="35"/>
      <c r="FC88" s="35"/>
      <c r="FD88" s="35"/>
      <c r="FE88" s="35"/>
      <c r="FF88" s="35"/>
      <c r="FG88" s="35"/>
      <c r="FH88" s="35"/>
      <c r="FI88" s="35"/>
      <c r="FJ88" s="35"/>
      <c r="FK88" s="35"/>
      <c r="FL88" s="35"/>
      <c r="FM88" s="35"/>
      <c r="FN88" s="35"/>
      <c r="FO88" s="35"/>
      <c r="FP88" s="35"/>
      <c r="FQ88" s="35"/>
      <c r="FR88" s="35"/>
      <c r="FS88" s="35"/>
      <c r="FT88" s="35"/>
      <c r="FU88" s="35"/>
      <c r="FV88" s="35"/>
      <c r="FW88" s="35"/>
      <c r="FX88" s="35"/>
      <c r="FY88" s="35"/>
      <c r="FZ88" s="35"/>
      <c r="GA88" s="35"/>
      <c r="GB88" s="35"/>
      <c r="GC88" s="35"/>
      <c r="GD88" s="35"/>
      <c r="GE88" s="35"/>
      <c r="GF88" s="35"/>
      <c r="GG88" s="35"/>
      <c r="GH88" s="35"/>
      <c r="GI88" s="35"/>
      <c r="GJ88" s="35"/>
      <c r="GK88" s="35"/>
      <c r="GL88" s="35"/>
      <c r="GM88" s="35"/>
      <c r="GN88" s="35"/>
      <c r="GO88" s="35"/>
      <c r="GP88" s="35"/>
      <c r="GQ88" s="35"/>
      <c r="GR88" s="35"/>
      <c r="GS88" s="35"/>
      <c r="GT88" s="35"/>
      <c r="GU88" s="35"/>
      <c r="GV88" s="35"/>
      <c r="GW88" s="35"/>
      <c r="GX88" s="35"/>
      <c r="GY88" s="35"/>
      <c r="GZ88" s="35"/>
      <c r="HA88" s="35"/>
      <c r="HB88" s="35"/>
      <c r="HC88" s="35"/>
      <c r="HD88" s="35"/>
      <c r="HE88" s="35"/>
      <c r="HF88" s="35"/>
      <c r="HG88" s="35"/>
      <c r="HH88" s="35"/>
      <c r="HI88" s="35"/>
      <c r="HJ88" s="35"/>
      <c r="HK88" s="35"/>
      <c r="HL88" s="35"/>
      <c r="HM88" s="35"/>
      <c r="HN88" s="35"/>
      <c r="HO88" s="35"/>
      <c r="HP88" s="35"/>
      <c r="HQ88" s="35"/>
      <c r="HR88" s="35"/>
      <c r="HS88" s="35"/>
      <c r="HT88" s="35"/>
      <c r="HU88" s="35"/>
      <c r="HV88" s="35"/>
      <c r="HW88" s="35"/>
      <c r="HX88" s="35"/>
      <c r="HY88" s="35"/>
      <c r="HZ88" s="35"/>
      <c r="IA88" s="35"/>
      <c r="IB88" s="35"/>
      <c r="IC88" s="35"/>
      <c r="ID88" s="35"/>
      <c r="IE88" s="35"/>
      <c r="IF88" s="35"/>
      <c r="IG88" s="35"/>
      <c r="IH88" s="35"/>
    </row>
    <row r="89" s="34" customFormat="1" ht="16" customHeight="1" spans="1:242">
      <c r="A89" s="61">
        <v>84</v>
      </c>
      <c r="B89" s="62" t="str">
        <f>Sheet1!A84</f>
        <v>广东颐和建设有限公司</v>
      </c>
      <c r="C89" s="63"/>
      <c r="D89" s="64">
        <f>Sheet1!B84</f>
        <v>1828385.38</v>
      </c>
      <c r="E89" s="65" t="str">
        <f t="shared" si="3"/>
        <v>超上限</v>
      </c>
      <c r="F89" s="66" t="str">
        <f t="shared" si="4"/>
        <v>否</v>
      </c>
      <c r="G89" s="67" t="str">
        <f t="shared" si="5"/>
        <v>否</v>
      </c>
      <c r="H89" s="68"/>
      <c r="I89" s="68"/>
      <c r="J89" s="68"/>
      <c r="K89" s="68"/>
      <c r="L89" s="68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35"/>
      <c r="AN89" s="35"/>
      <c r="AO89" s="35"/>
      <c r="AP89" s="35"/>
      <c r="AQ89" s="35"/>
      <c r="AR89" s="35"/>
      <c r="AS89" s="35"/>
      <c r="AT89" s="35"/>
      <c r="AU89" s="35"/>
      <c r="AV89" s="35"/>
      <c r="AW89" s="35"/>
      <c r="AX89" s="35"/>
      <c r="AY89" s="35"/>
      <c r="AZ89" s="35"/>
      <c r="BA89" s="35"/>
      <c r="BB89" s="35"/>
      <c r="BC89" s="35"/>
      <c r="BD89" s="35"/>
      <c r="BE89" s="35"/>
      <c r="BF89" s="35"/>
      <c r="BG89" s="35"/>
      <c r="BH89" s="35"/>
      <c r="BI89" s="35"/>
      <c r="BJ89" s="35"/>
      <c r="BK89" s="35"/>
      <c r="BL89" s="35"/>
      <c r="BM89" s="35"/>
      <c r="BN89" s="35"/>
      <c r="BO89" s="35"/>
      <c r="BP89" s="35"/>
      <c r="BQ89" s="35"/>
      <c r="BR89" s="35"/>
      <c r="BS89" s="35"/>
      <c r="BT89" s="35"/>
      <c r="BU89" s="35"/>
      <c r="BV89" s="35"/>
      <c r="BW89" s="35"/>
      <c r="BX89" s="35"/>
      <c r="BY89" s="35"/>
      <c r="BZ89" s="35"/>
      <c r="CA89" s="35"/>
      <c r="CB89" s="35"/>
      <c r="CC89" s="35"/>
      <c r="CD89" s="35"/>
      <c r="CE89" s="35"/>
      <c r="CF89" s="35"/>
      <c r="CG89" s="35"/>
      <c r="CH89" s="35"/>
      <c r="CI89" s="35"/>
      <c r="CJ89" s="35"/>
      <c r="CK89" s="35"/>
      <c r="CL89" s="35"/>
      <c r="CM89" s="35"/>
      <c r="CN89" s="35"/>
      <c r="CO89" s="35"/>
      <c r="CP89" s="35"/>
      <c r="CQ89" s="35"/>
      <c r="CR89" s="35"/>
      <c r="CS89" s="35"/>
      <c r="CT89" s="35"/>
      <c r="CU89" s="35"/>
      <c r="CV89" s="35"/>
      <c r="CW89" s="35"/>
      <c r="CX89" s="35"/>
      <c r="CY89" s="35"/>
      <c r="CZ89" s="35"/>
      <c r="DA89" s="35"/>
      <c r="DB89" s="35"/>
      <c r="DC89" s="35"/>
      <c r="DD89" s="35"/>
      <c r="DE89" s="35"/>
      <c r="DF89" s="35"/>
      <c r="DG89" s="35"/>
      <c r="DH89" s="35"/>
      <c r="DI89" s="35"/>
      <c r="DJ89" s="35"/>
      <c r="DK89" s="35"/>
      <c r="DL89" s="35"/>
      <c r="DM89" s="35"/>
      <c r="DN89" s="35"/>
      <c r="DO89" s="35"/>
      <c r="DP89" s="35"/>
      <c r="DQ89" s="35"/>
      <c r="DR89" s="35"/>
      <c r="DS89" s="35"/>
      <c r="DT89" s="35"/>
      <c r="DU89" s="35"/>
      <c r="DV89" s="35"/>
      <c r="DW89" s="35"/>
      <c r="DX89" s="35"/>
      <c r="DY89" s="35"/>
      <c r="DZ89" s="35"/>
      <c r="EA89" s="35"/>
      <c r="EB89" s="35"/>
      <c r="EC89" s="35"/>
      <c r="ED89" s="35"/>
      <c r="EE89" s="35"/>
      <c r="EF89" s="35"/>
      <c r="EG89" s="35"/>
      <c r="EH89" s="35"/>
      <c r="EI89" s="35"/>
      <c r="EJ89" s="35"/>
      <c r="EK89" s="35"/>
      <c r="EL89" s="35"/>
      <c r="EM89" s="35"/>
      <c r="EN89" s="35"/>
      <c r="EO89" s="35"/>
      <c r="EP89" s="35"/>
      <c r="EQ89" s="35"/>
      <c r="ER89" s="35"/>
      <c r="ES89" s="35"/>
      <c r="ET89" s="35"/>
      <c r="EU89" s="35"/>
      <c r="EV89" s="35"/>
      <c r="EW89" s="35"/>
      <c r="EX89" s="35"/>
      <c r="EY89" s="35"/>
      <c r="EZ89" s="35"/>
      <c r="FA89" s="35"/>
      <c r="FB89" s="35"/>
      <c r="FC89" s="35"/>
      <c r="FD89" s="35"/>
      <c r="FE89" s="35"/>
      <c r="FF89" s="35"/>
      <c r="FG89" s="35"/>
      <c r="FH89" s="35"/>
      <c r="FI89" s="35"/>
      <c r="FJ89" s="35"/>
      <c r="FK89" s="35"/>
      <c r="FL89" s="35"/>
      <c r="FM89" s="35"/>
      <c r="FN89" s="35"/>
      <c r="FO89" s="35"/>
      <c r="FP89" s="35"/>
      <c r="FQ89" s="35"/>
      <c r="FR89" s="35"/>
      <c r="FS89" s="35"/>
      <c r="FT89" s="35"/>
      <c r="FU89" s="35"/>
      <c r="FV89" s="35"/>
      <c r="FW89" s="35"/>
      <c r="FX89" s="35"/>
      <c r="FY89" s="35"/>
      <c r="FZ89" s="35"/>
      <c r="GA89" s="35"/>
      <c r="GB89" s="35"/>
      <c r="GC89" s="35"/>
      <c r="GD89" s="35"/>
      <c r="GE89" s="35"/>
      <c r="GF89" s="35"/>
      <c r="GG89" s="35"/>
      <c r="GH89" s="35"/>
      <c r="GI89" s="35"/>
      <c r="GJ89" s="35"/>
      <c r="GK89" s="35"/>
      <c r="GL89" s="35"/>
      <c r="GM89" s="35"/>
      <c r="GN89" s="35"/>
      <c r="GO89" s="35"/>
      <c r="GP89" s="35"/>
      <c r="GQ89" s="35"/>
      <c r="GR89" s="35"/>
      <c r="GS89" s="35"/>
      <c r="GT89" s="35"/>
      <c r="GU89" s="35"/>
      <c r="GV89" s="35"/>
      <c r="GW89" s="35"/>
      <c r="GX89" s="35"/>
      <c r="GY89" s="35"/>
      <c r="GZ89" s="35"/>
      <c r="HA89" s="35"/>
      <c r="HB89" s="35"/>
      <c r="HC89" s="35"/>
      <c r="HD89" s="35"/>
      <c r="HE89" s="35"/>
      <c r="HF89" s="35"/>
      <c r="HG89" s="35"/>
      <c r="HH89" s="35"/>
      <c r="HI89" s="35"/>
      <c r="HJ89" s="35"/>
      <c r="HK89" s="35"/>
      <c r="HL89" s="35"/>
      <c r="HM89" s="35"/>
      <c r="HN89" s="35"/>
      <c r="HO89" s="35"/>
      <c r="HP89" s="35"/>
      <c r="HQ89" s="35"/>
      <c r="HR89" s="35"/>
      <c r="HS89" s="35"/>
      <c r="HT89" s="35"/>
      <c r="HU89" s="35"/>
      <c r="HV89" s="35"/>
      <c r="HW89" s="35"/>
      <c r="HX89" s="35"/>
      <c r="HY89" s="35"/>
      <c r="HZ89" s="35"/>
      <c r="IA89" s="35"/>
      <c r="IB89" s="35"/>
      <c r="IC89" s="35"/>
      <c r="ID89" s="35"/>
      <c r="IE89" s="35"/>
      <c r="IF89" s="35"/>
      <c r="IG89" s="35"/>
      <c r="IH89" s="35"/>
    </row>
    <row r="90" s="34" customFormat="1" ht="16" customHeight="1" spans="1:242">
      <c r="A90" s="61">
        <v>85</v>
      </c>
      <c r="B90" s="62" t="str">
        <f>Sheet1!A85</f>
        <v>广州汇鹏建设集团有限公司</v>
      </c>
      <c r="C90" s="63"/>
      <c r="D90" s="64">
        <f>Sheet1!B85</f>
        <v>1828183.59</v>
      </c>
      <c r="E90" s="65" t="str">
        <f t="shared" si="3"/>
        <v>超上限</v>
      </c>
      <c r="F90" s="66" t="str">
        <f t="shared" si="4"/>
        <v>否</v>
      </c>
      <c r="G90" s="67" t="str">
        <f t="shared" si="5"/>
        <v>否</v>
      </c>
      <c r="H90" s="68"/>
      <c r="I90" s="68"/>
      <c r="J90" s="68"/>
      <c r="K90" s="68"/>
      <c r="L90" s="68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5"/>
      <c r="AP90" s="35"/>
      <c r="AQ90" s="35"/>
      <c r="AR90" s="35"/>
      <c r="AS90" s="35"/>
      <c r="AT90" s="35"/>
      <c r="AU90" s="35"/>
      <c r="AV90" s="35"/>
      <c r="AW90" s="35"/>
      <c r="AX90" s="35"/>
      <c r="AY90" s="35"/>
      <c r="AZ90" s="35"/>
      <c r="BA90" s="35"/>
      <c r="BB90" s="35"/>
      <c r="BC90" s="35"/>
      <c r="BD90" s="35"/>
      <c r="BE90" s="35"/>
      <c r="BF90" s="35"/>
      <c r="BG90" s="35"/>
      <c r="BH90" s="35"/>
      <c r="BI90" s="35"/>
      <c r="BJ90" s="35"/>
      <c r="BK90" s="35"/>
      <c r="BL90" s="35"/>
      <c r="BM90" s="35"/>
      <c r="BN90" s="35"/>
      <c r="BO90" s="35"/>
      <c r="BP90" s="35"/>
      <c r="BQ90" s="35"/>
      <c r="BR90" s="35"/>
      <c r="BS90" s="35"/>
      <c r="BT90" s="35"/>
      <c r="BU90" s="35"/>
      <c r="BV90" s="35"/>
      <c r="BW90" s="35"/>
      <c r="BX90" s="35"/>
      <c r="BY90" s="35"/>
      <c r="BZ90" s="35"/>
      <c r="CA90" s="35"/>
      <c r="CB90" s="35"/>
      <c r="CC90" s="35"/>
      <c r="CD90" s="35"/>
      <c r="CE90" s="35"/>
      <c r="CF90" s="35"/>
      <c r="CG90" s="35"/>
      <c r="CH90" s="35"/>
      <c r="CI90" s="35"/>
      <c r="CJ90" s="35"/>
      <c r="CK90" s="35"/>
      <c r="CL90" s="35"/>
      <c r="CM90" s="35"/>
      <c r="CN90" s="35"/>
      <c r="CO90" s="35"/>
      <c r="CP90" s="35"/>
      <c r="CQ90" s="35"/>
      <c r="CR90" s="35"/>
      <c r="CS90" s="35"/>
      <c r="CT90" s="35"/>
      <c r="CU90" s="35"/>
      <c r="CV90" s="35"/>
      <c r="CW90" s="35"/>
      <c r="CX90" s="35"/>
      <c r="CY90" s="35"/>
      <c r="CZ90" s="35"/>
      <c r="DA90" s="35"/>
      <c r="DB90" s="35"/>
      <c r="DC90" s="35"/>
      <c r="DD90" s="35"/>
      <c r="DE90" s="35"/>
      <c r="DF90" s="35"/>
      <c r="DG90" s="35"/>
      <c r="DH90" s="35"/>
      <c r="DI90" s="35"/>
      <c r="DJ90" s="35"/>
      <c r="DK90" s="35"/>
      <c r="DL90" s="35"/>
      <c r="DM90" s="35"/>
      <c r="DN90" s="35"/>
      <c r="DO90" s="35"/>
      <c r="DP90" s="35"/>
      <c r="DQ90" s="35"/>
      <c r="DR90" s="35"/>
      <c r="DS90" s="35"/>
      <c r="DT90" s="35"/>
      <c r="DU90" s="35"/>
      <c r="DV90" s="35"/>
      <c r="DW90" s="35"/>
      <c r="DX90" s="35"/>
      <c r="DY90" s="35"/>
      <c r="DZ90" s="35"/>
      <c r="EA90" s="35"/>
      <c r="EB90" s="35"/>
      <c r="EC90" s="35"/>
      <c r="ED90" s="35"/>
      <c r="EE90" s="35"/>
      <c r="EF90" s="35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35"/>
      <c r="FC90" s="35"/>
      <c r="FD90" s="35"/>
      <c r="FE90" s="35"/>
      <c r="FF90" s="35"/>
      <c r="FG90" s="35"/>
      <c r="FH90" s="35"/>
      <c r="FI90" s="35"/>
      <c r="FJ90" s="35"/>
      <c r="FK90" s="35"/>
      <c r="FL90" s="35"/>
      <c r="FM90" s="35"/>
      <c r="FN90" s="35"/>
      <c r="FO90" s="35"/>
      <c r="FP90" s="35"/>
      <c r="FQ90" s="35"/>
      <c r="FR90" s="35"/>
      <c r="FS90" s="35"/>
      <c r="FT90" s="35"/>
      <c r="FU90" s="35"/>
      <c r="FV90" s="35"/>
      <c r="FW90" s="35"/>
      <c r="FX90" s="35"/>
      <c r="FY90" s="35"/>
      <c r="FZ90" s="35"/>
      <c r="GA90" s="35"/>
      <c r="GB90" s="35"/>
      <c r="GC90" s="35"/>
      <c r="GD90" s="35"/>
      <c r="GE90" s="35"/>
      <c r="GF90" s="35"/>
      <c r="GG90" s="35"/>
      <c r="GH90" s="35"/>
      <c r="GI90" s="35"/>
      <c r="GJ90" s="35"/>
      <c r="GK90" s="35"/>
      <c r="GL90" s="35"/>
      <c r="GM90" s="35"/>
      <c r="GN90" s="35"/>
      <c r="GO90" s="35"/>
      <c r="GP90" s="35"/>
      <c r="GQ90" s="35"/>
      <c r="GR90" s="35"/>
      <c r="GS90" s="35"/>
      <c r="GT90" s="35"/>
      <c r="GU90" s="35"/>
      <c r="GV90" s="35"/>
      <c r="GW90" s="35"/>
      <c r="GX90" s="35"/>
      <c r="GY90" s="35"/>
      <c r="GZ90" s="35"/>
      <c r="HA90" s="35"/>
      <c r="HB90" s="35"/>
      <c r="HC90" s="35"/>
      <c r="HD90" s="35"/>
      <c r="HE90" s="35"/>
      <c r="HF90" s="35"/>
      <c r="HG90" s="35"/>
      <c r="HH90" s="35"/>
      <c r="HI90" s="35"/>
      <c r="HJ90" s="35"/>
      <c r="HK90" s="35"/>
      <c r="HL90" s="35"/>
      <c r="HM90" s="35"/>
      <c r="HN90" s="35"/>
      <c r="HO90" s="35"/>
      <c r="HP90" s="35"/>
      <c r="HQ90" s="35"/>
      <c r="HR90" s="35"/>
      <c r="HS90" s="35"/>
      <c r="HT90" s="35"/>
      <c r="HU90" s="35"/>
      <c r="HV90" s="35"/>
      <c r="HW90" s="35"/>
      <c r="HX90" s="35"/>
      <c r="HY90" s="35"/>
      <c r="HZ90" s="35"/>
      <c r="IA90" s="35"/>
      <c r="IB90" s="35"/>
      <c r="IC90" s="35"/>
      <c r="ID90" s="35"/>
      <c r="IE90" s="35"/>
      <c r="IF90" s="35"/>
      <c r="IG90" s="35"/>
      <c r="IH90" s="35"/>
    </row>
    <row r="91" s="34" customFormat="1" ht="16" customHeight="1" spans="1:242">
      <c r="A91" s="61">
        <v>86</v>
      </c>
      <c r="B91" s="62" t="str">
        <f>Sheet1!A86</f>
        <v>广东科成建设有限公司</v>
      </c>
      <c r="C91" s="63"/>
      <c r="D91" s="64">
        <f>Sheet1!B86</f>
        <v>1828163.11</v>
      </c>
      <c r="E91" s="65" t="str">
        <f t="shared" si="3"/>
        <v>超上限</v>
      </c>
      <c r="F91" s="66" t="str">
        <f t="shared" si="4"/>
        <v>否</v>
      </c>
      <c r="G91" s="67" t="str">
        <f t="shared" si="5"/>
        <v>否</v>
      </c>
      <c r="H91" s="68"/>
      <c r="I91" s="68"/>
      <c r="J91" s="68"/>
      <c r="K91" s="68"/>
      <c r="L91" s="68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5"/>
      <c r="AS91" s="35"/>
      <c r="AT91" s="35"/>
      <c r="AU91" s="35"/>
      <c r="AV91" s="35"/>
      <c r="AW91" s="35"/>
      <c r="AX91" s="35"/>
      <c r="AY91" s="35"/>
      <c r="AZ91" s="35"/>
      <c r="BA91" s="35"/>
      <c r="BB91" s="35"/>
      <c r="BC91" s="35"/>
      <c r="BD91" s="35"/>
      <c r="BE91" s="35"/>
      <c r="BF91" s="35"/>
      <c r="BG91" s="35"/>
      <c r="BH91" s="35"/>
      <c r="BI91" s="35"/>
      <c r="BJ91" s="35"/>
      <c r="BK91" s="35"/>
      <c r="BL91" s="35"/>
      <c r="BM91" s="35"/>
      <c r="BN91" s="35"/>
      <c r="BO91" s="35"/>
      <c r="BP91" s="35"/>
      <c r="BQ91" s="35"/>
      <c r="BR91" s="35"/>
      <c r="BS91" s="35"/>
      <c r="BT91" s="35"/>
      <c r="BU91" s="35"/>
      <c r="BV91" s="35"/>
      <c r="BW91" s="35"/>
      <c r="BX91" s="35"/>
      <c r="BY91" s="35"/>
      <c r="BZ91" s="35"/>
      <c r="CA91" s="35"/>
      <c r="CB91" s="35"/>
      <c r="CC91" s="35"/>
      <c r="CD91" s="35"/>
      <c r="CE91" s="35"/>
      <c r="CF91" s="35"/>
      <c r="CG91" s="35"/>
      <c r="CH91" s="35"/>
      <c r="CI91" s="35"/>
      <c r="CJ91" s="35"/>
      <c r="CK91" s="35"/>
      <c r="CL91" s="35"/>
      <c r="CM91" s="35"/>
      <c r="CN91" s="35"/>
      <c r="CO91" s="35"/>
      <c r="CP91" s="35"/>
      <c r="CQ91" s="35"/>
      <c r="CR91" s="35"/>
      <c r="CS91" s="35"/>
      <c r="CT91" s="35"/>
      <c r="CU91" s="35"/>
      <c r="CV91" s="35"/>
      <c r="CW91" s="35"/>
      <c r="CX91" s="35"/>
      <c r="CY91" s="35"/>
      <c r="CZ91" s="35"/>
      <c r="DA91" s="35"/>
      <c r="DB91" s="35"/>
      <c r="DC91" s="35"/>
      <c r="DD91" s="35"/>
      <c r="DE91" s="35"/>
      <c r="DF91" s="35"/>
      <c r="DG91" s="35"/>
      <c r="DH91" s="35"/>
      <c r="DI91" s="35"/>
      <c r="DJ91" s="35"/>
      <c r="DK91" s="35"/>
      <c r="DL91" s="35"/>
      <c r="DM91" s="35"/>
      <c r="DN91" s="35"/>
      <c r="DO91" s="35"/>
      <c r="DP91" s="35"/>
      <c r="DQ91" s="35"/>
      <c r="DR91" s="35"/>
      <c r="DS91" s="35"/>
      <c r="DT91" s="35"/>
      <c r="DU91" s="35"/>
      <c r="DV91" s="35"/>
      <c r="DW91" s="35"/>
      <c r="DX91" s="35"/>
      <c r="DY91" s="35"/>
      <c r="DZ91" s="35"/>
      <c r="EA91" s="35"/>
      <c r="EB91" s="35"/>
      <c r="EC91" s="35"/>
      <c r="ED91" s="35"/>
      <c r="EE91" s="35"/>
      <c r="EF91" s="35"/>
      <c r="EG91" s="35"/>
      <c r="EH91" s="35"/>
      <c r="EI91" s="35"/>
      <c r="EJ91" s="35"/>
      <c r="EK91" s="35"/>
      <c r="EL91" s="35"/>
      <c r="EM91" s="35"/>
      <c r="EN91" s="35"/>
      <c r="EO91" s="35"/>
      <c r="EP91" s="35"/>
      <c r="EQ91" s="35"/>
      <c r="ER91" s="35"/>
      <c r="ES91" s="35"/>
      <c r="ET91" s="35"/>
      <c r="EU91" s="35"/>
      <c r="EV91" s="35"/>
      <c r="EW91" s="35"/>
      <c r="EX91" s="35"/>
      <c r="EY91" s="35"/>
      <c r="EZ91" s="35"/>
      <c r="FA91" s="35"/>
      <c r="FB91" s="35"/>
      <c r="FC91" s="35"/>
      <c r="FD91" s="35"/>
      <c r="FE91" s="35"/>
      <c r="FF91" s="35"/>
      <c r="FG91" s="35"/>
      <c r="FH91" s="35"/>
      <c r="FI91" s="35"/>
      <c r="FJ91" s="35"/>
      <c r="FK91" s="35"/>
      <c r="FL91" s="35"/>
      <c r="FM91" s="35"/>
      <c r="FN91" s="35"/>
      <c r="FO91" s="35"/>
      <c r="FP91" s="35"/>
      <c r="FQ91" s="35"/>
      <c r="FR91" s="35"/>
      <c r="FS91" s="35"/>
      <c r="FT91" s="35"/>
      <c r="FU91" s="35"/>
      <c r="FV91" s="35"/>
      <c r="FW91" s="35"/>
      <c r="FX91" s="35"/>
      <c r="FY91" s="35"/>
      <c r="FZ91" s="35"/>
      <c r="GA91" s="35"/>
      <c r="GB91" s="35"/>
      <c r="GC91" s="35"/>
      <c r="GD91" s="35"/>
      <c r="GE91" s="35"/>
      <c r="GF91" s="35"/>
      <c r="GG91" s="35"/>
      <c r="GH91" s="35"/>
      <c r="GI91" s="35"/>
      <c r="GJ91" s="35"/>
      <c r="GK91" s="35"/>
      <c r="GL91" s="35"/>
      <c r="GM91" s="35"/>
      <c r="GN91" s="35"/>
      <c r="GO91" s="35"/>
      <c r="GP91" s="35"/>
      <c r="GQ91" s="35"/>
      <c r="GR91" s="35"/>
      <c r="GS91" s="35"/>
      <c r="GT91" s="35"/>
      <c r="GU91" s="35"/>
      <c r="GV91" s="35"/>
      <c r="GW91" s="35"/>
      <c r="GX91" s="35"/>
      <c r="GY91" s="35"/>
      <c r="GZ91" s="35"/>
      <c r="HA91" s="35"/>
      <c r="HB91" s="35"/>
      <c r="HC91" s="35"/>
      <c r="HD91" s="35"/>
      <c r="HE91" s="35"/>
      <c r="HF91" s="35"/>
      <c r="HG91" s="35"/>
      <c r="HH91" s="35"/>
      <c r="HI91" s="35"/>
      <c r="HJ91" s="35"/>
      <c r="HK91" s="35"/>
      <c r="HL91" s="35"/>
      <c r="HM91" s="35"/>
      <c r="HN91" s="35"/>
      <c r="HO91" s="35"/>
      <c r="HP91" s="35"/>
      <c r="HQ91" s="35"/>
      <c r="HR91" s="35"/>
      <c r="HS91" s="35"/>
      <c r="HT91" s="35"/>
      <c r="HU91" s="35"/>
      <c r="HV91" s="35"/>
      <c r="HW91" s="35"/>
      <c r="HX91" s="35"/>
      <c r="HY91" s="35"/>
      <c r="HZ91" s="35"/>
      <c r="IA91" s="35"/>
      <c r="IB91" s="35"/>
      <c r="IC91" s="35"/>
      <c r="ID91" s="35"/>
      <c r="IE91" s="35"/>
      <c r="IF91" s="35"/>
      <c r="IG91" s="35"/>
      <c r="IH91" s="35"/>
    </row>
    <row r="92" s="34" customFormat="1" ht="16" customHeight="1" spans="1:242">
      <c r="A92" s="61">
        <v>87</v>
      </c>
      <c r="B92" s="62" t="str">
        <f>Sheet1!A87</f>
        <v>福建新禹丰建设工程有限公司</v>
      </c>
      <c r="C92" s="63"/>
      <c r="D92" s="64">
        <f>Sheet1!B87</f>
        <v>1828071.6</v>
      </c>
      <c r="E92" s="65" t="str">
        <f t="shared" si="3"/>
        <v>超上限</v>
      </c>
      <c r="F92" s="66" t="str">
        <f t="shared" si="4"/>
        <v>否</v>
      </c>
      <c r="G92" s="67" t="str">
        <f t="shared" si="5"/>
        <v>否</v>
      </c>
      <c r="H92" s="68"/>
      <c r="I92" s="68"/>
      <c r="J92" s="68"/>
      <c r="K92" s="68"/>
      <c r="L92" s="68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  <c r="AJ92" s="35"/>
      <c r="AK92" s="35"/>
      <c r="AL92" s="35"/>
      <c r="AM92" s="35"/>
      <c r="AN92" s="35"/>
      <c r="AO92" s="35"/>
      <c r="AP92" s="35"/>
      <c r="AQ92" s="35"/>
      <c r="AR92" s="35"/>
      <c r="AS92" s="35"/>
      <c r="AT92" s="35"/>
      <c r="AU92" s="35"/>
      <c r="AV92" s="35"/>
      <c r="AW92" s="35"/>
      <c r="AX92" s="35"/>
      <c r="AY92" s="35"/>
      <c r="AZ92" s="35"/>
      <c r="BA92" s="35"/>
      <c r="BB92" s="35"/>
      <c r="BC92" s="35"/>
      <c r="BD92" s="35"/>
      <c r="BE92" s="35"/>
      <c r="BF92" s="35"/>
      <c r="BG92" s="35"/>
      <c r="BH92" s="35"/>
      <c r="BI92" s="35"/>
      <c r="BJ92" s="35"/>
      <c r="BK92" s="35"/>
      <c r="BL92" s="35"/>
      <c r="BM92" s="35"/>
      <c r="BN92" s="35"/>
      <c r="BO92" s="35"/>
      <c r="BP92" s="35"/>
      <c r="BQ92" s="35"/>
      <c r="BR92" s="35"/>
      <c r="BS92" s="35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5"/>
      <c r="CE92" s="35"/>
      <c r="CF92" s="35"/>
      <c r="CG92" s="35"/>
      <c r="CH92" s="35"/>
      <c r="CI92" s="35"/>
      <c r="CJ92" s="35"/>
      <c r="CK92" s="35"/>
      <c r="CL92" s="35"/>
      <c r="CM92" s="35"/>
      <c r="CN92" s="35"/>
      <c r="CO92" s="35"/>
      <c r="CP92" s="35"/>
      <c r="CQ92" s="35"/>
      <c r="CR92" s="35"/>
      <c r="CS92" s="35"/>
      <c r="CT92" s="35"/>
      <c r="CU92" s="35"/>
      <c r="CV92" s="35"/>
      <c r="CW92" s="35"/>
      <c r="CX92" s="35"/>
      <c r="CY92" s="35"/>
      <c r="CZ92" s="35"/>
      <c r="DA92" s="35"/>
      <c r="DB92" s="35"/>
      <c r="DC92" s="35"/>
      <c r="DD92" s="35"/>
      <c r="DE92" s="35"/>
      <c r="DF92" s="35"/>
      <c r="DG92" s="35"/>
      <c r="DH92" s="35"/>
      <c r="DI92" s="35"/>
      <c r="DJ92" s="35"/>
      <c r="DK92" s="35"/>
      <c r="DL92" s="35"/>
      <c r="DM92" s="35"/>
      <c r="DN92" s="35"/>
      <c r="DO92" s="35"/>
      <c r="DP92" s="35"/>
      <c r="DQ92" s="35"/>
      <c r="DR92" s="35"/>
      <c r="DS92" s="35"/>
      <c r="DT92" s="35"/>
      <c r="DU92" s="35"/>
      <c r="DV92" s="35"/>
      <c r="DW92" s="35"/>
      <c r="DX92" s="35"/>
      <c r="DY92" s="35"/>
      <c r="DZ92" s="35"/>
      <c r="EA92" s="35"/>
      <c r="EB92" s="35"/>
      <c r="EC92" s="35"/>
      <c r="ED92" s="35"/>
      <c r="EE92" s="35"/>
      <c r="EF92" s="35"/>
      <c r="EG92" s="35"/>
      <c r="EH92" s="35"/>
      <c r="EI92" s="35"/>
      <c r="EJ92" s="35"/>
      <c r="EK92" s="35"/>
      <c r="EL92" s="35"/>
      <c r="EM92" s="35"/>
      <c r="EN92" s="35"/>
      <c r="EO92" s="35"/>
      <c r="EP92" s="35"/>
      <c r="EQ92" s="35"/>
      <c r="ER92" s="35"/>
      <c r="ES92" s="35"/>
      <c r="ET92" s="35"/>
      <c r="EU92" s="35"/>
      <c r="EV92" s="35"/>
      <c r="EW92" s="35"/>
      <c r="EX92" s="35"/>
      <c r="EY92" s="35"/>
      <c r="EZ92" s="35"/>
      <c r="FA92" s="35"/>
      <c r="FB92" s="35"/>
      <c r="FC92" s="35"/>
      <c r="FD92" s="35"/>
      <c r="FE92" s="35"/>
      <c r="FF92" s="35"/>
      <c r="FG92" s="35"/>
      <c r="FH92" s="35"/>
      <c r="FI92" s="35"/>
      <c r="FJ92" s="35"/>
      <c r="FK92" s="35"/>
      <c r="FL92" s="35"/>
      <c r="FM92" s="35"/>
      <c r="FN92" s="35"/>
      <c r="FO92" s="35"/>
      <c r="FP92" s="35"/>
      <c r="FQ92" s="35"/>
      <c r="FR92" s="35"/>
      <c r="FS92" s="35"/>
      <c r="FT92" s="35"/>
      <c r="FU92" s="35"/>
      <c r="FV92" s="35"/>
      <c r="FW92" s="35"/>
      <c r="FX92" s="35"/>
      <c r="FY92" s="35"/>
      <c r="FZ92" s="35"/>
      <c r="GA92" s="35"/>
      <c r="GB92" s="35"/>
      <c r="GC92" s="35"/>
      <c r="GD92" s="35"/>
      <c r="GE92" s="35"/>
      <c r="GF92" s="35"/>
      <c r="GG92" s="35"/>
      <c r="GH92" s="35"/>
      <c r="GI92" s="35"/>
      <c r="GJ92" s="35"/>
      <c r="GK92" s="35"/>
      <c r="GL92" s="35"/>
      <c r="GM92" s="35"/>
      <c r="GN92" s="35"/>
      <c r="GO92" s="35"/>
      <c r="GP92" s="35"/>
      <c r="GQ92" s="35"/>
      <c r="GR92" s="35"/>
      <c r="GS92" s="35"/>
      <c r="GT92" s="35"/>
      <c r="GU92" s="35"/>
      <c r="GV92" s="35"/>
      <c r="GW92" s="35"/>
      <c r="GX92" s="35"/>
      <c r="GY92" s="35"/>
      <c r="GZ92" s="35"/>
      <c r="HA92" s="35"/>
      <c r="HB92" s="35"/>
      <c r="HC92" s="35"/>
      <c r="HD92" s="35"/>
      <c r="HE92" s="35"/>
      <c r="HF92" s="35"/>
      <c r="HG92" s="35"/>
      <c r="HH92" s="35"/>
      <c r="HI92" s="35"/>
      <c r="HJ92" s="35"/>
      <c r="HK92" s="35"/>
      <c r="HL92" s="35"/>
      <c r="HM92" s="35"/>
      <c r="HN92" s="35"/>
      <c r="HO92" s="35"/>
      <c r="HP92" s="35"/>
      <c r="HQ92" s="35"/>
      <c r="HR92" s="35"/>
      <c r="HS92" s="35"/>
      <c r="HT92" s="35"/>
      <c r="HU92" s="35"/>
      <c r="HV92" s="35"/>
      <c r="HW92" s="35"/>
      <c r="HX92" s="35"/>
      <c r="HY92" s="35"/>
      <c r="HZ92" s="35"/>
      <c r="IA92" s="35"/>
      <c r="IB92" s="35"/>
      <c r="IC92" s="35"/>
      <c r="ID92" s="35"/>
      <c r="IE92" s="35"/>
      <c r="IF92" s="35"/>
      <c r="IG92" s="35"/>
      <c r="IH92" s="35"/>
    </row>
    <row r="93" s="34" customFormat="1" ht="16" customHeight="1" spans="1:242">
      <c r="A93" s="61">
        <v>88</v>
      </c>
      <c r="B93" s="62" t="str">
        <f>Sheet1!A88</f>
        <v>河南筑桥建工有限公司</v>
      </c>
      <c r="C93" s="63"/>
      <c r="D93" s="64">
        <f>Sheet1!B88</f>
        <v>1828071.6</v>
      </c>
      <c r="E93" s="65" t="str">
        <f t="shared" si="3"/>
        <v>超上限</v>
      </c>
      <c r="F93" s="66" t="str">
        <f t="shared" si="4"/>
        <v>否</v>
      </c>
      <c r="G93" s="67" t="str">
        <f t="shared" si="5"/>
        <v>否</v>
      </c>
      <c r="H93" s="68"/>
      <c r="I93" s="68"/>
      <c r="J93" s="68"/>
      <c r="K93" s="68"/>
      <c r="L93" s="68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5"/>
      <c r="AS93" s="35"/>
      <c r="AT93" s="35"/>
      <c r="AU93" s="35"/>
      <c r="AV93" s="35"/>
      <c r="AW93" s="35"/>
      <c r="AX93" s="35"/>
      <c r="AY93" s="35"/>
      <c r="AZ93" s="35"/>
      <c r="BA93" s="35"/>
      <c r="BB93" s="35"/>
      <c r="BC93" s="35"/>
      <c r="BD93" s="35"/>
      <c r="BE93" s="35"/>
      <c r="BF93" s="35"/>
      <c r="BG93" s="35"/>
      <c r="BH93" s="35"/>
      <c r="BI93" s="35"/>
      <c r="BJ93" s="35"/>
      <c r="BK93" s="35"/>
      <c r="BL93" s="35"/>
      <c r="BM93" s="35"/>
      <c r="BN93" s="35"/>
      <c r="BO93" s="35"/>
      <c r="BP93" s="35"/>
      <c r="BQ93" s="35"/>
      <c r="BR93" s="35"/>
      <c r="BS93" s="35"/>
      <c r="BT93" s="35"/>
      <c r="BU93" s="35"/>
      <c r="BV93" s="35"/>
      <c r="BW93" s="35"/>
      <c r="BX93" s="35"/>
      <c r="BY93" s="35"/>
      <c r="BZ93" s="35"/>
      <c r="CA93" s="35"/>
      <c r="CB93" s="35"/>
      <c r="CC93" s="35"/>
      <c r="CD93" s="35"/>
      <c r="CE93" s="35"/>
      <c r="CF93" s="35"/>
      <c r="CG93" s="35"/>
      <c r="CH93" s="35"/>
      <c r="CI93" s="35"/>
      <c r="CJ93" s="35"/>
      <c r="CK93" s="35"/>
      <c r="CL93" s="35"/>
      <c r="CM93" s="35"/>
      <c r="CN93" s="35"/>
      <c r="CO93" s="35"/>
      <c r="CP93" s="35"/>
      <c r="CQ93" s="35"/>
      <c r="CR93" s="35"/>
      <c r="CS93" s="35"/>
      <c r="CT93" s="35"/>
      <c r="CU93" s="35"/>
      <c r="CV93" s="35"/>
      <c r="CW93" s="35"/>
      <c r="CX93" s="35"/>
      <c r="CY93" s="35"/>
      <c r="CZ93" s="35"/>
      <c r="DA93" s="35"/>
      <c r="DB93" s="35"/>
      <c r="DC93" s="35"/>
      <c r="DD93" s="35"/>
      <c r="DE93" s="35"/>
      <c r="DF93" s="35"/>
      <c r="DG93" s="35"/>
      <c r="DH93" s="35"/>
      <c r="DI93" s="35"/>
      <c r="DJ93" s="35"/>
      <c r="DK93" s="35"/>
      <c r="DL93" s="35"/>
      <c r="DM93" s="35"/>
      <c r="DN93" s="35"/>
      <c r="DO93" s="35"/>
      <c r="DP93" s="35"/>
      <c r="DQ93" s="35"/>
      <c r="DR93" s="35"/>
      <c r="DS93" s="35"/>
      <c r="DT93" s="35"/>
      <c r="DU93" s="35"/>
      <c r="DV93" s="35"/>
      <c r="DW93" s="35"/>
      <c r="DX93" s="35"/>
      <c r="DY93" s="35"/>
      <c r="DZ93" s="35"/>
      <c r="EA93" s="35"/>
      <c r="EB93" s="35"/>
      <c r="EC93" s="35"/>
      <c r="ED93" s="35"/>
      <c r="EE93" s="35"/>
      <c r="EF93" s="35"/>
      <c r="EG93" s="35"/>
      <c r="EH93" s="35"/>
      <c r="EI93" s="35"/>
      <c r="EJ93" s="35"/>
      <c r="EK93" s="35"/>
      <c r="EL93" s="35"/>
      <c r="EM93" s="35"/>
      <c r="EN93" s="35"/>
      <c r="EO93" s="35"/>
      <c r="EP93" s="35"/>
      <c r="EQ93" s="35"/>
      <c r="ER93" s="35"/>
      <c r="ES93" s="35"/>
      <c r="ET93" s="35"/>
      <c r="EU93" s="35"/>
      <c r="EV93" s="35"/>
      <c r="EW93" s="35"/>
      <c r="EX93" s="35"/>
      <c r="EY93" s="35"/>
      <c r="EZ93" s="35"/>
      <c r="FA93" s="35"/>
      <c r="FB93" s="35"/>
      <c r="FC93" s="35"/>
      <c r="FD93" s="35"/>
      <c r="FE93" s="35"/>
      <c r="FF93" s="35"/>
      <c r="FG93" s="35"/>
      <c r="FH93" s="35"/>
      <c r="FI93" s="35"/>
      <c r="FJ93" s="35"/>
      <c r="FK93" s="35"/>
      <c r="FL93" s="35"/>
      <c r="FM93" s="35"/>
      <c r="FN93" s="35"/>
      <c r="FO93" s="35"/>
      <c r="FP93" s="35"/>
      <c r="FQ93" s="35"/>
      <c r="FR93" s="35"/>
      <c r="FS93" s="35"/>
      <c r="FT93" s="35"/>
      <c r="FU93" s="35"/>
      <c r="FV93" s="35"/>
      <c r="FW93" s="35"/>
      <c r="FX93" s="35"/>
      <c r="FY93" s="35"/>
      <c r="FZ93" s="35"/>
      <c r="GA93" s="35"/>
      <c r="GB93" s="35"/>
      <c r="GC93" s="35"/>
      <c r="GD93" s="35"/>
      <c r="GE93" s="35"/>
      <c r="GF93" s="35"/>
      <c r="GG93" s="35"/>
      <c r="GH93" s="35"/>
      <c r="GI93" s="35"/>
      <c r="GJ93" s="35"/>
      <c r="GK93" s="35"/>
      <c r="GL93" s="35"/>
      <c r="GM93" s="35"/>
      <c r="GN93" s="35"/>
      <c r="GO93" s="35"/>
      <c r="GP93" s="35"/>
      <c r="GQ93" s="35"/>
      <c r="GR93" s="35"/>
      <c r="GS93" s="35"/>
      <c r="GT93" s="35"/>
      <c r="GU93" s="35"/>
      <c r="GV93" s="35"/>
      <c r="GW93" s="35"/>
      <c r="GX93" s="35"/>
      <c r="GY93" s="35"/>
      <c r="GZ93" s="35"/>
      <c r="HA93" s="35"/>
      <c r="HB93" s="35"/>
      <c r="HC93" s="35"/>
      <c r="HD93" s="35"/>
      <c r="HE93" s="35"/>
      <c r="HF93" s="35"/>
      <c r="HG93" s="35"/>
      <c r="HH93" s="35"/>
      <c r="HI93" s="35"/>
      <c r="HJ93" s="35"/>
      <c r="HK93" s="35"/>
      <c r="HL93" s="35"/>
      <c r="HM93" s="35"/>
      <c r="HN93" s="35"/>
      <c r="HO93" s="35"/>
      <c r="HP93" s="35"/>
      <c r="HQ93" s="35"/>
      <c r="HR93" s="35"/>
      <c r="HS93" s="35"/>
      <c r="HT93" s="35"/>
      <c r="HU93" s="35"/>
      <c r="HV93" s="35"/>
      <c r="HW93" s="35"/>
      <c r="HX93" s="35"/>
      <c r="HY93" s="35"/>
      <c r="HZ93" s="35"/>
      <c r="IA93" s="35"/>
      <c r="IB93" s="35"/>
      <c r="IC93" s="35"/>
      <c r="ID93" s="35"/>
      <c r="IE93" s="35"/>
      <c r="IF93" s="35"/>
      <c r="IG93" s="35"/>
      <c r="IH93" s="35"/>
    </row>
    <row r="94" s="34" customFormat="1" ht="16" customHeight="1" spans="1:242">
      <c r="A94" s="61">
        <v>89</v>
      </c>
      <c r="B94" s="62" t="str">
        <f>Sheet1!A89</f>
        <v>广东建航建设工程有限公司</v>
      </c>
      <c r="C94" s="63"/>
      <c r="D94" s="64">
        <f>Sheet1!B89</f>
        <v>1828071.6</v>
      </c>
      <c r="E94" s="65" t="str">
        <f t="shared" si="3"/>
        <v>超上限</v>
      </c>
      <c r="F94" s="66" t="str">
        <f t="shared" si="4"/>
        <v>否</v>
      </c>
      <c r="G94" s="67" t="str">
        <f t="shared" si="5"/>
        <v>否</v>
      </c>
      <c r="H94" s="68"/>
      <c r="I94" s="68"/>
      <c r="J94" s="68"/>
      <c r="K94" s="68"/>
      <c r="L94" s="68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5"/>
      <c r="AP94" s="35"/>
      <c r="AQ94" s="35"/>
      <c r="AR94" s="35"/>
      <c r="AS94" s="35"/>
      <c r="AT94" s="35"/>
      <c r="AU94" s="35"/>
      <c r="AV94" s="35"/>
      <c r="AW94" s="35"/>
      <c r="AX94" s="35"/>
      <c r="AY94" s="35"/>
      <c r="AZ94" s="35"/>
      <c r="BA94" s="35"/>
      <c r="BB94" s="35"/>
      <c r="BC94" s="35"/>
      <c r="BD94" s="35"/>
      <c r="BE94" s="35"/>
      <c r="BF94" s="35"/>
      <c r="BG94" s="35"/>
      <c r="BH94" s="35"/>
      <c r="BI94" s="35"/>
      <c r="BJ94" s="35"/>
      <c r="BK94" s="35"/>
      <c r="BL94" s="35"/>
      <c r="BM94" s="35"/>
      <c r="BN94" s="35"/>
      <c r="BO94" s="35"/>
      <c r="BP94" s="35"/>
      <c r="BQ94" s="35"/>
      <c r="BR94" s="35"/>
      <c r="BS94" s="35"/>
      <c r="BT94" s="35"/>
      <c r="BU94" s="35"/>
      <c r="BV94" s="35"/>
      <c r="BW94" s="35"/>
      <c r="BX94" s="35"/>
      <c r="BY94" s="35"/>
      <c r="BZ94" s="35"/>
      <c r="CA94" s="35"/>
      <c r="CB94" s="35"/>
      <c r="CC94" s="35"/>
      <c r="CD94" s="35"/>
      <c r="CE94" s="35"/>
      <c r="CF94" s="35"/>
      <c r="CG94" s="35"/>
      <c r="CH94" s="35"/>
      <c r="CI94" s="35"/>
      <c r="CJ94" s="35"/>
      <c r="CK94" s="35"/>
      <c r="CL94" s="35"/>
      <c r="CM94" s="35"/>
      <c r="CN94" s="35"/>
      <c r="CO94" s="35"/>
      <c r="CP94" s="35"/>
      <c r="CQ94" s="35"/>
      <c r="CR94" s="35"/>
      <c r="CS94" s="35"/>
      <c r="CT94" s="35"/>
      <c r="CU94" s="35"/>
      <c r="CV94" s="35"/>
      <c r="CW94" s="35"/>
      <c r="CX94" s="35"/>
      <c r="CY94" s="35"/>
      <c r="CZ94" s="35"/>
      <c r="DA94" s="35"/>
      <c r="DB94" s="35"/>
      <c r="DC94" s="35"/>
      <c r="DD94" s="35"/>
      <c r="DE94" s="35"/>
      <c r="DF94" s="35"/>
      <c r="DG94" s="35"/>
      <c r="DH94" s="35"/>
      <c r="DI94" s="35"/>
      <c r="DJ94" s="35"/>
      <c r="DK94" s="35"/>
      <c r="DL94" s="35"/>
      <c r="DM94" s="35"/>
      <c r="DN94" s="35"/>
      <c r="DO94" s="35"/>
      <c r="DP94" s="35"/>
      <c r="DQ94" s="35"/>
      <c r="DR94" s="35"/>
      <c r="DS94" s="35"/>
      <c r="DT94" s="35"/>
      <c r="DU94" s="35"/>
      <c r="DV94" s="35"/>
      <c r="DW94" s="35"/>
      <c r="DX94" s="35"/>
      <c r="DY94" s="35"/>
      <c r="DZ94" s="35"/>
      <c r="EA94" s="35"/>
      <c r="EB94" s="35"/>
      <c r="EC94" s="35"/>
      <c r="ED94" s="35"/>
      <c r="EE94" s="35"/>
      <c r="EF94" s="35"/>
      <c r="EG94" s="35"/>
      <c r="EH94" s="35"/>
      <c r="EI94" s="35"/>
      <c r="EJ94" s="35"/>
      <c r="EK94" s="35"/>
      <c r="EL94" s="35"/>
      <c r="EM94" s="35"/>
      <c r="EN94" s="35"/>
      <c r="EO94" s="35"/>
      <c r="EP94" s="35"/>
      <c r="EQ94" s="35"/>
      <c r="ER94" s="35"/>
      <c r="ES94" s="35"/>
      <c r="ET94" s="35"/>
      <c r="EU94" s="35"/>
      <c r="EV94" s="35"/>
      <c r="EW94" s="35"/>
      <c r="EX94" s="35"/>
      <c r="EY94" s="35"/>
      <c r="EZ94" s="35"/>
      <c r="FA94" s="35"/>
      <c r="FB94" s="35"/>
      <c r="FC94" s="35"/>
      <c r="FD94" s="35"/>
      <c r="FE94" s="35"/>
      <c r="FF94" s="35"/>
      <c r="FG94" s="35"/>
      <c r="FH94" s="35"/>
      <c r="FI94" s="35"/>
      <c r="FJ94" s="35"/>
      <c r="FK94" s="35"/>
      <c r="FL94" s="35"/>
      <c r="FM94" s="35"/>
      <c r="FN94" s="35"/>
      <c r="FO94" s="35"/>
      <c r="FP94" s="35"/>
      <c r="FQ94" s="35"/>
      <c r="FR94" s="35"/>
      <c r="FS94" s="35"/>
      <c r="FT94" s="35"/>
      <c r="FU94" s="35"/>
      <c r="FV94" s="35"/>
      <c r="FW94" s="35"/>
      <c r="FX94" s="35"/>
      <c r="FY94" s="35"/>
      <c r="FZ94" s="35"/>
      <c r="GA94" s="35"/>
      <c r="GB94" s="35"/>
      <c r="GC94" s="35"/>
      <c r="GD94" s="35"/>
      <c r="GE94" s="35"/>
      <c r="GF94" s="35"/>
      <c r="GG94" s="35"/>
      <c r="GH94" s="35"/>
      <c r="GI94" s="35"/>
      <c r="GJ94" s="35"/>
      <c r="GK94" s="35"/>
      <c r="GL94" s="35"/>
      <c r="GM94" s="35"/>
      <c r="GN94" s="35"/>
      <c r="GO94" s="35"/>
      <c r="GP94" s="35"/>
      <c r="GQ94" s="35"/>
      <c r="GR94" s="35"/>
      <c r="GS94" s="35"/>
      <c r="GT94" s="35"/>
      <c r="GU94" s="35"/>
      <c r="GV94" s="35"/>
      <c r="GW94" s="35"/>
      <c r="GX94" s="35"/>
      <c r="GY94" s="35"/>
      <c r="GZ94" s="35"/>
      <c r="HA94" s="35"/>
      <c r="HB94" s="35"/>
      <c r="HC94" s="35"/>
      <c r="HD94" s="35"/>
      <c r="HE94" s="35"/>
      <c r="HF94" s="35"/>
      <c r="HG94" s="35"/>
      <c r="HH94" s="35"/>
      <c r="HI94" s="35"/>
      <c r="HJ94" s="35"/>
      <c r="HK94" s="35"/>
      <c r="HL94" s="35"/>
      <c r="HM94" s="35"/>
      <c r="HN94" s="35"/>
      <c r="HO94" s="35"/>
      <c r="HP94" s="35"/>
      <c r="HQ94" s="35"/>
      <c r="HR94" s="35"/>
      <c r="HS94" s="35"/>
      <c r="HT94" s="35"/>
      <c r="HU94" s="35"/>
      <c r="HV94" s="35"/>
      <c r="HW94" s="35"/>
      <c r="HX94" s="35"/>
      <c r="HY94" s="35"/>
      <c r="HZ94" s="35"/>
      <c r="IA94" s="35"/>
      <c r="IB94" s="35"/>
      <c r="IC94" s="35"/>
      <c r="ID94" s="35"/>
      <c r="IE94" s="35"/>
      <c r="IF94" s="35"/>
      <c r="IG94" s="35"/>
      <c r="IH94" s="35"/>
    </row>
    <row r="95" s="34" customFormat="1" ht="16" customHeight="1" spans="1:242">
      <c r="A95" s="61">
        <v>90</v>
      </c>
      <c r="B95" s="62" t="str">
        <f>Sheet1!A90</f>
        <v>广东佰桥建设有限公司</v>
      </c>
      <c r="C95" s="63"/>
      <c r="D95" s="64">
        <f>Sheet1!B90</f>
        <v>1828071.6</v>
      </c>
      <c r="E95" s="65" t="str">
        <f t="shared" si="3"/>
        <v>超上限</v>
      </c>
      <c r="F95" s="66" t="str">
        <f t="shared" si="4"/>
        <v>否</v>
      </c>
      <c r="G95" s="67" t="str">
        <f t="shared" si="5"/>
        <v>否</v>
      </c>
      <c r="H95" s="68"/>
      <c r="I95" s="68"/>
      <c r="J95" s="68"/>
      <c r="K95" s="68"/>
      <c r="L95" s="68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5"/>
      <c r="BS95" s="35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  <c r="FF95" s="35"/>
      <c r="FG95" s="35"/>
      <c r="FH95" s="35"/>
      <c r="FI95" s="35"/>
      <c r="FJ95" s="35"/>
      <c r="FK95" s="35"/>
      <c r="FL95" s="35"/>
      <c r="FM95" s="35"/>
      <c r="FN95" s="35"/>
      <c r="FO95" s="35"/>
      <c r="FP95" s="35"/>
      <c r="FQ95" s="35"/>
      <c r="FR95" s="35"/>
      <c r="FS95" s="35"/>
      <c r="FT95" s="35"/>
      <c r="FU95" s="35"/>
      <c r="FV95" s="35"/>
      <c r="FW95" s="35"/>
      <c r="FX95" s="35"/>
      <c r="FY95" s="35"/>
      <c r="FZ95" s="35"/>
      <c r="GA95" s="35"/>
      <c r="GB95" s="35"/>
      <c r="GC95" s="35"/>
      <c r="GD95" s="35"/>
      <c r="GE95" s="35"/>
      <c r="GF95" s="35"/>
      <c r="GG95" s="35"/>
      <c r="GH95" s="35"/>
      <c r="GI95" s="35"/>
      <c r="GJ95" s="35"/>
      <c r="GK95" s="35"/>
      <c r="GL95" s="35"/>
      <c r="GM95" s="35"/>
      <c r="GN95" s="35"/>
      <c r="GO95" s="35"/>
      <c r="GP95" s="35"/>
      <c r="GQ95" s="35"/>
      <c r="GR95" s="35"/>
      <c r="GS95" s="35"/>
      <c r="GT95" s="35"/>
      <c r="GU95" s="35"/>
      <c r="GV95" s="35"/>
      <c r="GW95" s="35"/>
      <c r="GX95" s="35"/>
      <c r="GY95" s="35"/>
      <c r="GZ95" s="35"/>
      <c r="HA95" s="35"/>
      <c r="HB95" s="35"/>
      <c r="HC95" s="35"/>
      <c r="HD95" s="35"/>
      <c r="HE95" s="35"/>
      <c r="HF95" s="35"/>
      <c r="HG95" s="35"/>
      <c r="HH95" s="35"/>
      <c r="HI95" s="35"/>
      <c r="HJ95" s="35"/>
      <c r="HK95" s="35"/>
      <c r="HL95" s="35"/>
      <c r="HM95" s="35"/>
      <c r="HN95" s="35"/>
      <c r="HO95" s="35"/>
      <c r="HP95" s="35"/>
      <c r="HQ95" s="35"/>
      <c r="HR95" s="35"/>
      <c r="HS95" s="35"/>
      <c r="HT95" s="35"/>
      <c r="HU95" s="35"/>
      <c r="HV95" s="35"/>
      <c r="HW95" s="35"/>
      <c r="HX95" s="35"/>
      <c r="HY95" s="35"/>
      <c r="HZ95" s="35"/>
      <c r="IA95" s="35"/>
      <c r="IB95" s="35"/>
      <c r="IC95" s="35"/>
      <c r="ID95" s="35"/>
      <c r="IE95" s="35"/>
      <c r="IF95" s="35"/>
      <c r="IG95" s="35"/>
      <c r="IH95" s="35"/>
    </row>
    <row r="96" s="34" customFormat="1" ht="16" customHeight="1" spans="1:242">
      <c r="A96" s="61">
        <v>91</v>
      </c>
      <c r="B96" s="62" t="str">
        <f>Sheet1!A91</f>
        <v>润盟建设集团有限公司</v>
      </c>
      <c r="C96" s="63"/>
      <c r="D96" s="64">
        <f>Sheet1!B91</f>
        <v>1828071.6</v>
      </c>
      <c r="E96" s="65" t="str">
        <f t="shared" si="3"/>
        <v>超上限</v>
      </c>
      <c r="F96" s="66" t="str">
        <f t="shared" si="4"/>
        <v>否</v>
      </c>
      <c r="G96" s="67" t="str">
        <f t="shared" si="5"/>
        <v>否</v>
      </c>
      <c r="H96" s="68"/>
      <c r="I96" s="68"/>
      <c r="J96" s="68"/>
      <c r="K96" s="68"/>
      <c r="L96" s="68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5"/>
      <c r="BS96" s="35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  <c r="FF96" s="35"/>
      <c r="FG96" s="35"/>
      <c r="FH96" s="35"/>
      <c r="FI96" s="35"/>
      <c r="FJ96" s="35"/>
      <c r="FK96" s="35"/>
      <c r="FL96" s="35"/>
      <c r="FM96" s="35"/>
      <c r="FN96" s="35"/>
      <c r="FO96" s="35"/>
      <c r="FP96" s="35"/>
      <c r="FQ96" s="35"/>
      <c r="FR96" s="35"/>
      <c r="FS96" s="35"/>
      <c r="FT96" s="35"/>
      <c r="FU96" s="35"/>
      <c r="FV96" s="35"/>
      <c r="FW96" s="35"/>
      <c r="FX96" s="35"/>
      <c r="FY96" s="35"/>
      <c r="FZ96" s="35"/>
      <c r="GA96" s="35"/>
      <c r="GB96" s="35"/>
      <c r="GC96" s="35"/>
      <c r="GD96" s="35"/>
      <c r="GE96" s="35"/>
      <c r="GF96" s="35"/>
      <c r="GG96" s="35"/>
      <c r="GH96" s="35"/>
      <c r="GI96" s="35"/>
      <c r="GJ96" s="35"/>
      <c r="GK96" s="35"/>
      <c r="GL96" s="35"/>
      <c r="GM96" s="35"/>
      <c r="GN96" s="35"/>
      <c r="GO96" s="35"/>
      <c r="GP96" s="35"/>
      <c r="GQ96" s="35"/>
      <c r="GR96" s="35"/>
      <c r="GS96" s="35"/>
      <c r="GT96" s="35"/>
      <c r="GU96" s="35"/>
      <c r="GV96" s="35"/>
      <c r="GW96" s="35"/>
      <c r="GX96" s="35"/>
      <c r="GY96" s="35"/>
      <c r="GZ96" s="35"/>
      <c r="HA96" s="35"/>
      <c r="HB96" s="35"/>
      <c r="HC96" s="35"/>
      <c r="HD96" s="35"/>
      <c r="HE96" s="35"/>
      <c r="HF96" s="35"/>
      <c r="HG96" s="35"/>
      <c r="HH96" s="35"/>
      <c r="HI96" s="35"/>
      <c r="HJ96" s="35"/>
      <c r="HK96" s="35"/>
      <c r="HL96" s="35"/>
      <c r="HM96" s="35"/>
      <c r="HN96" s="35"/>
      <c r="HO96" s="35"/>
      <c r="HP96" s="35"/>
      <c r="HQ96" s="35"/>
      <c r="HR96" s="35"/>
      <c r="HS96" s="35"/>
      <c r="HT96" s="35"/>
      <c r="HU96" s="35"/>
      <c r="HV96" s="35"/>
      <c r="HW96" s="35"/>
      <c r="HX96" s="35"/>
      <c r="HY96" s="35"/>
      <c r="HZ96" s="35"/>
      <c r="IA96" s="35"/>
      <c r="IB96" s="35"/>
      <c r="IC96" s="35"/>
      <c r="ID96" s="35"/>
      <c r="IE96" s="35"/>
      <c r="IF96" s="35"/>
      <c r="IG96" s="35"/>
      <c r="IH96" s="35"/>
    </row>
    <row r="97" s="34" customFormat="1" ht="16" customHeight="1" spans="1:242">
      <c r="A97" s="61">
        <v>92</v>
      </c>
      <c r="B97" s="62" t="str">
        <f>Sheet1!A92</f>
        <v>广东品峰建设工程有限公司</v>
      </c>
      <c r="C97" s="63"/>
      <c r="D97" s="64">
        <f>Sheet1!B92</f>
        <v>1828071.6</v>
      </c>
      <c r="E97" s="65" t="str">
        <f t="shared" si="3"/>
        <v>超上限</v>
      </c>
      <c r="F97" s="66" t="str">
        <f t="shared" si="4"/>
        <v>否</v>
      </c>
      <c r="G97" s="67" t="str">
        <f t="shared" si="5"/>
        <v>否</v>
      </c>
      <c r="H97" s="68"/>
      <c r="I97" s="68"/>
      <c r="J97" s="68"/>
      <c r="K97" s="68"/>
      <c r="L97" s="68"/>
      <c r="M97" s="35"/>
      <c r="N97" s="35"/>
      <c r="O97" s="35"/>
      <c r="P97" s="35"/>
      <c r="Q97" s="35"/>
      <c r="R97" s="35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5"/>
      <c r="BS97" s="35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  <c r="FF97" s="35"/>
      <c r="FG97" s="35"/>
      <c r="FH97" s="35"/>
      <c r="FI97" s="35"/>
      <c r="FJ97" s="35"/>
      <c r="FK97" s="35"/>
      <c r="FL97" s="35"/>
      <c r="FM97" s="35"/>
      <c r="FN97" s="35"/>
      <c r="FO97" s="35"/>
      <c r="FP97" s="35"/>
      <c r="FQ97" s="35"/>
      <c r="FR97" s="35"/>
      <c r="FS97" s="35"/>
      <c r="FT97" s="35"/>
      <c r="FU97" s="35"/>
      <c r="FV97" s="35"/>
      <c r="FW97" s="35"/>
      <c r="FX97" s="35"/>
      <c r="FY97" s="35"/>
      <c r="FZ97" s="35"/>
      <c r="GA97" s="35"/>
      <c r="GB97" s="35"/>
      <c r="GC97" s="35"/>
      <c r="GD97" s="35"/>
      <c r="GE97" s="35"/>
      <c r="GF97" s="35"/>
      <c r="GG97" s="35"/>
      <c r="GH97" s="35"/>
      <c r="GI97" s="35"/>
      <c r="GJ97" s="35"/>
      <c r="GK97" s="35"/>
      <c r="GL97" s="35"/>
      <c r="GM97" s="35"/>
      <c r="GN97" s="35"/>
      <c r="GO97" s="35"/>
      <c r="GP97" s="35"/>
      <c r="GQ97" s="35"/>
      <c r="GR97" s="35"/>
      <c r="GS97" s="35"/>
      <c r="GT97" s="35"/>
      <c r="GU97" s="35"/>
      <c r="GV97" s="35"/>
      <c r="GW97" s="35"/>
      <c r="GX97" s="35"/>
      <c r="GY97" s="35"/>
      <c r="GZ97" s="35"/>
      <c r="HA97" s="35"/>
      <c r="HB97" s="35"/>
      <c r="HC97" s="35"/>
      <c r="HD97" s="35"/>
      <c r="HE97" s="35"/>
      <c r="HF97" s="35"/>
      <c r="HG97" s="35"/>
      <c r="HH97" s="35"/>
      <c r="HI97" s="35"/>
      <c r="HJ97" s="35"/>
      <c r="HK97" s="35"/>
      <c r="HL97" s="35"/>
      <c r="HM97" s="35"/>
      <c r="HN97" s="35"/>
      <c r="HO97" s="35"/>
      <c r="HP97" s="35"/>
      <c r="HQ97" s="35"/>
      <c r="HR97" s="35"/>
      <c r="HS97" s="35"/>
      <c r="HT97" s="35"/>
      <c r="HU97" s="35"/>
      <c r="HV97" s="35"/>
      <c r="HW97" s="35"/>
      <c r="HX97" s="35"/>
      <c r="HY97" s="35"/>
      <c r="HZ97" s="35"/>
      <c r="IA97" s="35"/>
      <c r="IB97" s="35"/>
      <c r="IC97" s="35"/>
      <c r="ID97" s="35"/>
      <c r="IE97" s="35"/>
      <c r="IF97" s="35"/>
      <c r="IG97" s="35"/>
      <c r="IH97" s="35"/>
    </row>
    <row r="98" s="34" customFormat="1" ht="16" customHeight="1" spans="1:242">
      <c r="A98" s="61">
        <v>93</v>
      </c>
      <c r="B98" s="62" t="str">
        <f>Sheet1!A93</f>
        <v>广东金泰昌建设工程有限公司</v>
      </c>
      <c r="C98" s="63"/>
      <c r="D98" s="64">
        <f>Sheet1!B93</f>
        <v>1828071.6</v>
      </c>
      <c r="E98" s="65" t="str">
        <f t="shared" si="3"/>
        <v>超上限</v>
      </c>
      <c r="F98" s="66" t="str">
        <f t="shared" si="4"/>
        <v>否</v>
      </c>
      <c r="G98" s="67" t="str">
        <f t="shared" si="5"/>
        <v>否</v>
      </c>
      <c r="H98" s="68"/>
      <c r="I98" s="68"/>
      <c r="J98" s="68"/>
      <c r="K98" s="68"/>
      <c r="L98" s="68"/>
      <c r="M98" s="35"/>
      <c r="N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5"/>
      <c r="BS98" s="35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  <c r="FF98" s="35"/>
      <c r="FG98" s="35"/>
      <c r="FH98" s="35"/>
      <c r="FI98" s="35"/>
      <c r="FJ98" s="35"/>
      <c r="FK98" s="35"/>
      <c r="FL98" s="35"/>
      <c r="FM98" s="35"/>
      <c r="FN98" s="35"/>
      <c r="FO98" s="35"/>
      <c r="FP98" s="35"/>
      <c r="FQ98" s="35"/>
      <c r="FR98" s="35"/>
      <c r="FS98" s="35"/>
      <c r="FT98" s="35"/>
      <c r="FU98" s="35"/>
      <c r="FV98" s="35"/>
      <c r="FW98" s="35"/>
      <c r="FX98" s="35"/>
      <c r="FY98" s="35"/>
      <c r="FZ98" s="35"/>
      <c r="GA98" s="35"/>
      <c r="GB98" s="35"/>
      <c r="GC98" s="35"/>
      <c r="GD98" s="35"/>
      <c r="GE98" s="35"/>
      <c r="GF98" s="35"/>
      <c r="GG98" s="35"/>
      <c r="GH98" s="35"/>
      <c r="GI98" s="35"/>
      <c r="GJ98" s="35"/>
      <c r="GK98" s="35"/>
      <c r="GL98" s="35"/>
      <c r="GM98" s="35"/>
      <c r="GN98" s="35"/>
      <c r="GO98" s="35"/>
      <c r="GP98" s="35"/>
      <c r="GQ98" s="35"/>
      <c r="GR98" s="35"/>
      <c r="GS98" s="35"/>
      <c r="GT98" s="35"/>
      <c r="GU98" s="35"/>
      <c r="GV98" s="35"/>
      <c r="GW98" s="35"/>
      <c r="GX98" s="35"/>
      <c r="GY98" s="35"/>
      <c r="GZ98" s="35"/>
      <c r="HA98" s="35"/>
      <c r="HB98" s="35"/>
      <c r="HC98" s="35"/>
      <c r="HD98" s="35"/>
      <c r="HE98" s="35"/>
      <c r="HF98" s="35"/>
      <c r="HG98" s="35"/>
      <c r="HH98" s="35"/>
      <c r="HI98" s="35"/>
      <c r="HJ98" s="35"/>
      <c r="HK98" s="35"/>
      <c r="HL98" s="35"/>
      <c r="HM98" s="35"/>
      <c r="HN98" s="35"/>
      <c r="HO98" s="35"/>
      <c r="HP98" s="35"/>
      <c r="HQ98" s="35"/>
      <c r="HR98" s="35"/>
      <c r="HS98" s="35"/>
      <c r="HT98" s="35"/>
      <c r="HU98" s="35"/>
      <c r="HV98" s="35"/>
      <c r="HW98" s="35"/>
      <c r="HX98" s="35"/>
      <c r="HY98" s="35"/>
      <c r="HZ98" s="35"/>
      <c r="IA98" s="35"/>
      <c r="IB98" s="35"/>
      <c r="IC98" s="35"/>
      <c r="ID98" s="35"/>
      <c r="IE98" s="35"/>
      <c r="IF98" s="35"/>
      <c r="IG98" s="35"/>
      <c r="IH98" s="35"/>
    </row>
    <row r="99" s="34" customFormat="1" ht="16" customHeight="1" spans="1:242">
      <c r="A99" s="61">
        <v>94</v>
      </c>
      <c r="B99" s="62" t="str">
        <f>Sheet1!A94</f>
        <v>广东潮皇工程有限公司</v>
      </c>
      <c r="C99" s="63"/>
      <c r="D99" s="64">
        <f>Sheet1!B94</f>
        <v>1828071.6</v>
      </c>
      <c r="E99" s="65" t="str">
        <f t="shared" si="3"/>
        <v>超上限</v>
      </c>
      <c r="F99" s="66" t="str">
        <f t="shared" si="4"/>
        <v>否</v>
      </c>
      <c r="G99" s="67" t="str">
        <f t="shared" si="5"/>
        <v>否</v>
      </c>
      <c r="H99" s="68"/>
      <c r="I99" s="68"/>
      <c r="J99" s="68"/>
      <c r="K99" s="68"/>
      <c r="L99" s="68"/>
      <c r="M99" s="35"/>
      <c r="N99" s="35"/>
      <c r="O99" s="35"/>
      <c r="P99" s="35"/>
      <c r="Q99" s="35"/>
      <c r="R99" s="35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5"/>
      <c r="BS99" s="35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  <c r="FF99" s="35"/>
      <c r="FG99" s="35"/>
      <c r="FH99" s="35"/>
      <c r="FI99" s="35"/>
      <c r="FJ99" s="35"/>
      <c r="FK99" s="35"/>
      <c r="FL99" s="35"/>
      <c r="FM99" s="35"/>
      <c r="FN99" s="35"/>
      <c r="FO99" s="35"/>
      <c r="FP99" s="35"/>
      <c r="FQ99" s="35"/>
      <c r="FR99" s="35"/>
      <c r="FS99" s="35"/>
      <c r="FT99" s="35"/>
      <c r="FU99" s="35"/>
      <c r="FV99" s="35"/>
      <c r="FW99" s="35"/>
      <c r="FX99" s="35"/>
      <c r="FY99" s="35"/>
      <c r="FZ99" s="35"/>
      <c r="GA99" s="35"/>
      <c r="GB99" s="35"/>
      <c r="GC99" s="35"/>
      <c r="GD99" s="35"/>
      <c r="GE99" s="35"/>
      <c r="GF99" s="35"/>
      <c r="GG99" s="35"/>
      <c r="GH99" s="35"/>
      <c r="GI99" s="35"/>
      <c r="GJ99" s="35"/>
      <c r="GK99" s="35"/>
      <c r="GL99" s="35"/>
      <c r="GM99" s="35"/>
      <c r="GN99" s="35"/>
      <c r="GO99" s="35"/>
      <c r="GP99" s="35"/>
      <c r="GQ99" s="35"/>
      <c r="GR99" s="35"/>
      <c r="GS99" s="35"/>
      <c r="GT99" s="35"/>
      <c r="GU99" s="35"/>
      <c r="GV99" s="35"/>
      <c r="GW99" s="35"/>
      <c r="GX99" s="35"/>
      <c r="GY99" s="35"/>
      <c r="GZ99" s="35"/>
      <c r="HA99" s="35"/>
      <c r="HB99" s="35"/>
      <c r="HC99" s="35"/>
      <c r="HD99" s="35"/>
      <c r="HE99" s="35"/>
      <c r="HF99" s="35"/>
      <c r="HG99" s="35"/>
      <c r="HH99" s="35"/>
      <c r="HI99" s="35"/>
      <c r="HJ99" s="35"/>
      <c r="HK99" s="35"/>
      <c r="HL99" s="35"/>
      <c r="HM99" s="35"/>
      <c r="HN99" s="35"/>
      <c r="HO99" s="35"/>
      <c r="HP99" s="35"/>
      <c r="HQ99" s="35"/>
      <c r="HR99" s="35"/>
      <c r="HS99" s="35"/>
      <c r="HT99" s="35"/>
      <c r="HU99" s="35"/>
      <c r="HV99" s="35"/>
      <c r="HW99" s="35"/>
      <c r="HX99" s="35"/>
      <c r="HY99" s="35"/>
      <c r="HZ99" s="35"/>
      <c r="IA99" s="35"/>
      <c r="IB99" s="35"/>
      <c r="IC99" s="35"/>
      <c r="ID99" s="35"/>
      <c r="IE99" s="35"/>
      <c r="IF99" s="35"/>
      <c r="IG99" s="35"/>
      <c r="IH99" s="35"/>
    </row>
    <row r="100" s="34" customFormat="1" ht="16" customHeight="1" spans="1:242">
      <c r="A100" s="61">
        <v>95</v>
      </c>
      <c r="B100" s="62" t="str">
        <f>Sheet1!A95</f>
        <v>深圳市方联建设有限公司</v>
      </c>
      <c r="C100" s="63"/>
      <c r="D100" s="64">
        <f>Sheet1!B95</f>
        <v>1828071.6</v>
      </c>
      <c r="E100" s="65" t="str">
        <f t="shared" si="3"/>
        <v>超上限</v>
      </c>
      <c r="F100" s="66" t="str">
        <f t="shared" si="4"/>
        <v>否</v>
      </c>
      <c r="G100" s="67" t="str">
        <f t="shared" si="5"/>
        <v>否</v>
      </c>
      <c r="H100" s="68"/>
      <c r="I100" s="68"/>
      <c r="J100" s="68"/>
      <c r="K100" s="68"/>
      <c r="L100" s="68"/>
      <c r="M100" s="35"/>
      <c r="N100" s="35"/>
      <c r="O100" s="35"/>
      <c r="P100" s="35"/>
      <c r="Q100" s="35"/>
      <c r="R100" s="35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  <c r="AN100" s="35"/>
      <c r="AO100" s="35"/>
      <c r="AP100" s="35"/>
      <c r="AQ100" s="35"/>
      <c r="AR100" s="35"/>
      <c r="AS100" s="35"/>
      <c r="AT100" s="35"/>
      <c r="AU100" s="35"/>
      <c r="AV100" s="35"/>
      <c r="AW100" s="35"/>
      <c r="AX100" s="35"/>
      <c r="AY100" s="35"/>
      <c r="AZ100" s="35"/>
      <c r="BA100" s="35"/>
      <c r="BB100" s="35"/>
      <c r="BC100" s="35"/>
      <c r="BD100" s="35"/>
      <c r="BE100" s="35"/>
      <c r="BF100" s="35"/>
      <c r="BG100" s="35"/>
      <c r="BH100" s="35"/>
      <c r="BI100" s="35"/>
      <c r="BJ100" s="35"/>
      <c r="BK100" s="35"/>
      <c r="BL100" s="35"/>
      <c r="BM100" s="35"/>
      <c r="BN100" s="35"/>
      <c r="BO100" s="35"/>
      <c r="BP100" s="35"/>
      <c r="BQ100" s="35"/>
      <c r="BR100" s="35"/>
      <c r="BS100" s="35"/>
      <c r="BT100" s="35"/>
      <c r="BU100" s="35"/>
      <c r="BV100" s="35"/>
      <c r="BW100" s="35"/>
      <c r="BX100" s="35"/>
      <c r="BY100" s="35"/>
      <c r="BZ100" s="35"/>
      <c r="CA100" s="35"/>
      <c r="CB100" s="35"/>
      <c r="CC100" s="35"/>
      <c r="CD100" s="35"/>
      <c r="CE100" s="35"/>
      <c r="CF100" s="35"/>
      <c r="CG100" s="35"/>
      <c r="CH100" s="35"/>
      <c r="CI100" s="35"/>
      <c r="CJ100" s="35"/>
      <c r="CK100" s="35"/>
      <c r="CL100" s="35"/>
      <c r="CM100" s="35"/>
      <c r="CN100" s="35"/>
      <c r="CO100" s="35"/>
      <c r="CP100" s="35"/>
      <c r="CQ100" s="35"/>
      <c r="CR100" s="35"/>
      <c r="CS100" s="35"/>
      <c r="CT100" s="35"/>
      <c r="CU100" s="35"/>
      <c r="CV100" s="35"/>
      <c r="CW100" s="35"/>
      <c r="CX100" s="35"/>
      <c r="CY100" s="35"/>
      <c r="CZ100" s="35"/>
      <c r="DA100" s="35"/>
      <c r="DB100" s="35"/>
      <c r="DC100" s="35"/>
      <c r="DD100" s="35"/>
      <c r="DE100" s="35"/>
      <c r="DF100" s="35"/>
      <c r="DG100" s="35"/>
      <c r="DH100" s="35"/>
      <c r="DI100" s="35"/>
      <c r="DJ100" s="35"/>
      <c r="DK100" s="35"/>
      <c r="DL100" s="35"/>
      <c r="DM100" s="35"/>
      <c r="DN100" s="35"/>
      <c r="DO100" s="35"/>
      <c r="DP100" s="35"/>
      <c r="DQ100" s="35"/>
      <c r="DR100" s="35"/>
      <c r="DS100" s="35"/>
      <c r="DT100" s="35"/>
      <c r="DU100" s="35"/>
      <c r="DV100" s="35"/>
      <c r="DW100" s="35"/>
      <c r="DX100" s="35"/>
      <c r="DY100" s="35"/>
      <c r="DZ100" s="35"/>
      <c r="EA100" s="35"/>
      <c r="EB100" s="35"/>
      <c r="EC100" s="35"/>
      <c r="ED100" s="35"/>
      <c r="EE100" s="35"/>
      <c r="EF100" s="35"/>
      <c r="EG100" s="35"/>
      <c r="EH100" s="35"/>
      <c r="EI100" s="35"/>
      <c r="EJ100" s="35"/>
      <c r="EK100" s="35"/>
      <c r="EL100" s="35"/>
      <c r="EM100" s="35"/>
      <c r="EN100" s="35"/>
      <c r="EO100" s="35"/>
      <c r="EP100" s="35"/>
      <c r="EQ100" s="35"/>
      <c r="ER100" s="35"/>
      <c r="ES100" s="35"/>
      <c r="ET100" s="35"/>
      <c r="EU100" s="35"/>
      <c r="EV100" s="35"/>
      <c r="EW100" s="35"/>
      <c r="EX100" s="35"/>
      <c r="EY100" s="35"/>
      <c r="EZ100" s="35"/>
      <c r="FA100" s="35"/>
      <c r="FB100" s="35"/>
      <c r="FC100" s="35"/>
      <c r="FD100" s="35"/>
      <c r="FE100" s="35"/>
      <c r="FF100" s="35"/>
      <c r="FG100" s="35"/>
      <c r="FH100" s="35"/>
      <c r="FI100" s="35"/>
      <c r="FJ100" s="35"/>
      <c r="FK100" s="35"/>
      <c r="FL100" s="35"/>
      <c r="FM100" s="35"/>
      <c r="FN100" s="35"/>
      <c r="FO100" s="35"/>
      <c r="FP100" s="35"/>
      <c r="FQ100" s="35"/>
      <c r="FR100" s="35"/>
      <c r="FS100" s="35"/>
      <c r="FT100" s="35"/>
      <c r="FU100" s="35"/>
      <c r="FV100" s="35"/>
      <c r="FW100" s="35"/>
      <c r="FX100" s="35"/>
      <c r="FY100" s="35"/>
      <c r="FZ100" s="35"/>
      <c r="GA100" s="35"/>
      <c r="GB100" s="35"/>
      <c r="GC100" s="35"/>
      <c r="GD100" s="35"/>
      <c r="GE100" s="35"/>
      <c r="GF100" s="35"/>
      <c r="GG100" s="35"/>
      <c r="GH100" s="35"/>
      <c r="GI100" s="35"/>
      <c r="GJ100" s="35"/>
      <c r="GK100" s="35"/>
      <c r="GL100" s="35"/>
      <c r="GM100" s="35"/>
      <c r="GN100" s="35"/>
      <c r="GO100" s="35"/>
      <c r="GP100" s="35"/>
      <c r="GQ100" s="35"/>
      <c r="GR100" s="35"/>
      <c r="GS100" s="35"/>
      <c r="GT100" s="35"/>
      <c r="GU100" s="35"/>
      <c r="GV100" s="35"/>
      <c r="GW100" s="35"/>
      <c r="GX100" s="35"/>
      <c r="GY100" s="35"/>
      <c r="GZ100" s="35"/>
      <c r="HA100" s="35"/>
      <c r="HB100" s="35"/>
      <c r="HC100" s="35"/>
      <c r="HD100" s="35"/>
      <c r="HE100" s="35"/>
      <c r="HF100" s="35"/>
      <c r="HG100" s="35"/>
      <c r="HH100" s="35"/>
      <c r="HI100" s="35"/>
      <c r="HJ100" s="35"/>
      <c r="HK100" s="35"/>
      <c r="HL100" s="35"/>
      <c r="HM100" s="35"/>
      <c r="HN100" s="35"/>
      <c r="HO100" s="35"/>
      <c r="HP100" s="35"/>
      <c r="HQ100" s="35"/>
      <c r="HR100" s="35"/>
      <c r="HS100" s="35"/>
      <c r="HT100" s="35"/>
      <c r="HU100" s="35"/>
      <c r="HV100" s="35"/>
      <c r="HW100" s="35"/>
      <c r="HX100" s="35"/>
      <c r="HY100" s="35"/>
      <c r="HZ100" s="35"/>
      <c r="IA100" s="35"/>
      <c r="IB100" s="35"/>
      <c r="IC100" s="35"/>
      <c r="ID100" s="35"/>
      <c r="IE100" s="35"/>
      <c r="IF100" s="35"/>
      <c r="IG100" s="35"/>
      <c r="IH100" s="35"/>
    </row>
    <row r="101" s="34" customFormat="1" ht="16" customHeight="1" spans="1:242">
      <c r="A101" s="61">
        <v>96</v>
      </c>
      <c r="B101" s="62" t="str">
        <f>Sheet1!A96</f>
        <v>广东信荣建设有限公司</v>
      </c>
      <c r="C101" s="63"/>
      <c r="D101" s="64">
        <f>Sheet1!B96</f>
        <v>1828071.6</v>
      </c>
      <c r="E101" s="65" t="str">
        <f t="shared" si="3"/>
        <v>超上限</v>
      </c>
      <c r="F101" s="66" t="str">
        <f t="shared" si="4"/>
        <v>否</v>
      </c>
      <c r="G101" s="67" t="str">
        <f t="shared" si="5"/>
        <v>否</v>
      </c>
      <c r="H101" s="68"/>
      <c r="I101" s="68"/>
      <c r="J101" s="68"/>
      <c r="K101" s="68"/>
      <c r="L101" s="68"/>
      <c r="M101" s="35"/>
      <c r="N101" s="35"/>
      <c r="O101" s="35"/>
      <c r="P101" s="35"/>
      <c r="Q101" s="35"/>
      <c r="R101" s="35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35"/>
      <c r="AN101" s="35"/>
      <c r="AO101" s="35"/>
      <c r="AP101" s="35"/>
      <c r="AQ101" s="35"/>
      <c r="AR101" s="35"/>
      <c r="AS101" s="35"/>
      <c r="AT101" s="35"/>
      <c r="AU101" s="35"/>
      <c r="AV101" s="35"/>
      <c r="AW101" s="35"/>
      <c r="AX101" s="35"/>
      <c r="AY101" s="35"/>
      <c r="AZ101" s="35"/>
      <c r="BA101" s="35"/>
      <c r="BB101" s="35"/>
      <c r="BC101" s="35"/>
      <c r="BD101" s="35"/>
      <c r="BE101" s="35"/>
      <c r="BF101" s="35"/>
      <c r="BG101" s="35"/>
      <c r="BH101" s="35"/>
      <c r="BI101" s="35"/>
      <c r="BJ101" s="35"/>
      <c r="BK101" s="35"/>
      <c r="BL101" s="35"/>
      <c r="BM101" s="35"/>
      <c r="BN101" s="35"/>
      <c r="BO101" s="35"/>
      <c r="BP101" s="35"/>
      <c r="BQ101" s="35"/>
      <c r="BR101" s="35"/>
      <c r="BS101" s="35"/>
      <c r="BT101" s="35"/>
      <c r="BU101" s="35"/>
      <c r="BV101" s="35"/>
      <c r="BW101" s="35"/>
      <c r="BX101" s="35"/>
      <c r="BY101" s="35"/>
      <c r="BZ101" s="35"/>
      <c r="CA101" s="35"/>
      <c r="CB101" s="35"/>
      <c r="CC101" s="35"/>
      <c r="CD101" s="35"/>
      <c r="CE101" s="35"/>
      <c r="CF101" s="35"/>
      <c r="CG101" s="35"/>
      <c r="CH101" s="35"/>
      <c r="CI101" s="35"/>
      <c r="CJ101" s="35"/>
      <c r="CK101" s="35"/>
      <c r="CL101" s="35"/>
      <c r="CM101" s="35"/>
      <c r="CN101" s="35"/>
      <c r="CO101" s="35"/>
      <c r="CP101" s="35"/>
      <c r="CQ101" s="35"/>
      <c r="CR101" s="35"/>
      <c r="CS101" s="35"/>
      <c r="CT101" s="35"/>
      <c r="CU101" s="35"/>
      <c r="CV101" s="35"/>
      <c r="CW101" s="35"/>
      <c r="CX101" s="35"/>
      <c r="CY101" s="35"/>
      <c r="CZ101" s="35"/>
      <c r="DA101" s="35"/>
      <c r="DB101" s="35"/>
      <c r="DC101" s="35"/>
      <c r="DD101" s="35"/>
      <c r="DE101" s="35"/>
      <c r="DF101" s="35"/>
      <c r="DG101" s="35"/>
      <c r="DH101" s="35"/>
      <c r="DI101" s="35"/>
      <c r="DJ101" s="35"/>
      <c r="DK101" s="35"/>
      <c r="DL101" s="35"/>
      <c r="DM101" s="35"/>
      <c r="DN101" s="35"/>
      <c r="DO101" s="35"/>
      <c r="DP101" s="35"/>
      <c r="DQ101" s="35"/>
      <c r="DR101" s="35"/>
      <c r="DS101" s="35"/>
      <c r="DT101" s="35"/>
      <c r="DU101" s="35"/>
      <c r="DV101" s="35"/>
      <c r="DW101" s="35"/>
      <c r="DX101" s="35"/>
      <c r="DY101" s="35"/>
      <c r="DZ101" s="35"/>
      <c r="EA101" s="35"/>
      <c r="EB101" s="35"/>
      <c r="EC101" s="35"/>
      <c r="ED101" s="35"/>
      <c r="EE101" s="35"/>
      <c r="EF101" s="35"/>
      <c r="EG101" s="35"/>
      <c r="EH101" s="35"/>
      <c r="EI101" s="35"/>
      <c r="EJ101" s="35"/>
      <c r="EK101" s="35"/>
      <c r="EL101" s="35"/>
      <c r="EM101" s="35"/>
      <c r="EN101" s="35"/>
      <c r="EO101" s="35"/>
      <c r="EP101" s="35"/>
      <c r="EQ101" s="35"/>
      <c r="ER101" s="35"/>
      <c r="ES101" s="35"/>
      <c r="ET101" s="35"/>
      <c r="EU101" s="35"/>
      <c r="EV101" s="35"/>
      <c r="EW101" s="35"/>
      <c r="EX101" s="35"/>
      <c r="EY101" s="35"/>
      <c r="EZ101" s="35"/>
      <c r="FA101" s="35"/>
      <c r="FB101" s="35"/>
      <c r="FC101" s="35"/>
      <c r="FD101" s="35"/>
      <c r="FE101" s="35"/>
      <c r="FF101" s="35"/>
      <c r="FG101" s="35"/>
      <c r="FH101" s="35"/>
      <c r="FI101" s="35"/>
      <c r="FJ101" s="35"/>
      <c r="FK101" s="35"/>
      <c r="FL101" s="35"/>
      <c r="FM101" s="35"/>
      <c r="FN101" s="35"/>
      <c r="FO101" s="35"/>
      <c r="FP101" s="35"/>
      <c r="FQ101" s="35"/>
      <c r="FR101" s="35"/>
      <c r="FS101" s="35"/>
      <c r="FT101" s="35"/>
      <c r="FU101" s="35"/>
      <c r="FV101" s="35"/>
      <c r="FW101" s="35"/>
      <c r="FX101" s="35"/>
      <c r="FY101" s="35"/>
      <c r="FZ101" s="35"/>
      <c r="GA101" s="35"/>
      <c r="GB101" s="35"/>
      <c r="GC101" s="35"/>
      <c r="GD101" s="35"/>
      <c r="GE101" s="35"/>
      <c r="GF101" s="35"/>
      <c r="GG101" s="35"/>
      <c r="GH101" s="35"/>
      <c r="GI101" s="35"/>
      <c r="GJ101" s="35"/>
      <c r="GK101" s="35"/>
      <c r="GL101" s="35"/>
      <c r="GM101" s="35"/>
      <c r="GN101" s="35"/>
      <c r="GO101" s="35"/>
      <c r="GP101" s="35"/>
      <c r="GQ101" s="35"/>
      <c r="GR101" s="35"/>
      <c r="GS101" s="35"/>
      <c r="GT101" s="35"/>
      <c r="GU101" s="35"/>
      <c r="GV101" s="35"/>
      <c r="GW101" s="35"/>
      <c r="GX101" s="35"/>
      <c r="GY101" s="35"/>
      <c r="GZ101" s="35"/>
      <c r="HA101" s="35"/>
      <c r="HB101" s="35"/>
      <c r="HC101" s="35"/>
      <c r="HD101" s="35"/>
      <c r="HE101" s="35"/>
      <c r="HF101" s="35"/>
      <c r="HG101" s="35"/>
      <c r="HH101" s="35"/>
      <c r="HI101" s="35"/>
      <c r="HJ101" s="35"/>
      <c r="HK101" s="35"/>
      <c r="HL101" s="35"/>
      <c r="HM101" s="35"/>
      <c r="HN101" s="35"/>
      <c r="HO101" s="35"/>
      <c r="HP101" s="35"/>
      <c r="HQ101" s="35"/>
      <c r="HR101" s="35"/>
      <c r="HS101" s="35"/>
      <c r="HT101" s="35"/>
      <c r="HU101" s="35"/>
      <c r="HV101" s="35"/>
      <c r="HW101" s="35"/>
      <c r="HX101" s="35"/>
      <c r="HY101" s="35"/>
      <c r="HZ101" s="35"/>
      <c r="IA101" s="35"/>
      <c r="IB101" s="35"/>
      <c r="IC101" s="35"/>
      <c r="ID101" s="35"/>
      <c r="IE101" s="35"/>
      <c r="IF101" s="35"/>
      <c r="IG101" s="35"/>
      <c r="IH101" s="35"/>
    </row>
    <row r="102" s="34" customFormat="1" ht="16" customHeight="1" spans="1:242">
      <c r="A102" s="61">
        <v>97</v>
      </c>
      <c r="B102" s="62" t="str">
        <f>Sheet1!A97</f>
        <v>广东昌盛源建设工程有限公司</v>
      </c>
      <c r="C102" s="63"/>
      <c r="D102" s="64">
        <f>Sheet1!B97</f>
        <v>1827885.7</v>
      </c>
      <c r="E102" s="65" t="str">
        <f t="shared" si="3"/>
        <v>超上限</v>
      </c>
      <c r="F102" s="66" t="str">
        <f t="shared" si="4"/>
        <v>否</v>
      </c>
      <c r="G102" s="67" t="str">
        <f t="shared" si="5"/>
        <v>否</v>
      </c>
      <c r="H102" s="68"/>
      <c r="I102" s="68"/>
      <c r="J102" s="68"/>
      <c r="K102" s="68"/>
      <c r="L102" s="68"/>
      <c r="M102" s="35"/>
      <c r="N102" s="35"/>
      <c r="O102" s="35"/>
      <c r="P102" s="35"/>
      <c r="Q102" s="35"/>
      <c r="R102" s="35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35"/>
      <c r="AN102" s="35"/>
      <c r="AO102" s="35"/>
      <c r="AP102" s="35"/>
      <c r="AQ102" s="35"/>
      <c r="AR102" s="35"/>
      <c r="AS102" s="35"/>
      <c r="AT102" s="35"/>
      <c r="AU102" s="35"/>
      <c r="AV102" s="35"/>
      <c r="AW102" s="35"/>
      <c r="AX102" s="35"/>
      <c r="AY102" s="35"/>
      <c r="AZ102" s="35"/>
      <c r="BA102" s="35"/>
      <c r="BB102" s="35"/>
      <c r="BC102" s="35"/>
      <c r="BD102" s="35"/>
      <c r="BE102" s="35"/>
      <c r="BF102" s="35"/>
      <c r="BG102" s="35"/>
      <c r="BH102" s="35"/>
      <c r="BI102" s="35"/>
      <c r="BJ102" s="35"/>
      <c r="BK102" s="35"/>
      <c r="BL102" s="35"/>
      <c r="BM102" s="35"/>
      <c r="BN102" s="35"/>
      <c r="BO102" s="35"/>
      <c r="BP102" s="35"/>
      <c r="BQ102" s="35"/>
      <c r="BR102" s="35"/>
      <c r="BS102" s="35"/>
      <c r="BT102" s="35"/>
      <c r="BU102" s="35"/>
      <c r="BV102" s="35"/>
      <c r="BW102" s="35"/>
      <c r="BX102" s="35"/>
      <c r="BY102" s="35"/>
      <c r="BZ102" s="35"/>
      <c r="CA102" s="35"/>
      <c r="CB102" s="35"/>
      <c r="CC102" s="35"/>
      <c r="CD102" s="35"/>
      <c r="CE102" s="35"/>
      <c r="CF102" s="35"/>
      <c r="CG102" s="35"/>
      <c r="CH102" s="35"/>
      <c r="CI102" s="35"/>
      <c r="CJ102" s="35"/>
      <c r="CK102" s="35"/>
      <c r="CL102" s="35"/>
      <c r="CM102" s="35"/>
      <c r="CN102" s="35"/>
      <c r="CO102" s="35"/>
      <c r="CP102" s="35"/>
      <c r="CQ102" s="35"/>
      <c r="CR102" s="35"/>
      <c r="CS102" s="35"/>
      <c r="CT102" s="35"/>
      <c r="CU102" s="35"/>
      <c r="CV102" s="35"/>
      <c r="CW102" s="35"/>
      <c r="CX102" s="35"/>
      <c r="CY102" s="35"/>
      <c r="CZ102" s="35"/>
      <c r="DA102" s="35"/>
      <c r="DB102" s="35"/>
      <c r="DC102" s="35"/>
      <c r="DD102" s="35"/>
      <c r="DE102" s="35"/>
      <c r="DF102" s="35"/>
      <c r="DG102" s="35"/>
      <c r="DH102" s="35"/>
      <c r="DI102" s="35"/>
      <c r="DJ102" s="35"/>
      <c r="DK102" s="35"/>
      <c r="DL102" s="35"/>
      <c r="DM102" s="35"/>
      <c r="DN102" s="35"/>
      <c r="DO102" s="35"/>
      <c r="DP102" s="35"/>
      <c r="DQ102" s="35"/>
      <c r="DR102" s="35"/>
      <c r="DS102" s="35"/>
      <c r="DT102" s="35"/>
      <c r="DU102" s="35"/>
      <c r="DV102" s="35"/>
      <c r="DW102" s="35"/>
      <c r="DX102" s="35"/>
      <c r="DY102" s="35"/>
      <c r="DZ102" s="35"/>
      <c r="EA102" s="35"/>
      <c r="EB102" s="35"/>
      <c r="EC102" s="35"/>
      <c r="ED102" s="35"/>
      <c r="EE102" s="35"/>
      <c r="EF102" s="35"/>
      <c r="EG102" s="35"/>
      <c r="EH102" s="35"/>
      <c r="EI102" s="35"/>
      <c r="EJ102" s="35"/>
      <c r="EK102" s="35"/>
      <c r="EL102" s="35"/>
      <c r="EM102" s="35"/>
      <c r="EN102" s="35"/>
      <c r="EO102" s="35"/>
      <c r="EP102" s="35"/>
      <c r="EQ102" s="35"/>
      <c r="ER102" s="35"/>
      <c r="ES102" s="35"/>
      <c r="ET102" s="35"/>
      <c r="EU102" s="35"/>
      <c r="EV102" s="35"/>
      <c r="EW102" s="35"/>
      <c r="EX102" s="35"/>
      <c r="EY102" s="35"/>
      <c r="EZ102" s="35"/>
      <c r="FA102" s="35"/>
      <c r="FB102" s="35"/>
      <c r="FC102" s="35"/>
      <c r="FD102" s="35"/>
      <c r="FE102" s="35"/>
      <c r="FF102" s="35"/>
      <c r="FG102" s="35"/>
      <c r="FH102" s="35"/>
      <c r="FI102" s="35"/>
      <c r="FJ102" s="35"/>
      <c r="FK102" s="35"/>
      <c r="FL102" s="35"/>
      <c r="FM102" s="35"/>
      <c r="FN102" s="35"/>
      <c r="FO102" s="35"/>
      <c r="FP102" s="35"/>
      <c r="FQ102" s="35"/>
      <c r="FR102" s="35"/>
      <c r="FS102" s="35"/>
      <c r="FT102" s="35"/>
      <c r="FU102" s="35"/>
      <c r="FV102" s="35"/>
      <c r="FW102" s="35"/>
      <c r="FX102" s="35"/>
      <c r="FY102" s="35"/>
      <c r="FZ102" s="35"/>
      <c r="GA102" s="35"/>
      <c r="GB102" s="35"/>
      <c r="GC102" s="35"/>
      <c r="GD102" s="35"/>
      <c r="GE102" s="35"/>
      <c r="GF102" s="35"/>
      <c r="GG102" s="35"/>
      <c r="GH102" s="35"/>
      <c r="GI102" s="35"/>
      <c r="GJ102" s="35"/>
      <c r="GK102" s="35"/>
      <c r="GL102" s="35"/>
      <c r="GM102" s="35"/>
      <c r="GN102" s="35"/>
      <c r="GO102" s="35"/>
      <c r="GP102" s="35"/>
      <c r="GQ102" s="35"/>
      <c r="GR102" s="35"/>
      <c r="GS102" s="35"/>
      <c r="GT102" s="35"/>
      <c r="GU102" s="35"/>
      <c r="GV102" s="35"/>
      <c r="GW102" s="35"/>
      <c r="GX102" s="35"/>
      <c r="GY102" s="35"/>
      <c r="GZ102" s="35"/>
      <c r="HA102" s="35"/>
      <c r="HB102" s="35"/>
      <c r="HC102" s="35"/>
      <c r="HD102" s="35"/>
      <c r="HE102" s="35"/>
      <c r="HF102" s="35"/>
      <c r="HG102" s="35"/>
      <c r="HH102" s="35"/>
      <c r="HI102" s="35"/>
      <c r="HJ102" s="35"/>
      <c r="HK102" s="35"/>
      <c r="HL102" s="35"/>
      <c r="HM102" s="35"/>
      <c r="HN102" s="35"/>
      <c r="HO102" s="35"/>
      <c r="HP102" s="35"/>
      <c r="HQ102" s="35"/>
      <c r="HR102" s="35"/>
      <c r="HS102" s="35"/>
      <c r="HT102" s="35"/>
      <c r="HU102" s="35"/>
      <c r="HV102" s="35"/>
      <c r="HW102" s="35"/>
      <c r="HX102" s="35"/>
      <c r="HY102" s="35"/>
      <c r="HZ102" s="35"/>
      <c r="IA102" s="35"/>
      <c r="IB102" s="35"/>
      <c r="IC102" s="35"/>
      <c r="ID102" s="35"/>
      <c r="IE102" s="35"/>
      <c r="IF102" s="35"/>
      <c r="IG102" s="35"/>
      <c r="IH102" s="35"/>
    </row>
    <row r="103" s="34" customFormat="1" ht="16" customHeight="1" spans="1:242">
      <c r="A103" s="61">
        <v>98</v>
      </c>
      <c r="B103" s="62" t="str">
        <f>Sheet1!A98</f>
        <v>中建港湾建设（深圳）有限公司</v>
      </c>
      <c r="C103" s="63"/>
      <c r="D103" s="64">
        <f>Sheet1!B98</f>
        <v>1827760.78</v>
      </c>
      <c r="E103" s="65" t="str">
        <f t="shared" si="3"/>
        <v>超上限</v>
      </c>
      <c r="F103" s="66" t="str">
        <f t="shared" si="4"/>
        <v>否</v>
      </c>
      <c r="G103" s="67" t="str">
        <f t="shared" si="5"/>
        <v>否</v>
      </c>
      <c r="H103" s="68"/>
      <c r="I103" s="68"/>
      <c r="J103" s="68"/>
      <c r="K103" s="68"/>
      <c r="L103" s="68"/>
      <c r="M103" s="35"/>
      <c r="N103" s="35"/>
      <c r="O103" s="35"/>
      <c r="P103" s="35"/>
      <c r="Q103" s="35"/>
      <c r="R103" s="35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35"/>
      <c r="AN103" s="35"/>
      <c r="AO103" s="35"/>
      <c r="AP103" s="35"/>
      <c r="AQ103" s="35"/>
      <c r="AR103" s="35"/>
      <c r="AS103" s="35"/>
      <c r="AT103" s="35"/>
      <c r="AU103" s="35"/>
      <c r="AV103" s="35"/>
      <c r="AW103" s="35"/>
      <c r="AX103" s="35"/>
      <c r="AY103" s="35"/>
      <c r="AZ103" s="35"/>
      <c r="BA103" s="35"/>
      <c r="BB103" s="35"/>
      <c r="BC103" s="35"/>
      <c r="BD103" s="35"/>
      <c r="BE103" s="35"/>
      <c r="BF103" s="35"/>
      <c r="BG103" s="35"/>
      <c r="BH103" s="35"/>
      <c r="BI103" s="35"/>
      <c r="BJ103" s="35"/>
      <c r="BK103" s="35"/>
      <c r="BL103" s="35"/>
      <c r="BM103" s="35"/>
      <c r="BN103" s="35"/>
      <c r="BO103" s="35"/>
      <c r="BP103" s="35"/>
      <c r="BQ103" s="35"/>
      <c r="BR103" s="35"/>
      <c r="BS103" s="35"/>
      <c r="BT103" s="35"/>
      <c r="BU103" s="35"/>
      <c r="BV103" s="35"/>
      <c r="BW103" s="35"/>
      <c r="BX103" s="35"/>
      <c r="BY103" s="35"/>
      <c r="BZ103" s="35"/>
      <c r="CA103" s="35"/>
      <c r="CB103" s="35"/>
      <c r="CC103" s="35"/>
      <c r="CD103" s="35"/>
      <c r="CE103" s="35"/>
      <c r="CF103" s="35"/>
      <c r="CG103" s="35"/>
      <c r="CH103" s="35"/>
      <c r="CI103" s="35"/>
      <c r="CJ103" s="35"/>
      <c r="CK103" s="35"/>
      <c r="CL103" s="35"/>
      <c r="CM103" s="35"/>
      <c r="CN103" s="35"/>
      <c r="CO103" s="35"/>
      <c r="CP103" s="35"/>
      <c r="CQ103" s="35"/>
      <c r="CR103" s="35"/>
      <c r="CS103" s="35"/>
      <c r="CT103" s="35"/>
      <c r="CU103" s="35"/>
      <c r="CV103" s="35"/>
      <c r="CW103" s="35"/>
      <c r="CX103" s="35"/>
      <c r="CY103" s="35"/>
      <c r="CZ103" s="35"/>
      <c r="DA103" s="35"/>
      <c r="DB103" s="35"/>
      <c r="DC103" s="35"/>
      <c r="DD103" s="35"/>
      <c r="DE103" s="35"/>
      <c r="DF103" s="35"/>
      <c r="DG103" s="35"/>
      <c r="DH103" s="35"/>
      <c r="DI103" s="35"/>
      <c r="DJ103" s="35"/>
      <c r="DK103" s="35"/>
      <c r="DL103" s="35"/>
      <c r="DM103" s="35"/>
      <c r="DN103" s="35"/>
      <c r="DO103" s="35"/>
      <c r="DP103" s="35"/>
      <c r="DQ103" s="35"/>
      <c r="DR103" s="35"/>
      <c r="DS103" s="35"/>
      <c r="DT103" s="35"/>
      <c r="DU103" s="35"/>
      <c r="DV103" s="35"/>
      <c r="DW103" s="35"/>
      <c r="DX103" s="35"/>
      <c r="DY103" s="35"/>
      <c r="DZ103" s="35"/>
      <c r="EA103" s="35"/>
      <c r="EB103" s="35"/>
      <c r="EC103" s="35"/>
      <c r="ED103" s="35"/>
      <c r="EE103" s="35"/>
      <c r="EF103" s="35"/>
      <c r="EG103" s="35"/>
      <c r="EH103" s="35"/>
      <c r="EI103" s="35"/>
      <c r="EJ103" s="35"/>
      <c r="EK103" s="35"/>
      <c r="EL103" s="35"/>
      <c r="EM103" s="35"/>
      <c r="EN103" s="35"/>
      <c r="EO103" s="35"/>
      <c r="EP103" s="35"/>
      <c r="EQ103" s="35"/>
      <c r="ER103" s="35"/>
      <c r="ES103" s="35"/>
      <c r="ET103" s="35"/>
      <c r="EU103" s="35"/>
      <c r="EV103" s="35"/>
      <c r="EW103" s="35"/>
      <c r="EX103" s="35"/>
      <c r="EY103" s="35"/>
      <c r="EZ103" s="35"/>
      <c r="FA103" s="35"/>
      <c r="FB103" s="35"/>
      <c r="FC103" s="35"/>
      <c r="FD103" s="35"/>
      <c r="FE103" s="35"/>
      <c r="FF103" s="35"/>
      <c r="FG103" s="35"/>
      <c r="FH103" s="35"/>
      <c r="FI103" s="35"/>
      <c r="FJ103" s="35"/>
      <c r="FK103" s="35"/>
      <c r="FL103" s="35"/>
      <c r="FM103" s="35"/>
      <c r="FN103" s="35"/>
      <c r="FO103" s="35"/>
      <c r="FP103" s="35"/>
      <c r="FQ103" s="35"/>
      <c r="FR103" s="35"/>
      <c r="FS103" s="35"/>
      <c r="FT103" s="35"/>
      <c r="FU103" s="35"/>
      <c r="FV103" s="35"/>
      <c r="FW103" s="35"/>
      <c r="FX103" s="35"/>
      <c r="FY103" s="35"/>
      <c r="FZ103" s="35"/>
      <c r="GA103" s="35"/>
      <c r="GB103" s="35"/>
      <c r="GC103" s="35"/>
      <c r="GD103" s="35"/>
      <c r="GE103" s="35"/>
      <c r="GF103" s="35"/>
      <c r="GG103" s="35"/>
      <c r="GH103" s="35"/>
      <c r="GI103" s="35"/>
      <c r="GJ103" s="35"/>
      <c r="GK103" s="35"/>
      <c r="GL103" s="35"/>
      <c r="GM103" s="35"/>
      <c r="GN103" s="35"/>
      <c r="GO103" s="35"/>
      <c r="GP103" s="35"/>
      <c r="GQ103" s="35"/>
      <c r="GR103" s="35"/>
      <c r="GS103" s="35"/>
      <c r="GT103" s="35"/>
      <c r="GU103" s="35"/>
      <c r="GV103" s="35"/>
      <c r="GW103" s="35"/>
      <c r="GX103" s="35"/>
      <c r="GY103" s="35"/>
      <c r="GZ103" s="35"/>
      <c r="HA103" s="35"/>
      <c r="HB103" s="35"/>
      <c r="HC103" s="35"/>
      <c r="HD103" s="35"/>
      <c r="HE103" s="35"/>
      <c r="HF103" s="35"/>
      <c r="HG103" s="35"/>
      <c r="HH103" s="35"/>
      <c r="HI103" s="35"/>
      <c r="HJ103" s="35"/>
      <c r="HK103" s="35"/>
      <c r="HL103" s="35"/>
      <c r="HM103" s="35"/>
      <c r="HN103" s="35"/>
      <c r="HO103" s="35"/>
      <c r="HP103" s="35"/>
      <c r="HQ103" s="35"/>
      <c r="HR103" s="35"/>
      <c r="HS103" s="35"/>
      <c r="HT103" s="35"/>
      <c r="HU103" s="35"/>
      <c r="HV103" s="35"/>
      <c r="HW103" s="35"/>
      <c r="HX103" s="35"/>
      <c r="HY103" s="35"/>
      <c r="HZ103" s="35"/>
      <c r="IA103" s="35"/>
      <c r="IB103" s="35"/>
      <c r="IC103" s="35"/>
      <c r="ID103" s="35"/>
      <c r="IE103" s="35"/>
      <c r="IF103" s="35"/>
      <c r="IG103" s="35"/>
      <c r="IH103" s="35"/>
    </row>
    <row r="104" s="34" customFormat="1" ht="16" customHeight="1" spans="1:242">
      <c r="A104" s="61">
        <v>99</v>
      </c>
      <c r="B104" s="62" t="str">
        <f>Sheet1!A99</f>
        <v>广东润庆建设有限公司</v>
      </c>
      <c r="C104" s="63"/>
      <c r="D104" s="64">
        <f>Sheet1!B99</f>
        <v>1827462.89</v>
      </c>
      <c r="E104" s="65" t="str">
        <f t="shared" si="3"/>
        <v>超上限</v>
      </c>
      <c r="F104" s="66" t="str">
        <f t="shared" si="4"/>
        <v>否</v>
      </c>
      <c r="G104" s="67" t="str">
        <f t="shared" si="5"/>
        <v>否</v>
      </c>
      <c r="H104" s="68"/>
      <c r="I104" s="68"/>
      <c r="J104" s="68"/>
      <c r="K104" s="68"/>
      <c r="L104" s="68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35"/>
      <c r="AJ104" s="35"/>
      <c r="AK104" s="35"/>
      <c r="AL104" s="35"/>
      <c r="AM104" s="35"/>
      <c r="AN104" s="35"/>
      <c r="AO104" s="35"/>
      <c r="AP104" s="35"/>
      <c r="AQ104" s="35"/>
      <c r="AR104" s="35"/>
      <c r="AS104" s="35"/>
      <c r="AT104" s="35"/>
      <c r="AU104" s="35"/>
      <c r="AV104" s="35"/>
      <c r="AW104" s="35"/>
      <c r="AX104" s="35"/>
      <c r="AY104" s="35"/>
      <c r="AZ104" s="35"/>
      <c r="BA104" s="35"/>
      <c r="BB104" s="35"/>
      <c r="BC104" s="35"/>
      <c r="BD104" s="35"/>
      <c r="BE104" s="35"/>
      <c r="BF104" s="35"/>
      <c r="BG104" s="35"/>
      <c r="BH104" s="35"/>
      <c r="BI104" s="35"/>
      <c r="BJ104" s="35"/>
      <c r="BK104" s="35"/>
      <c r="BL104" s="35"/>
      <c r="BM104" s="35"/>
      <c r="BN104" s="35"/>
      <c r="BO104" s="35"/>
      <c r="BP104" s="35"/>
      <c r="BQ104" s="35"/>
      <c r="BR104" s="35"/>
      <c r="BS104" s="35"/>
      <c r="BT104" s="35"/>
      <c r="BU104" s="35"/>
      <c r="BV104" s="35"/>
      <c r="BW104" s="35"/>
      <c r="BX104" s="35"/>
      <c r="BY104" s="35"/>
      <c r="BZ104" s="35"/>
      <c r="CA104" s="35"/>
      <c r="CB104" s="35"/>
      <c r="CC104" s="35"/>
      <c r="CD104" s="35"/>
      <c r="CE104" s="35"/>
      <c r="CF104" s="35"/>
      <c r="CG104" s="35"/>
      <c r="CH104" s="35"/>
      <c r="CI104" s="35"/>
      <c r="CJ104" s="35"/>
      <c r="CK104" s="35"/>
      <c r="CL104" s="35"/>
      <c r="CM104" s="35"/>
      <c r="CN104" s="35"/>
      <c r="CO104" s="35"/>
      <c r="CP104" s="35"/>
      <c r="CQ104" s="35"/>
      <c r="CR104" s="35"/>
      <c r="CS104" s="35"/>
      <c r="CT104" s="35"/>
      <c r="CU104" s="35"/>
      <c r="CV104" s="35"/>
      <c r="CW104" s="35"/>
      <c r="CX104" s="35"/>
      <c r="CY104" s="35"/>
      <c r="CZ104" s="35"/>
      <c r="DA104" s="35"/>
      <c r="DB104" s="35"/>
      <c r="DC104" s="35"/>
      <c r="DD104" s="35"/>
      <c r="DE104" s="35"/>
      <c r="DF104" s="35"/>
      <c r="DG104" s="35"/>
      <c r="DH104" s="35"/>
      <c r="DI104" s="35"/>
      <c r="DJ104" s="35"/>
      <c r="DK104" s="35"/>
      <c r="DL104" s="35"/>
      <c r="DM104" s="35"/>
      <c r="DN104" s="35"/>
      <c r="DO104" s="35"/>
      <c r="DP104" s="35"/>
      <c r="DQ104" s="35"/>
      <c r="DR104" s="35"/>
      <c r="DS104" s="35"/>
      <c r="DT104" s="35"/>
      <c r="DU104" s="35"/>
      <c r="DV104" s="35"/>
      <c r="DW104" s="35"/>
      <c r="DX104" s="35"/>
      <c r="DY104" s="35"/>
      <c r="DZ104" s="35"/>
      <c r="EA104" s="35"/>
      <c r="EB104" s="35"/>
      <c r="EC104" s="35"/>
      <c r="ED104" s="35"/>
      <c r="EE104" s="35"/>
      <c r="EF104" s="35"/>
      <c r="EG104" s="35"/>
      <c r="EH104" s="35"/>
      <c r="EI104" s="35"/>
      <c r="EJ104" s="35"/>
      <c r="EK104" s="35"/>
      <c r="EL104" s="35"/>
      <c r="EM104" s="35"/>
      <c r="EN104" s="35"/>
      <c r="EO104" s="35"/>
      <c r="EP104" s="35"/>
      <c r="EQ104" s="35"/>
      <c r="ER104" s="35"/>
      <c r="ES104" s="35"/>
      <c r="ET104" s="35"/>
      <c r="EU104" s="35"/>
      <c r="EV104" s="35"/>
      <c r="EW104" s="35"/>
      <c r="EX104" s="35"/>
      <c r="EY104" s="35"/>
      <c r="EZ104" s="35"/>
      <c r="FA104" s="35"/>
      <c r="FB104" s="35"/>
      <c r="FC104" s="35"/>
      <c r="FD104" s="35"/>
      <c r="FE104" s="35"/>
      <c r="FF104" s="35"/>
      <c r="FG104" s="35"/>
      <c r="FH104" s="35"/>
      <c r="FI104" s="35"/>
      <c r="FJ104" s="35"/>
      <c r="FK104" s="35"/>
      <c r="FL104" s="35"/>
      <c r="FM104" s="35"/>
      <c r="FN104" s="35"/>
      <c r="FO104" s="35"/>
      <c r="FP104" s="35"/>
      <c r="FQ104" s="35"/>
      <c r="FR104" s="35"/>
      <c r="FS104" s="35"/>
      <c r="FT104" s="35"/>
      <c r="FU104" s="35"/>
      <c r="FV104" s="35"/>
      <c r="FW104" s="35"/>
      <c r="FX104" s="35"/>
      <c r="FY104" s="35"/>
      <c r="FZ104" s="35"/>
      <c r="GA104" s="35"/>
      <c r="GB104" s="35"/>
      <c r="GC104" s="35"/>
      <c r="GD104" s="35"/>
      <c r="GE104" s="35"/>
      <c r="GF104" s="35"/>
      <c r="GG104" s="35"/>
      <c r="GH104" s="35"/>
      <c r="GI104" s="35"/>
      <c r="GJ104" s="35"/>
      <c r="GK104" s="35"/>
      <c r="GL104" s="35"/>
      <c r="GM104" s="35"/>
      <c r="GN104" s="35"/>
      <c r="GO104" s="35"/>
      <c r="GP104" s="35"/>
      <c r="GQ104" s="35"/>
      <c r="GR104" s="35"/>
      <c r="GS104" s="35"/>
      <c r="GT104" s="35"/>
      <c r="GU104" s="35"/>
      <c r="GV104" s="35"/>
      <c r="GW104" s="35"/>
      <c r="GX104" s="35"/>
      <c r="GY104" s="35"/>
      <c r="GZ104" s="35"/>
      <c r="HA104" s="35"/>
      <c r="HB104" s="35"/>
      <c r="HC104" s="35"/>
      <c r="HD104" s="35"/>
      <c r="HE104" s="35"/>
      <c r="HF104" s="35"/>
      <c r="HG104" s="35"/>
      <c r="HH104" s="35"/>
      <c r="HI104" s="35"/>
      <c r="HJ104" s="35"/>
      <c r="HK104" s="35"/>
      <c r="HL104" s="35"/>
      <c r="HM104" s="35"/>
      <c r="HN104" s="35"/>
      <c r="HO104" s="35"/>
      <c r="HP104" s="35"/>
      <c r="HQ104" s="35"/>
      <c r="HR104" s="35"/>
      <c r="HS104" s="35"/>
      <c r="HT104" s="35"/>
      <c r="HU104" s="35"/>
      <c r="HV104" s="35"/>
      <c r="HW104" s="35"/>
      <c r="HX104" s="35"/>
      <c r="HY104" s="35"/>
      <c r="HZ104" s="35"/>
      <c r="IA104" s="35"/>
      <c r="IB104" s="35"/>
      <c r="IC104" s="35"/>
      <c r="ID104" s="35"/>
      <c r="IE104" s="35"/>
      <c r="IF104" s="35"/>
      <c r="IG104" s="35"/>
      <c r="IH104" s="35"/>
    </row>
    <row r="105" s="34" customFormat="1" ht="16" customHeight="1" spans="1:242">
      <c r="A105" s="61">
        <v>100</v>
      </c>
      <c r="B105" s="62" t="str">
        <f>Sheet1!A100</f>
        <v>广州华鼎建设有限公司</v>
      </c>
      <c r="C105" s="63"/>
      <c r="D105" s="64">
        <f>Sheet1!B100</f>
        <v>1827453.27</v>
      </c>
      <c r="E105" s="65" t="str">
        <f t="shared" si="3"/>
        <v>超上限</v>
      </c>
      <c r="F105" s="66" t="str">
        <f t="shared" si="4"/>
        <v>否</v>
      </c>
      <c r="G105" s="67" t="str">
        <f t="shared" si="5"/>
        <v>否</v>
      </c>
      <c r="H105" s="68"/>
      <c r="I105" s="68"/>
      <c r="J105" s="68"/>
      <c r="K105" s="68"/>
      <c r="L105" s="68"/>
      <c r="M105" s="35"/>
      <c r="N105" s="35"/>
      <c r="O105" s="35"/>
      <c r="P105" s="35"/>
      <c r="Q105" s="35"/>
      <c r="R105" s="35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35"/>
      <c r="AN105" s="35"/>
      <c r="AO105" s="35"/>
      <c r="AP105" s="35"/>
      <c r="AQ105" s="35"/>
      <c r="AR105" s="35"/>
      <c r="AS105" s="35"/>
      <c r="AT105" s="35"/>
      <c r="AU105" s="35"/>
      <c r="AV105" s="35"/>
      <c r="AW105" s="35"/>
      <c r="AX105" s="35"/>
      <c r="AY105" s="35"/>
      <c r="AZ105" s="35"/>
      <c r="BA105" s="35"/>
      <c r="BB105" s="35"/>
      <c r="BC105" s="35"/>
      <c r="BD105" s="35"/>
      <c r="BE105" s="35"/>
      <c r="BF105" s="35"/>
      <c r="BG105" s="35"/>
      <c r="BH105" s="35"/>
      <c r="BI105" s="35"/>
      <c r="BJ105" s="35"/>
      <c r="BK105" s="35"/>
      <c r="BL105" s="35"/>
      <c r="BM105" s="35"/>
      <c r="BN105" s="35"/>
      <c r="BO105" s="35"/>
      <c r="BP105" s="35"/>
      <c r="BQ105" s="35"/>
      <c r="BR105" s="35"/>
      <c r="BS105" s="35"/>
      <c r="BT105" s="35"/>
      <c r="BU105" s="35"/>
      <c r="BV105" s="35"/>
      <c r="BW105" s="35"/>
      <c r="BX105" s="35"/>
      <c r="BY105" s="35"/>
      <c r="BZ105" s="35"/>
      <c r="CA105" s="35"/>
      <c r="CB105" s="35"/>
      <c r="CC105" s="35"/>
      <c r="CD105" s="35"/>
      <c r="CE105" s="35"/>
      <c r="CF105" s="35"/>
      <c r="CG105" s="35"/>
      <c r="CH105" s="35"/>
      <c r="CI105" s="35"/>
      <c r="CJ105" s="35"/>
      <c r="CK105" s="35"/>
      <c r="CL105" s="35"/>
      <c r="CM105" s="35"/>
      <c r="CN105" s="35"/>
      <c r="CO105" s="35"/>
      <c r="CP105" s="35"/>
      <c r="CQ105" s="35"/>
      <c r="CR105" s="35"/>
      <c r="CS105" s="35"/>
      <c r="CT105" s="35"/>
      <c r="CU105" s="35"/>
      <c r="CV105" s="35"/>
      <c r="CW105" s="35"/>
      <c r="CX105" s="35"/>
      <c r="CY105" s="35"/>
      <c r="CZ105" s="35"/>
      <c r="DA105" s="35"/>
      <c r="DB105" s="35"/>
      <c r="DC105" s="35"/>
      <c r="DD105" s="35"/>
      <c r="DE105" s="35"/>
      <c r="DF105" s="35"/>
      <c r="DG105" s="35"/>
      <c r="DH105" s="35"/>
      <c r="DI105" s="35"/>
      <c r="DJ105" s="35"/>
      <c r="DK105" s="35"/>
      <c r="DL105" s="35"/>
      <c r="DM105" s="35"/>
      <c r="DN105" s="35"/>
      <c r="DO105" s="35"/>
      <c r="DP105" s="35"/>
      <c r="DQ105" s="35"/>
      <c r="DR105" s="35"/>
      <c r="DS105" s="35"/>
      <c r="DT105" s="35"/>
      <c r="DU105" s="35"/>
      <c r="DV105" s="35"/>
      <c r="DW105" s="35"/>
      <c r="DX105" s="35"/>
      <c r="DY105" s="35"/>
      <c r="DZ105" s="35"/>
      <c r="EA105" s="35"/>
      <c r="EB105" s="35"/>
      <c r="EC105" s="35"/>
      <c r="ED105" s="35"/>
      <c r="EE105" s="35"/>
      <c r="EF105" s="35"/>
      <c r="EG105" s="35"/>
      <c r="EH105" s="35"/>
      <c r="EI105" s="35"/>
      <c r="EJ105" s="35"/>
      <c r="EK105" s="35"/>
      <c r="EL105" s="35"/>
      <c r="EM105" s="35"/>
      <c r="EN105" s="35"/>
      <c r="EO105" s="35"/>
      <c r="EP105" s="35"/>
      <c r="EQ105" s="35"/>
      <c r="ER105" s="35"/>
      <c r="ES105" s="35"/>
      <c r="ET105" s="35"/>
      <c r="EU105" s="35"/>
      <c r="EV105" s="35"/>
      <c r="EW105" s="35"/>
      <c r="EX105" s="35"/>
      <c r="EY105" s="35"/>
      <c r="EZ105" s="35"/>
      <c r="FA105" s="35"/>
      <c r="FB105" s="35"/>
      <c r="FC105" s="35"/>
      <c r="FD105" s="35"/>
      <c r="FE105" s="35"/>
      <c r="FF105" s="35"/>
      <c r="FG105" s="35"/>
      <c r="FH105" s="35"/>
      <c r="FI105" s="35"/>
      <c r="FJ105" s="35"/>
      <c r="FK105" s="35"/>
      <c r="FL105" s="35"/>
      <c r="FM105" s="35"/>
      <c r="FN105" s="35"/>
      <c r="FO105" s="35"/>
      <c r="FP105" s="35"/>
      <c r="FQ105" s="35"/>
      <c r="FR105" s="35"/>
      <c r="FS105" s="35"/>
      <c r="FT105" s="35"/>
      <c r="FU105" s="35"/>
      <c r="FV105" s="35"/>
      <c r="FW105" s="35"/>
      <c r="FX105" s="35"/>
      <c r="FY105" s="35"/>
      <c r="FZ105" s="35"/>
      <c r="GA105" s="35"/>
      <c r="GB105" s="35"/>
      <c r="GC105" s="35"/>
      <c r="GD105" s="35"/>
      <c r="GE105" s="35"/>
      <c r="GF105" s="35"/>
      <c r="GG105" s="35"/>
      <c r="GH105" s="35"/>
      <c r="GI105" s="35"/>
      <c r="GJ105" s="35"/>
      <c r="GK105" s="35"/>
      <c r="GL105" s="35"/>
      <c r="GM105" s="35"/>
      <c r="GN105" s="35"/>
      <c r="GO105" s="35"/>
      <c r="GP105" s="35"/>
      <c r="GQ105" s="35"/>
      <c r="GR105" s="35"/>
      <c r="GS105" s="35"/>
      <c r="GT105" s="35"/>
      <c r="GU105" s="35"/>
      <c r="GV105" s="35"/>
      <c r="GW105" s="35"/>
      <c r="GX105" s="35"/>
      <c r="GY105" s="35"/>
      <c r="GZ105" s="35"/>
      <c r="HA105" s="35"/>
      <c r="HB105" s="35"/>
      <c r="HC105" s="35"/>
      <c r="HD105" s="35"/>
      <c r="HE105" s="35"/>
      <c r="HF105" s="35"/>
      <c r="HG105" s="35"/>
      <c r="HH105" s="35"/>
      <c r="HI105" s="35"/>
      <c r="HJ105" s="35"/>
      <c r="HK105" s="35"/>
      <c r="HL105" s="35"/>
      <c r="HM105" s="35"/>
      <c r="HN105" s="35"/>
      <c r="HO105" s="35"/>
      <c r="HP105" s="35"/>
      <c r="HQ105" s="35"/>
      <c r="HR105" s="35"/>
      <c r="HS105" s="35"/>
      <c r="HT105" s="35"/>
      <c r="HU105" s="35"/>
      <c r="HV105" s="35"/>
      <c r="HW105" s="35"/>
      <c r="HX105" s="35"/>
      <c r="HY105" s="35"/>
      <c r="HZ105" s="35"/>
      <c r="IA105" s="35"/>
      <c r="IB105" s="35"/>
      <c r="IC105" s="35"/>
      <c r="ID105" s="35"/>
      <c r="IE105" s="35"/>
      <c r="IF105" s="35"/>
      <c r="IG105" s="35"/>
      <c r="IH105" s="35"/>
    </row>
    <row r="106" s="34" customFormat="1" ht="16" customHeight="1" spans="1:242">
      <c r="A106" s="61">
        <v>101</v>
      </c>
      <c r="B106" s="62" t="str">
        <f>Sheet1!A101</f>
        <v>广东卓秀建设有限公司</v>
      </c>
      <c r="C106" s="63"/>
      <c r="D106" s="64">
        <f>Sheet1!B101</f>
        <v>1827347.57</v>
      </c>
      <c r="E106" s="65" t="str">
        <f t="shared" si="3"/>
        <v>超上限</v>
      </c>
      <c r="F106" s="66" t="str">
        <f t="shared" si="4"/>
        <v>否</v>
      </c>
      <c r="G106" s="67" t="str">
        <f t="shared" si="5"/>
        <v>否</v>
      </c>
      <c r="H106" s="68"/>
      <c r="I106" s="68"/>
      <c r="J106" s="68"/>
      <c r="K106" s="68"/>
      <c r="L106" s="68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5"/>
      <c r="AP106" s="35"/>
      <c r="AQ106" s="35"/>
      <c r="AR106" s="35"/>
      <c r="AS106" s="35"/>
      <c r="AT106" s="35"/>
      <c r="AU106" s="35"/>
      <c r="AV106" s="35"/>
      <c r="AW106" s="35"/>
      <c r="AX106" s="35"/>
      <c r="AY106" s="35"/>
      <c r="AZ106" s="35"/>
      <c r="BA106" s="35"/>
      <c r="BB106" s="35"/>
      <c r="BC106" s="35"/>
      <c r="BD106" s="35"/>
      <c r="BE106" s="35"/>
      <c r="BF106" s="35"/>
      <c r="BG106" s="35"/>
      <c r="BH106" s="35"/>
      <c r="BI106" s="35"/>
      <c r="BJ106" s="35"/>
      <c r="BK106" s="35"/>
      <c r="BL106" s="35"/>
      <c r="BM106" s="35"/>
      <c r="BN106" s="35"/>
      <c r="BO106" s="35"/>
      <c r="BP106" s="35"/>
      <c r="BQ106" s="35"/>
      <c r="BR106" s="35"/>
      <c r="BS106" s="35"/>
      <c r="BT106" s="35"/>
      <c r="BU106" s="35"/>
      <c r="BV106" s="35"/>
      <c r="BW106" s="35"/>
      <c r="BX106" s="35"/>
      <c r="BY106" s="35"/>
      <c r="BZ106" s="35"/>
      <c r="CA106" s="35"/>
      <c r="CB106" s="35"/>
      <c r="CC106" s="35"/>
      <c r="CD106" s="35"/>
      <c r="CE106" s="35"/>
      <c r="CF106" s="35"/>
      <c r="CG106" s="35"/>
      <c r="CH106" s="35"/>
      <c r="CI106" s="35"/>
      <c r="CJ106" s="35"/>
      <c r="CK106" s="35"/>
      <c r="CL106" s="35"/>
      <c r="CM106" s="35"/>
      <c r="CN106" s="35"/>
      <c r="CO106" s="35"/>
      <c r="CP106" s="35"/>
      <c r="CQ106" s="35"/>
      <c r="CR106" s="35"/>
      <c r="CS106" s="35"/>
      <c r="CT106" s="35"/>
      <c r="CU106" s="35"/>
      <c r="CV106" s="35"/>
      <c r="CW106" s="35"/>
      <c r="CX106" s="35"/>
      <c r="CY106" s="35"/>
      <c r="CZ106" s="35"/>
      <c r="DA106" s="35"/>
      <c r="DB106" s="35"/>
      <c r="DC106" s="35"/>
      <c r="DD106" s="35"/>
      <c r="DE106" s="35"/>
      <c r="DF106" s="35"/>
      <c r="DG106" s="35"/>
      <c r="DH106" s="35"/>
      <c r="DI106" s="35"/>
      <c r="DJ106" s="35"/>
      <c r="DK106" s="35"/>
      <c r="DL106" s="35"/>
      <c r="DM106" s="35"/>
      <c r="DN106" s="35"/>
      <c r="DO106" s="35"/>
      <c r="DP106" s="35"/>
      <c r="DQ106" s="35"/>
      <c r="DR106" s="35"/>
      <c r="DS106" s="35"/>
      <c r="DT106" s="35"/>
      <c r="DU106" s="35"/>
      <c r="DV106" s="35"/>
      <c r="DW106" s="35"/>
      <c r="DX106" s="35"/>
      <c r="DY106" s="35"/>
      <c r="DZ106" s="35"/>
      <c r="EA106" s="35"/>
      <c r="EB106" s="35"/>
      <c r="EC106" s="35"/>
      <c r="ED106" s="35"/>
      <c r="EE106" s="35"/>
      <c r="EF106" s="35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35"/>
      <c r="FC106" s="35"/>
      <c r="FD106" s="35"/>
      <c r="FE106" s="35"/>
      <c r="FF106" s="35"/>
      <c r="FG106" s="35"/>
      <c r="FH106" s="35"/>
      <c r="FI106" s="35"/>
      <c r="FJ106" s="35"/>
      <c r="FK106" s="35"/>
      <c r="FL106" s="35"/>
      <c r="FM106" s="35"/>
      <c r="FN106" s="35"/>
      <c r="FO106" s="35"/>
      <c r="FP106" s="35"/>
      <c r="FQ106" s="35"/>
      <c r="FR106" s="35"/>
      <c r="FS106" s="35"/>
      <c r="FT106" s="35"/>
      <c r="FU106" s="35"/>
      <c r="FV106" s="35"/>
      <c r="FW106" s="35"/>
      <c r="FX106" s="35"/>
      <c r="FY106" s="35"/>
      <c r="FZ106" s="35"/>
      <c r="GA106" s="35"/>
      <c r="GB106" s="35"/>
      <c r="GC106" s="35"/>
      <c r="GD106" s="35"/>
      <c r="GE106" s="35"/>
      <c r="GF106" s="35"/>
      <c r="GG106" s="35"/>
      <c r="GH106" s="35"/>
      <c r="GI106" s="35"/>
      <c r="GJ106" s="35"/>
      <c r="GK106" s="35"/>
      <c r="GL106" s="35"/>
      <c r="GM106" s="35"/>
      <c r="GN106" s="35"/>
      <c r="GO106" s="35"/>
      <c r="GP106" s="35"/>
      <c r="GQ106" s="35"/>
      <c r="GR106" s="35"/>
      <c r="GS106" s="35"/>
      <c r="GT106" s="35"/>
      <c r="GU106" s="35"/>
      <c r="GV106" s="35"/>
      <c r="GW106" s="35"/>
      <c r="GX106" s="35"/>
      <c r="GY106" s="35"/>
      <c r="GZ106" s="35"/>
      <c r="HA106" s="35"/>
      <c r="HB106" s="35"/>
      <c r="HC106" s="35"/>
      <c r="HD106" s="35"/>
      <c r="HE106" s="35"/>
      <c r="HF106" s="35"/>
      <c r="HG106" s="35"/>
      <c r="HH106" s="35"/>
      <c r="HI106" s="35"/>
      <c r="HJ106" s="35"/>
      <c r="HK106" s="35"/>
      <c r="HL106" s="35"/>
      <c r="HM106" s="35"/>
      <c r="HN106" s="35"/>
      <c r="HO106" s="35"/>
      <c r="HP106" s="35"/>
      <c r="HQ106" s="35"/>
      <c r="HR106" s="35"/>
      <c r="HS106" s="35"/>
      <c r="HT106" s="35"/>
      <c r="HU106" s="35"/>
      <c r="HV106" s="35"/>
      <c r="HW106" s="35"/>
      <c r="HX106" s="35"/>
      <c r="HY106" s="35"/>
      <c r="HZ106" s="35"/>
      <c r="IA106" s="35"/>
      <c r="IB106" s="35"/>
      <c r="IC106" s="35"/>
      <c r="ID106" s="35"/>
      <c r="IE106" s="35"/>
      <c r="IF106" s="35"/>
      <c r="IG106" s="35"/>
      <c r="IH106" s="35"/>
    </row>
    <row r="107" s="34" customFormat="1" ht="16" customHeight="1" spans="1:242">
      <c r="A107" s="61">
        <v>102</v>
      </c>
      <c r="B107" s="62" t="str">
        <f>Sheet1!A102</f>
        <v>广东邦和建设工程有限公司</v>
      </c>
      <c r="C107" s="63"/>
      <c r="D107" s="64">
        <f>Sheet1!B102</f>
        <v>1827230.78</v>
      </c>
      <c r="E107" s="65" t="str">
        <f t="shared" si="3"/>
        <v>超上限</v>
      </c>
      <c r="F107" s="66" t="str">
        <f t="shared" si="4"/>
        <v>否</v>
      </c>
      <c r="G107" s="67" t="str">
        <f t="shared" si="5"/>
        <v>否</v>
      </c>
      <c r="H107" s="68"/>
      <c r="I107" s="68"/>
      <c r="J107" s="68"/>
      <c r="K107" s="68"/>
      <c r="L107" s="68"/>
      <c r="M107" s="35"/>
      <c r="N107" s="35"/>
      <c r="O107" s="35"/>
      <c r="P107" s="35"/>
      <c r="Q107" s="35"/>
      <c r="R107" s="35"/>
      <c r="S107" s="35"/>
      <c r="T107" s="35"/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35"/>
      <c r="AM107" s="35"/>
      <c r="AN107" s="35"/>
      <c r="AO107" s="35"/>
      <c r="AP107" s="35"/>
      <c r="AQ107" s="35"/>
      <c r="AR107" s="35"/>
      <c r="AS107" s="35"/>
      <c r="AT107" s="35"/>
      <c r="AU107" s="35"/>
      <c r="AV107" s="35"/>
      <c r="AW107" s="35"/>
      <c r="AX107" s="35"/>
      <c r="AY107" s="35"/>
      <c r="AZ107" s="35"/>
      <c r="BA107" s="35"/>
      <c r="BB107" s="35"/>
      <c r="BC107" s="35"/>
      <c r="BD107" s="35"/>
      <c r="BE107" s="35"/>
      <c r="BF107" s="35"/>
      <c r="BG107" s="35"/>
      <c r="BH107" s="35"/>
      <c r="BI107" s="35"/>
      <c r="BJ107" s="35"/>
      <c r="BK107" s="35"/>
      <c r="BL107" s="35"/>
      <c r="BM107" s="35"/>
      <c r="BN107" s="35"/>
      <c r="BO107" s="35"/>
      <c r="BP107" s="35"/>
      <c r="BQ107" s="35"/>
      <c r="BR107" s="35"/>
      <c r="BS107" s="35"/>
      <c r="BT107" s="35"/>
      <c r="BU107" s="35"/>
      <c r="BV107" s="35"/>
      <c r="BW107" s="35"/>
      <c r="BX107" s="35"/>
      <c r="BY107" s="35"/>
      <c r="BZ107" s="35"/>
      <c r="CA107" s="35"/>
      <c r="CB107" s="35"/>
      <c r="CC107" s="35"/>
      <c r="CD107" s="35"/>
      <c r="CE107" s="35"/>
      <c r="CF107" s="35"/>
      <c r="CG107" s="35"/>
      <c r="CH107" s="35"/>
      <c r="CI107" s="35"/>
      <c r="CJ107" s="35"/>
      <c r="CK107" s="35"/>
      <c r="CL107" s="35"/>
      <c r="CM107" s="35"/>
      <c r="CN107" s="35"/>
      <c r="CO107" s="35"/>
      <c r="CP107" s="35"/>
      <c r="CQ107" s="35"/>
      <c r="CR107" s="35"/>
      <c r="CS107" s="35"/>
      <c r="CT107" s="35"/>
      <c r="CU107" s="35"/>
      <c r="CV107" s="35"/>
      <c r="CW107" s="35"/>
      <c r="CX107" s="35"/>
      <c r="CY107" s="35"/>
      <c r="CZ107" s="35"/>
      <c r="DA107" s="35"/>
      <c r="DB107" s="35"/>
      <c r="DC107" s="35"/>
      <c r="DD107" s="35"/>
      <c r="DE107" s="35"/>
      <c r="DF107" s="35"/>
      <c r="DG107" s="35"/>
      <c r="DH107" s="35"/>
      <c r="DI107" s="35"/>
      <c r="DJ107" s="35"/>
      <c r="DK107" s="35"/>
      <c r="DL107" s="35"/>
      <c r="DM107" s="35"/>
      <c r="DN107" s="35"/>
      <c r="DO107" s="35"/>
      <c r="DP107" s="35"/>
      <c r="DQ107" s="35"/>
      <c r="DR107" s="35"/>
      <c r="DS107" s="35"/>
      <c r="DT107" s="35"/>
      <c r="DU107" s="35"/>
      <c r="DV107" s="35"/>
      <c r="DW107" s="35"/>
      <c r="DX107" s="35"/>
      <c r="DY107" s="35"/>
      <c r="DZ107" s="35"/>
      <c r="EA107" s="35"/>
      <c r="EB107" s="35"/>
      <c r="EC107" s="35"/>
      <c r="ED107" s="35"/>
      <c r="EE107" s="35"/>
      <c r="EF107" s="35"/>
      <c r="EG107" s="35"/>
      <c r="EH107" s="35"/>
      <c r="EI107" s="35"/>
      <c r="EJ107" s="35"/>
      <c r="EK107" s="35"/>
      <c r="EL107" s="35"/>
      <c r="EM107" s="35"/>
      <c r="EN107" s="35"/>
      <c r="EO107" s="35"/>
      <c r="EP107" s="35"/>
      <c r="EQ107" s="35"/>
      <c r="ER107" s="35"/>
      <c r="ES107" s="35"/>
      <c r="ET107" s="35"/>
      <c r="EU107" s="35"/>
      <c r="EV107" s="35"/>
      <c r="EW107" s="35"/>
      <c r="EX107" s="35"/>
      <c r="EY107" s="35"/>
      <c r="EZ107" s="35"/>
      <c r="FA107" s="35"/>
      <c r="FB107" s="35"/>
      <c r="FC107" s="35"/>
      <c r="FD107" s="35"/>
      <c r="FE107" s="35"/>
      <c r="FF107" s="35"/>
      <c r="FG107" s="35"/>
      <c r="FH107" s="35"/>
      <c r="FI107" s="35"/>
      <c r="FJ107" s="35"/>
      <c r="FK107" s="35"/>
      <c r="FL107" s="35"/>
      <c r="FM107" s="35"/>
      <c r="FN107" s="35"/>
      <c r="FO107" s="35"/>
      <c r="FP107" s="35"/>
      <c r="FQ107" s="35"/>
      <c r="FR107" s="35"/>
      <c r="FS107" s="35"/>
      <c r="FT107" s="35"/>
      <c r="FU107" s="35"/>
      <c r="FV107" s="35"/>
      <c r="FW107" s="35"/>
      <c r="FX107" s="35"/>
      <c r="FY107" s="35"/>
      <c r="FZ107" s="35"/>
      <c r="GA107" s="35"/>
      <c r="GB107" s="35"/>
      <c r="GC107" s="35"/>
      <c r="GD107" s="35"/>
      <c r="GE107" s="35"/>
      <c r="GF107" s="35"/>
      <c r="GG107" s="35"/>
      <c r="GH107" s="35"/>
      <c r="GI107" s="35"/>
      <c r="GJ107" s="35"/>
      <c r="GK107" s="35"/>
      <c r="GL107" s="35"/>
      <c r="GM107" s="35"/>
      <c r="GN107" s="35"/>
      <c r="GO107" s="35"/>
      <c r="GP107" s="35"/>
      <c r="GQ107" s="35"/>
      <c r="GR107" s="35"/>
      <c r="GS107" s="35"/>
      <c r="GT107" s="35"/>
      <c r="GU107" s="35"/>
      <c r="GV107" s="35"/>
      <c r="GW107" s="35"/>
      <c r="GX107" s="35"/>
      <c r="GY107" s="35"/>
      <c r="GZ107" s="35"/>
      <c r="HA107" s="35"/>
      <c r="HB107" s="35"/>
      <c r="HC107" s="35"/>
      <c r="HD107" s="35"/>
      <c r="HE107" s="35"/>
      <c r="HF107" s="35"/>
      <c r="HG107" s="35"/>
      <c r="HH107" s="35"/>
      <c r="HI107" s="35"/>
      <c r="HJ107" s="35"/>
      <c r="HK107" s="35"/>
      <c r="HL107" s="35"/>
      <c r="HM107" s="35"/>
      <c r="HN107" s="35"/>
      <c r="HO107" s="35"/>
      <c r="HP107" s="35"/>
      <c r="HQ107" s="35"/>
      <c r="HR107" s="35"/>
      <c r="HS107" s="35"/>
      <c r="HT107" s="35"/>
      <c r="HU107" s="35"/>
      <c r="HV107" s="35"/>
      <c r="HW107" s="35"/>
      <c r="HX107" s="35"/>
      <c r="HY107" s="35"/>
      <c r="HZ107" s="35"/>
      <c r="IA107" s="35"/>
      <c r="IB107" s="35"/>
      <c r="IC107" s="35"/>
      <c r="ID107" s="35"/>
      <c r="IE107" s="35"/>
      <c r="IF107" s="35"/>
      <c r="IG107" s="35"/>
      <c r="IH107" s="35"/>
    </row>
    <row r="108" s="34" customFormat="1" ht="16" customHeight="1" spans="1:242">
      <c r="A108" s="61">
        <v>103</v>
      </c>
      <c r="B108" s="62" t="str">
        <f>Sheet1!A103</f>
        <v>广东建衡达建筑工程有限公司</v>
      </c>
      <c r="C108" s="63"/>
      <c r="D108" s="64">
        <f>Sheet1!B103</f>
        <v>1827155.38</v>
      </c>
      <c r="E108" s="65" t="str">
        <f t="shared" si="3"/>
        <v>超上限</v>
      </c>
      <c r="F108" s="66" t="str">
        <f t="shared" si="4"/>
        <v>否</v>
      </c>
      <c r="G108" s="67" t="str">
        <f t="shared" si="5"/>
        <v>否</v>
      </c>
      <c r="H108" s="68"/>
      <c r="I108" s="68"/>
      <c r="J108" s="68"/>
      <c r="K108" s="68"/>
      <c r="L108" s="68"/>
      <c r="M108" s="35"/>
      <c r="N108" s="35"/>
      <c r="O108" s="35"/>
      <c r="P108" s="35"/>
      <c r="Q108" s="35"/>
      <c r="R108" s="35"/>
      <c r="S108" s="35"/>
      <c r="T108" s="35"/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F108" s="35"/>
      <c r="AG108" s="35"/>
      <c r="AH108" s="35"/>
      <c r="AI108" s="35"/>
      <c r="AJ108" s="35"/>
      <c r="AK108" s="35"/>
      <c r="AL108" s="35"/>
      <c r="AM108" s="35"/>
      <c r="AN108" s="35"/>
      <c r="AO108" s="35"/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35"/>
      <c r="BA108" s="35"/>
      <c r="BB108" s="35"/>
      <c r="BC108" s="35"/>
      <c r="BD108" s="35"/>
      <c r="BE108" s="35"/>
      <c r="BF108" s="35"/>
      <c r="BG108" s="35"/>
      <c r="BH108" s="35"/>
      <c r="BI108" s="35"/>
      <c r="BJ108" s="35"/>
      <c r="BK108" s="35"/>
      <c r="BL108" s="35"/>
      <c r="BM108" s="35"/>
      <c r="BN108" s="35"/>
      <c r="BO108" s="35"/>
      <c r="BP108" s="35"/>
      <c r="BQ108" s="35"/>
      <c r="BR108" s="35"/>
      <c r="BS108" s="35"/>
      <c r="BT108" s="35"/>
      <c r="BU108" s="35"/>
      <c r="BV108" s="35"/>
      <c r="BW108" s="35"/>
      <c r="BX108" s="35"/>
      <c r="BY108" s="35"/>
      <c r="BZ108" s="35"/>
      <c r="CA108" s="35"/>
      <c r="CB108" s="35"/>
      <c r="CC108" s="35"/>
      <c r="CD108" s="35"/>
      <c r="CE108" s="35"/>
      <c r="CF108" s="35"/>
      <c r="CG108" s="35"/>
      <c r="CH108" s="35"/>
      <c r="CI108" s="35"/>
      <c r="CJ108" s="35"/>
      <c r="CK108" s="35"/>
      <c r="CL108" s="35"/>
      <c r="CM108" s="35"/>
      <c r="CN108" s="35"/>
      <c r="CO108" s="35"/>
      <c r="CP108" s="35"/>
      <c r="CQ108" s="35"/>
      <c r="CR108" s="35"/>
      <c r="CS108" s="35"/>
      <c r="CT108" s="35"/>
      <c r="CU108" s="35"/>
      <c r="CV108" s="35"/>
      <c r="CW108" s="35"/>
      <c r="CX108" s="35"/>
      <c r="CY108" s="35"/>
      <c r="CZ108" s="35"/>
      <c r="DA108" s="35"/>
      <c r="DB108" s="35"/>
      <c r="DC108" s="35"/>
      <c r="DD108" s="35"/>
      <c r="DE108" s="35"/>
      <c r="DF108" s="35"/>
      <c r="DG108" s="35"/>
      <c r="DH108" s="35"/>
      <c r="DI108" s="35"/>
      <c r="DJ108" s="35"/>
      <c r="DK108" s="35"/>
      <c r="DL108" s="35"/>
      <c r="DM108" s="35"/>
      <c r="DN108" s="35"/>
      <c r="DO108" s="35"/>
      <c r="DP108" s="35"/>
      <c r="DQ108" s="35"/>
      <c r="DR108" s="35"/>
      <c r="DS108" s="35"/>
      <c r="DT108" s="35"/>
      <c r="DU108" s="35"/>
      <c r="DV108" s="35"/>
      <c r="DW108" s="35"/>
      <c r="DX108" s="35"/>
      <c r="DY108" s="35"/>
      <c r="DZ108" s="35"/>
      <c r="EA108" s="35"/>
      <c r="EB108" s="35"/>
      <c r="EC108" s="35"/>
      <c r="ED108" s="35"/>
      <c r="EE108" s="35"/>
      <c r="EF108" s="35"/>
      <c r="EG108" s="35"/>
      <c r="EH108" s="35"/>
      <c r="EI108" s="35"/>
      <c r="EJ108" s="35"/>
      <c r="EK108" s="35"/>
      <c r="EL108" s="35"/>
      <c r="EM108" s="35"/>
      <c r="EN108" s="35"/>
      <c r="EO108" s="35"/>
      <c r="EP108" s="35"/>
      <c r="EQ108" s="35"/>
      <c r="ER108" s="35"/>
      <c r="ES108" s="35"/>
      <c r="ET108" s="35"/>
      <c r="EU108" s="35"/>
      <c r="EV108" s="35"/>
      <c r="EW108" s="35"/>
      <c r="EX108" s="35"/>
      <c r="EY108" s="35"/>
      <c r="EZ108" s="35"/>
      <c r="FA108" s="35"/>
      <c r="FB108" s="35"/>
      <c r="FC108" s="35"/>
      <c r="FD108" s="35"/>
      <c r="FE108" s="35"/>
      <c r="FF108" s="35"/>
      <c r="FG108" s="35"/>
      <c r="FH108" s="35"/>
      <c r="FI108" s="35"/>
      <c r="FJ108" s="35"/>
      <c r="FK108" s="35"/>
      <c r="FL108" s="35"/>
      <c r="FM108" s="35"/>
      <c r="FN108" s="35"/>
      <c r="FO108" s="35"/>
      <c r="FP108" s="35"/>
      <c r="FQ108" s="35"/>
      <c r="FR108" s="35"/>
      <c r="FS108" s="35"/>
      <c r="FT108" s="35"/>
      <c r="FU108" s="35"/>
      <c r="FV108" s="35"/>
      <c r="FW108" s="35"/>
      <c r="FX108" s="35"/>
      <c r="FY108" s="35"/>
      <c r="FZ108" s="35"/>
      <c r="GA108" s="35"/>
      <c r="GB108" s="35"/>
      <c r="GC108" s="35"/>
      <c r="GD108" s="35"/>
      <c r="GE108" s="35"/>
      <c r="GF108" s="35"/>
      <c r="GG108" s="35"/>
      <c r="GH108" s="35"/>
      <c r="GI108" s="35"/>
      <c r="GJ108" s="35"/>
      <c r="GK108" s="35"/>
      <c r="GL108" s="35"/>
      <c r="GM108" s="35"/>
      <c r="GN108" s="35"/>
      <c r="GO108" s="35"/>
      <c r="GP108" s="35"/>
      <c r="GQ108" s="35"/>
      <c r="GR108" s="35"/>
      <c r="GS108" s="35"/>
      <c r="GT108" s="35"/>
      <c r="GU108" s="35"/>
      <c r="GV108" s="35"/>
      <c r="GW108" s="35"/>
      <c r="GX108" s="35"/>
      <c r="GY108" s="35"/>
      <c r="GZ108" s="35"/>
      <c r="HA108" s="35"/>
      <c r="HB108" s="35"/>
      <c r="HC108" s="35"/>
      <c r="HD108" s="35"/>
      <c r="HE108" s="35"/>
      <c r="HF108" s="35"/>
      <c r="HG108" s="35"/>
      <c r="HH108" s="35"/>
      <c r="HI108" s="35"/>
      <c r="HJ108" s="35"/>
      <c r="HK108" s="35"/>
      <c r="HL108" s="35"/>
      <c r="HM108" s="35"/>
      <c r="HN108" s="35"/>
      <c r="HO108" s="35"/>
      <c r="HP108" s="35"/>
      <c r="HQ108" s="35"/>
      <c r="HR108" s="35"/>
      <c r="HS108" s="35"/>
      <c r="HT108" s="35"/>
      <c r="HU108" s="35"/>
      <c r="HV108" s="35"/>
      <c r="HW108" s="35"/>
      <c r="HX108" s="35"/>
      <c r="HY108" s="35"/>
      <c r="HZ108" s="35"/>
      <c r="IA108" s="35"/>
      <c r="IB108" s="35"/>
      <c r="IC108" s="35"/>
      <c r="ID108" s="35"/>
      <c r="IE108" s="35"/>
      <c r="IF108" s="35"/>
      <c r="IG108" s="35"/>
      <c r="IH108" s="35"/>
    </row>
    <row r="109" s="34" customFormat="1" ht="16" customHeight="1" spans="1:242">
      <c r="A109" s="61">
        <v>104</v>
      </c>
      <c r="B109" s="62" t="str">
        <f>Sheet1!A104</f>
        <v>广东林和建设工程有限公司</v>
      </c>
      <c r="C109" s="63"/>
      <c r="D109" s="64">
        <f>Sheet1!B104</f>
        <v>1827139</v>
      </c>
      <c r="E109" s="65" t="str">
        <f t="shared" si="3"/>
        <v>超上限</v>
      </c>
      <c r="F109" s="66" t="str">
        <f t="shared" si="4"/>
        <v>否</v>
      </c>
      <c r="G109" s="67" t="str">
        <f t="shared" si="5"/>
        <v>否</v>
      </c>
      <c r="H109" s="68"/>
      <c r="I109" s="68"/>
      <c r="J109" s="68"/>
      <c r="K109" s="68"/>
      <c r="L109" s="68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5"/>
      <c r="AP109" s="35"/>
      <c r="AQ109" s="35"/>
      <c r="AR109" s="35"/>
      <c r="AS109" s="35"/>
      <c r="AT109" s="35"/>
      <c r="AU109" s="35"/>
      <c r="AV109" s="35"/>
      <c r="AW109" s="35"/>
      <c r="AX109" s="35"/>
      <c r="AY109" s="35"/>
      <c r="AZ109" s="35"/>
      <c r="BA109" s="35"/>
      <c r="BB109" s="35"/>
      <c r="BC109" s="35"/>
      <c r="BD109" s="35"/>
      <c r="BE109" s="35"/>
      <c r="BF109" s="35"/>
      <c r="BG109" s="35"/>
      <c r="BH109" s="35"/>
      <c r="BI109" s="35"/>
      <c r="BJ109" s="35"/>
      <c r="BK109" s="35"/>
      <c r="BL109" s="35"/>
      <c r="BM109" s="35"/>
      <c r="BN109" s="35"/>
      <c r="BO109" s="35"/>
      <c r="BP109" s="35"/>
      <c r="BQ109" s="35"/>
      <c r="BR109" s="35"/>
      <c r="BS109" s="35"/>
      <c r="BT109" s="35"/>
      <c r="BU109" s="35"/>
      <c r="BV109" s="35"/>
      <c r="BW109" s="35"/>
      <c r="BX109" s="35"/>
      <c r="BY109" s="35"/>
      <c r="BZ109" s="35"/>
      <c r="CA109" s="35"/>
      <c r="CB109" s="35"/>
      <c r="CC109" s="35"/>
      <c r="CD109" s="35"/>
      <c r="CE109" s="35"/>
      <c r="CF109" s="35"/>
      <c r="CG109" s="35"/>
      <c r="CH109" s="35"/>
      <c r="CI109" s="35"/>
      <c r="CJ109" s="35"/>
      <c r="CK109" s="35"/>
      <c r="CL109" s="35"/>
      <c r="CM109" s="35"/>
      <c r="CN109" s="35"/>
      <c r="CO109" s="35"/>
      <c r="CP109" s="35"/>
      <c r="CQ109" s="35"/>
      <c r="CR109" s="35"/>
      <c r="CS109" s="35"/>
      <c r="CT109" s="35"/>
      <c r="CU109" s="35"/>
      <c r="CV109" s="35"/>
      <c r="CW109" s="35"/>
      <c r="CX109" s="35"/>
      <c r="CY109" s="35"/>
      <c r="CZ109" s="35"/>
      <c r="DA109" s="35"/>
      <c r="DB109" s="35"/>
      <c r="DC109" s="35"/>
      <c r="DD109" s="35"/>
      <c r="DE109" s="35"/>
      <c r="DF109" s="35"/>
      <c r="DG109" s="35"/>
      <c r="DH109" s="35"/>
      <c r="DI109" s="35"/>
      <c r="DJ109" s="35"/>
      <c r="DK109" s="35"/>
      <c r="DL109" s="35"/>
      <c r="DM109" s="35"/>
      <c r="DN109" s="35"/>
      <c r="DO109" s="35"/>
      <c r="DP109" s="35"/>
      <c r="DQ109" s="35"/>
      <c r="DR109" s="35"/>
      <c r="DS109" s="35"/>
      <c r="DT109" s="35"/>
      <c r="DU109" s="35"/>
      <c r="DV109" s="35"/>
      <c r="DW109" s="35"/>
      <c r="DX109" s="35"/>
      <c r="DY109" s="35"/>
      <c r="DZ109" s="35"/>
      <c r="EA109" s="35"/>
      <c r="EB109" s="35"/>
      <c r="EC109" s="35"/>
      <c r="ED109" s="35"/>
      <c r="EE109" s="35"/>
      <c r="EF109" s="35"/>
      <c r="EG109" s="35"/>
      <c r="EH109" s="35"/>
      <c r="EI109" s="35"/>
      <c r="EJ109" s="35"/>
      <c r="EK109" s="35"/>
      <c r="EL109" s="35"/>
      <c r="EM109" s="35"/>
      <c r="EN109" s="35"/>
      <c r="EO109" s="35"/>
      <c r="EP109" s="35"/>
      <c r="EQ109" s="35"/>
      <c r="ER109" s="35"/>
      <c r="ES109" s="35"/>
      <c r="ET109" s="35"/>
      <c r="EU109" s="35"/>
      <c r="EV109" s="35"/>
      <c r="EW109" s="35"/>
      <c r="EX109" s="35"/>
      <c r="EY109" s="35"/>
      <c r="EZ109" s="35"/>
      <c r="FA109" s="35"/>
      <c r="FB109" s="35"/>
      <c r="FC109" s="35"/>
      <c r="FD109" s="35"/>
      <c r="FE109" s="35"/>
      <c r="FF109" s="35"/>
      <c r="FG109" s="35"/>
      <c r="FH109" s="35"/>
      <c r="FI109" s="35"/>
      <c r="FJ109" s="35"/>
      <c r="FK109" s="35"/>
      <c r="FL109" s="35"/>
      <c r="FM109" s="35"/>
      <c r="FN109" s="35"/>
      <c r="FO109" s="35"/>
      <c r="FP109" s="35"/>
      <c r="FQ109" s="35"/>
      <c r="FR109" s="35"/>
      <c r="FS109" s="35"/>
      <c r="FT109" s="35"/>
      <c r="FU109" s="35"/>
      <c r="FV109" s="35"/>
      <c r="FW109" s="35"/>
      <c r="FX109" s="35"/>
      <c r="FY109" s="35"/>
      <c r="FZ109" s="35"/>
      <c r="GA109" s="35"/>
      <c r="GB109" s="35"/>
      <c r="GC109" s="35"/>
      <c r="GD109" s="35"/>
      <c r="GE109" s="35"/>
      <c r="GF109" s="35"/>
      <c r="GG109" s="35"/>
      <c r="GH109" s="35"/>
      <c r="GI109" s="35"/>
      <c r="GJ109" s="35"/>
      <c r="GK109" s="35"/>
      <c r="GL109" s="35"/>
      <c r="GM109" s="35"/>
      <c r="GN109" s="35"/>
      <c r="GO109" s="35"/>
      <c r="GP109" s="35"/>
      <c r="GQ109" s="35"/>
      <c r="GR109" s="35"/>
      <c r="GS109" s="35"/>
      <c r="GT109" s="35"/>
      <c r="GU109" s="35"/>
      <c r="GV109" s="35"/>
      <c r="GW109" s="35"/>
      <c r="GX109" s="35"/>
      <c r="GY109" s="35"/>
      <c r="GZ109" s="35"/>
      <c r="HA109" s="35"/>
      <c r="HB109" s="35"/>
      <c r="HC109" s="35"/>
      <c r="HD109" s="35"/>
      <c r="HE109" s="35"/>
      <c r="HF109" s="35"/>
      <c r="HG109" s="35"/>
      <c r="HH109" s="35"/>
      <c r="HI109" s="35"/>
      <c r="HJ109" s="35"/>
      <c r="HK109" s="35"/>
      <c r="HL109" s="35"/>
      <c r="HM109" s="35"/>
      <c r="HN109" s="35"/>
      <c r="HO109" s="35"/>
      <c r="HP109" s="35"/>
      <c r="HQ109" s="35"/>
      <c r="HR109" s="35"/>
      <c r="HS109" s="35"/>
      <c r="HT109" s="35"/>
      <c r="HU109" s="35"/>
      <c r="HV109" s="35"/>
      <c r="HW109" s="35"/>
      <c r="HX109" s="35"/>
      <c r="HY109" s="35"/>
      <c r="HZ109" s="35"/>
      <c r="IA109" s="35"/>
      <c r="IB109" s="35"/>
      <c r="IC109" s="35"/>
      <c r="ID109" s="35"/>
      <c r="IE109" s="35"/>
      <c r="IF109" s="35"/>
      <c r="IG109" s="35"/>
      <c r="IH109" s="35"/>
    </row>
    <row r="110" s="34" customFormat="1" ht="16" customHeight="1" spans="1:242">
      <c r="A110" s="61">
        <v>105</v>
      </c>
      <c r="B110" s="62" t="str">
        <f>Sheet1!A105</f>
        <v>广东锦沃建设工程有限公司</v>
      </c>
      <c r="C110" s="63"/>
      <c r="D110" s="64">
        <f>Sheet1!B105</f>
        <v>1827136.64</v>
      </c>
      <c r="E110" s="65" t="str">
        <f t="shared" si="3"/>
        <v>超上限</v>
      </c>
      <c r="F110" s="66" t="str">
        <f t="shared" si="4"/>
        <v>否</v>
      </c>
      <c r="G110" s="67" t="str">
        <f t="shared" si="5"/>
        <v>否</v>
      </c>
      <c r="H110" s="68"/>
      <c r="I110" s="68"/>
      <c r="J110" s="68"/>
      <c r="K110" s="68"/>
      <c r="L110" s="68"/>
      <c r="M110" s="35"/>
      <c r="N110" s="35"/>
      <c r="O110" s="35"/>
      <c r="P110" s="35"/>
      <c r="Q110" s="35"/>
      <c r="R110" s="35"/>
      <c r="S110" s="35"/>
      <c r="T110" s="35"/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35"/>
      <c r="AN110" s="35"/>
      <c r="AO110" s="35"/>
      <c r="AP110" s="35"/>
      <c r="AQ110" s="35"/>
      <c r="AR110" s="35"/>
      <c r="AS110" s="35"/>
      <c r="AT110" s="35"/>
      <c r="AU110" s="35"/>
      <c r="AV110" s="35"/>
      <c r="AW110" s="35"/>
      <c r="AX110" s="35"/>
      <c r="AY110" s="35"/>
      <c r="AZ110" s="35"/>
      <c r="BA110" s="35"/>
      <c r="BB110" s="35"/>
      <c r="BC110" s="35"/>
      <c r="BD110" s="35"/>
      <c r="BE110" s="35"/>
      <c r="BF110" s="35"/>
      <c r="BG110" s="35"/>
      <c r="BH110" s="35"/>
      <c r="BI110" s="35"/>
      <c r="BJ110" s="35"/>
      <c r="BK110" s="35"/>
      <c r="BL110" s="35"/>
      <c r="BM110" s="35"/>
      <c r="BN110" s="35"/>
      <c r="BO110" s="35"/>
      <c r="BP110" s="35"/>
      <c r="BQ110" s="35"/>
      <c r="BR110" s="35"/>
      <c r="BS110" s="35"/>
      <c r="BT110" s="35"/>
      <c r="BU110" s="35"/>
      <c r="BV110" s="35"/>
      <c r="BW110" s="35"/>
      <c r="BX110" s="35"/>
      <c r="BY110" s="35"/>
      <c r="BZ110" s="35"/>
      <c r="CA110" s="35"/>
      <c r="CB110" s="35"/>
      <c r="CC110" s="35"/>
      <c r="CD110" s="35"/>
      <c r="CE110" s="35"/>
      <c r="CF110" s="35"/>
      <c r="CG110" s="35"/>
      <c r="CH110" s="35"/>
      <c r="CI110" s="35"/>
      <c r="CJ110" s="35"/>
      <c r="CK110" s="35"/>
      <c r="CL110" s="35"/>
      <c r="CM110" s="35"/>
      <c r="CN110" s="35"/>
      <c r="CO110" s="35"/>
      <c r="CP110" s="35"/>
      <c r="CQ110" s="35"/>
      <c r="CR110" s="35"/>
      <c r="CS110" s="35"/>
      <c r="CT110" s="35"/>
      <c r="CU110" s="35"/>
      <c r="CV110" s="35"/>
      <c r="CW110" s="35"/>
      <c r="CX110" s="35"/>
      <c r="CY110" s="35"/>
      <c r="CZ110" s="35"/>
      <c r="DA110" s="35"/>
      <c r="DB110" s="35"/>
      <c r="DC110" s="35"/>
      <c r="DD110" s="35"/>
      <c r="DE110" s="35"/>
      <c r="DF110" s="35"/>
      <c r="DG110" s="35"/>
      <c r="DH110" s="35"/>
      <c r="DI110" s="35"/>
      <c r="DJ110" s="35"/>
      <c r="DK110" s="35"/>
      <c r="DL110" s="35"/>
      <c r="DM110" s="35"/>
      <c r="DN110" s="35"/>
      <c r="DO110" s="35"/>
      <c r="DP110" s="35"/>
      <c r="DQ110" s="35"/>
      <c r="DR110" s="35"/>
      <c r="DS110" s="35"/>
      <c r="DT110" s="35"/>
      <c r="DU110" s="35"/>
      <c r="DV110" s="35"/>
      <c r="DW110" s="35"/>
      <c r="DX110" s="35"/>
      <c r="DY110" s="35"/>
      <c r="DZ110" s="35"/>
      <c r="EA110" s="35"/>
      <c r="EB110" s="35"/>
      <c r="EC110" s="35"/>
      <c r="ED110" s="35"/>
      <c r="EE110" s="35"/>
      <c r="EF110" s="35"/>
      <c r="EG110" s="35"/>
      <c r="EH110" s="35"/>
      <c r="EI110" s="35"/>
      <c r="EJ110" s="35"/>
      <c r="EK110" s="35"/>
      <c r="EL110" s="35"/>
      <c r="EM110" s="35"/>
      <c r="EN110" s="35"/>
      <c r="EO110" s="35"/>
      <c r="EP110" s="35"/>
      <c r="EQ110" s="35"/>
      <c r="ER110" s="35"/>
      <c r="ES110" s="35"/>
      <c r="ET110" s="35"/>
      <c r="EU110" s="35"/>
      <c r="EV110" s="35"/>
      <c r="EW110" s="35"/>
      <c r="EX110" s="35"/>
      <c r="EY110" s="35"/>
      <c r="EZ110" s="35"/>
      <c r="FA110" s="35"/>
      <c r="FB110" s="35"/>
      <c r="FC110" s="35"/>
      <c r="FD110" s="35"/>
      <c r="FE110" s="35"/>
      <c r="FF110" s="35"/>
      <c r="FG110" s="35"/>
      <c r="FH110" s="35"/>
      <c r="FI110" s="35"/>
      <c r="FJ110" s="35"/>
      <c r="FK110" s="35"/>
      <c r="FL110" s="35"/>
      <c r="FM110" s="35"/>
      <c r="FN110" s="35"/>
      <c r="FO110" s="35"/>
      <c r="FP110" s="35"/>
      <c r="FQ110" s="35"/>
      <c r="FR110" s="35"/>
      <c r="FS110" s="35"/>
      <c r="FT110" s="35"/>
      <c r="FU110" s="35"/>
      <c r="FV110" s="35"/>
      <c r="FW110" s="35"/>
      <c r="FX110" s="35"/>
      <c r="FY110" s="35"/>
      <c r="FZ110" s="35"/>
      <c r="GA110" s="35"/>
      <c r="GB110" s="35"/>
      <c r="GC110" s="35"/>
      <c r="GD110" s="35"/>
      <c r="GE110" s="35"/>
      <c r="GF110" s="35"/>
      <c r="GG110" s="35"/>
      <c r="GH110" s="35"/>
      <c r="GI110" s="35"/>
      <c r="GJ110" s="35"/>
      <c r="GK110" s="35"/>
      <c r="GL110" s="35"/>
      <c r="GM110" s="35"/>
      <c r="GN110" s="35"/>
      <c r="GO110" s="35"/>
      <c r="GP110" s="35"/>
      <c r="GQ110" s="35"/>
      <c r="GR110" s="35"/>
      <c r="GS110" s="35"/>
      <c r="GT110" s="35"/>
      <c r="GU110" s="35"/>
      <c r="GV110" s="35"/>
      <c r="GW110" s="35"/>
      <c r="GX110" s="35"/>
      <c r="GY110" s="35"/>
      <c r="GZ110" s="35"/>
      <c r="HA110" s="35"/>
      <c r="HB110" s="35"/>
      <c r="HC110" s="35"/>
      <c r="HD110" s="35"/>
      <c r="HE110" s="35"/>
      <c r="HF110" s="35"/>
      <c r="HG110" s="35"/>
      <c r="HH110" s="35"/>
      <c r="HI110" s="35"/>
      <c r="HJ110" s="35"/>
      <c r="HK110" s="35"/>
      <c r="HL110" s="35"/>
      <c r="HM110" s="35"/>
      <c r="HN110" s="35"/>
      <c r="HO110" s="35"/>
      <c r="HP110" s="35"/>
      <c r="HQ110" s="35"/>
      <c r="HR110" s="35"/>
      <c r="HS110" s="35"/>
      <c r="HT110" s="35"/>
      <c r="HU110" s="35"/>
      <c r="HV110" s="35"/>
      <c r="HW110" s="35"/>
      <c r="HX110" s="35"/>
      <c r="HY110" s="35"/>
      <c r="HZ110" s="35"/>
      <c r="IA110" s="35"/>
      <c r="IB110" s="35"/>
      <c r="IC110" s="35"/>
      <c r="ID110" s="35"/>
      <c r="IE110" s="35"/>
      <c r="IF110" s="35"/>
      <c r="IG110" s="35"/>
      <c r="IH110" s="35"/>
    </row>
    <row r="111" s="34" customFormat="1" ht="16" customHeight="1" spans="1:242">
      <c r="A111" s="61">
        <v>106</v>
      </c>
      <c r="B111" s="62" t="str">
        <f>Sheet1!A106</f>
        <v>河南水诚建设工程有限公司</v>
      </c>
      <c r="C111" s="63"/>
      <c r="D111" s="64">
        <f>Sheet1!B106</f>
        <v>1826838.29</v>
      </c>
      <c r="E111" s="65" t="str">
        <f t="shared" si="3"/>
        <v>超上限</v>
      </c>
      <c r="F111" s="66" t="str">
        <f t="shared" si="4"/>
        <v>否</v>
      </c>
      <c r="G111" s="67" t="str">
        <f t="shared" si="5"/>
        <v>否</v>
      </c>
      <c r="H111" s="68"/>
      <c r="I111" s="68"/>
      <c r="J111" s="68"/>
      <c r="K111" s="68"/>
      <c r="L111" s="68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F111" s="35"/>
      <c r="AG111" s="35"/>
      <c r="AH111" s="35"/>
      <c r="AI111" s="35"/>
      <c r="AJ111" s="35"/>
      <c r="AK111" s="35"/>
      <c r="AL111" s="35"/>
      <c r="AM111" s="35"/>
      <c r="AN111" s="35"/>
      <c r="AO111" s="35"/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35"/>
      <c r="BA111" s="35"/>
      <c r="BB111" s="35"/>
      <c r="BC111" s="35"/>
      <c r="BD111" s="35"/>
      <c r="BE111" s="35"/>
      <c r="BF111" s="35"/>
      <c r="BG111" s="35"/>
      <c r="BH111" s="35"/>
      <c r="BI111" s="35"/>
      <c r="BJ111" s="35"/>
      <c r="BK111" s="35"/>
      <c r="BL111" s="35"/>
      <c r="BM111" s="35"/>
      <c r="BN111" s="35"/>
      <c r="BO111" s="35"/>
      <c r="BP111" s="35"/>
      <c r="BQ111" s="35"/>
      <c r="BR111" s="35"/>
      <c r="BS111" s="35"/>
      <c r="BT111" s="35"/>
      <c r="BU111" s="35"/>
      <c r="BV111" s="35"/>
      <c r="BW111" s="35"/>
      <c r="BX111" s="35"/>
      <c r="BY111" s="35"/>
      <c r="BZ111" s="35"/>
      <c r="CA111" s="35"/>
      <c r="CB111" s="35"/>
      <c r="CC111" s="35"/>
      <c r="CD111" s="35"/>
      <c r="CE111" s="35"/>
      <c r="CF111" s="35"/>
      <c r="CG111" s="35"/>
      <c r="CH111" s="35"/>
      <c r="CI111" s="35"/>
      <c r="CJ111" s="35"/>
      <c r="CK111" s="35"/>
      <c r="CL111" s="35"/>
      <c r="CM111" s="35"/>
      <c r="CN111" s="35"/>
      <c r="CO111" s="35"/>
      <c r="CP111" s="35"/>
      <c r="CQ111" s="35"/>
      <c r="CR111" s="35"/>
      <c r="CS111" s="35"/>
      <c r="CT111" s="35"/>
      <c r="CU111" s="35"/>
      <c r="CV111" s="35"/>
      <c r="CW111" s="35"/>
      <c r="CX111" s="35"/>
      <c r="CY111" s="35"/>
      <c r="CZ111" s="35"/>
      <c r="DA111" s="35"/>
      <c r="DB111" s="35"/>
      <c r="DC111" s="35"/>
      <c r="DD111" s="35"/>
      <c r="DE111" s="35"/>
      <c r="DF111" s="35"/>
      <c r="DG111" s="35"/>
      <c r="DH111" s="35"/>
      <c r="DI111" s="35"/>
      <c r="DJ111" s="35"/>
      <c r="DK111" s="35"/>
      <c r="DL111" s="35"/>
      <c r="DM111" s="35"/>
      <c r="DN111" s="35"/>
      <c r="DO111" s="35"/>
      <c r="DP111" s="35"/>
      <c r="DQ111" s="35"/>
      <c r="DR111" s="35"/>
      <c r="DS111" s="35"/>
      <c r="DT111" s="35"/>
      <c r="DU111" s="35"/>
      <c r="DV111" s="35"/>
      <c r="DW111" s="35"/>
      <c r="DX111" s="35"/>
      <c r="DY111" s="35"/>
      <c r="DZ111" s="35"/>
      <c r="EA111" s="35"/>
      <c r="EB111" s="35"/>
      <c r="EC111" s="35"/>
      <c r="ED111" s="35"/>
      <c r="EE111" s="35"/>
      <c r="EF111" s="35"/>
      <c r="EG111" s="35"/>
      <c r="EH111" s="35"/>
      <c r="EI111" s="35"/>
      <c r="EJ111" s="35"/>
      <c r="EK111" s="35"/>
      <c r="EL111" s="35"/>
      <c r="EM111" s="35"/>
      <c r="EN111" s="35"/>
      <c r="EO111" s="35"/>
      <c r="EP111" s="35"/>
      <c r="EQ111" s="35"/>
      <c r="ER111" s="35"/>
      <c r="ES111" s="35"/>
      <c r="ET111" s="35"/>
      <c r="EU111" s="35"/>
      <c r="EV111" s="35"/>
      <c r="EW111" s="35"/>
      <c r="EX111" s="35"/>
      <c r="EY111" s="35"/>
      <c r="EZ111" s="35"/>
      <c r="FA111" s="35"/>
      <c r="FB111" s="35"/>
      <c r="FC111" s="35"/>
      <c r="FD111" s="35"/>
      <c r="FE111" s="35"/>
      <c r="FF111" s="35"/>
      <c r="FG111" s="35"/>
      <c r="FH111" s="35"/>
      <c r="FI111" s="35"/>
      <c r="FJ111" s="35"/>
      <c r="FK111" s="35"/>
      <c r="FL111" s="35"/>
      <c r="FM111" s="35"/>
      <c r="FN111" s="35"/>
      <c r="FO111" s="35"/>
      <c r="FP111" s="35"/>
      <c r="FQ111" s="35"/>
      <c r="FR111" s="35"/>
      <c r="FS111" s="35"/>
      <c r="FT111" s="35"/>
      <c r="FU111" s="35"/>
      <c r="FV111" s="35"/>
      <c r="FW111" s="35"/>
      <c r="FX111" s="35"/>
      <c r="FY111" s="35"/>
      <c r="FZ111" s="35"/>
      <c r="GA111" s="35"/>
      <c r="GB111" s="35"/>
      <c r="GC111" s="35"/>
      <c r="GD111" s="35"/>
      <c r="GE111" s="35"/>
      <c r="GF111" s="35"/>
      <c r="GG111" s="35"/>
      <c r="GH111" s="35"/>
      <c r="GI111" s="35"/>
      <c r="GJ111" s="35"/>
      <c r="GK111" s="35"/>
      <c r="GL111" s="35"/>
      <c r="GM111" s="35"/>
      <c r="GN111" s="35"/>
      <c r="GO111" s="35"/>
      <c r="GP111" s="35"/>
      <c r="GQ111" s="35"/>
      <c r="GR111" s="35"/>
      <c r="GS111" s="35"/>
      <c r="GT111" s="35"/>
      <c r="GU111" s="35"/>
      <c r="GV111" s="35"/>
      <c r="GW111" s="35"/>
      <c r="GX111" s="35"/>
      <c r="GY111" s="35"/>
      <c r="GZ111" s="35"/>
      <c r="HA111" s="35"/>
      <c r="HB111" s="35"/>
      <c r="HC111" s="35"/>
      <c r="HD111" s="35"/>
      <c r="HE111" s="35"/>
      <c r="HF111" s="35"/>
      <c r="HG111" s="35"/>
      <c r="HH111" s="35"/>
      <c r="HI111" s="35"/>
      <c r="HJ111" s="35"/>
      <c r="HK111" s="35"/>
      <c r="HL111" s="35"/>
      <c r="HM111" s="35"/>
      <c r="HN111" s="35"/>
      <c r="HO111" s="35"/>
      <c r="HP111" s="35"/>
      <c r="HQ111" s="35"/>
      <c r="HR111" s="35"/>
      <c r="HS111" s="35"/>
      <c r="HT111" s="35"/>
      <c r="HU111" s="35"/>
      <c r="HV111" s="35"/>
      <c r="HW111" s="35"/>
      <c r="HX111" s="35"/>
      <c r="HY111" s="35"/>
      <c r="HZ111" s="35"/>
      <c r="IA111" s="35"/>
      <c r="IB111" s="35"/>
      <c r="IC111" s="35"/>
      <c r="ID111" s="35"/>
      <c r="IE111" s="35"/>
      <c r="IF111" s="35"/>
      <c r="IG111" s="35"/>
      <c r="IH111" s="35"/>
    </row>
    <row r="112" s="34" customFormat="1" ht="16" customHeight="1" spans="1:242">
      <c r="A112" s="61">
        <v>107</v>
      </c>
      <c r="B112" s="62" t="str">
        <f>Sheet1!A107</f>
        <v>广东鹏泰建设工程有限公司</v>
      </c>
      <c r="C112" s="63"/>
      <c r="D112" s="64">
        <f>Sheet1!B107</f>
        <v>1826322</v>
      </c>
      <c r="E112" s="65" t="str">
        <f t="shared" si="3"/>
        <v>超上限</v>
      </c>
      <c r="F112" s="66" t="str">
        <f t="shared" si="4"/>
        <v>否</v>
      </c>
      <c r="G112" s="67" t="str">
        <f t="shared" si="5"/>
        <v>否</v>
      </c>
      <c r="H112" s="68"/>
      <c r="I112" s="68"/>
      <c r="J112" s="68"/>
      <c r="K112" s="68"/>
      <c r="L112" s="68"/>
      <c r="M112" s="35"/>
      <c r="N112" s="35"/>
      <c r="O112" s="35"/>
      <c r="P112" s="35"/>
      <c r="Q112" s="35"/>
      <c r="R112" s="35"/>
      <c r="S112" s="35"/>
      <c r="T112" s="35"/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F112" s="35"/>
      <c r="AG112" s="35"/>
      <c r="AH112" s="35"/>
      <c r="AI112" s="35"/>
      <c r="AJ112" s="35"/>
      <c r="AK112" s="35"/>
      <c r="AL112" s="35"/>
      <c r="AM112" s="35"/>
      <c r="AN112" s="35"/>
      <c r="AO112" s="35"/>
      <c r="AP112" s="35"/>
      <c r="AQ112" s="35"/>
      <c r="AR112" s="35"/>
      <c r="AS112" s="35"/>
      <c r="AT112" s="35"/>
      <c r="AU112" s="35"/>
      <c r="AV112" s="35"/>
      <c r="AW112" s="35"/>
      <c r="AX112" s="35"/>
      <c r="AY112" s="35"/>
      <c r="AZ112" s="35"/>
      <c r="BA112" s="35"/>
      <c r="BB112" s="35"/>
      <c r="BC112" s="35"/>
      <c r="BD112" s="35"/>
      <c r="BE112" s="35"/>
      <c r="BF112" s="35"/>
      <c r="BG112" s="35"/>
      <c r="BH112" s="35"/>
      <c r="BI112" s="35"/>
      <c r="BJ112" s="35"/>
      <c r="BK112" s="35"/>
      <c r="BL112" s="35"/>
      <c r="BM112" s="35"/>
      <c r="BN112" s="35"/>
      <c r="BO112" s="35"/>
      <c r="BP112" s="35"/>
      <c r="BQ112" s="35"/>
      <c r="BR112" s="35"/>
      <c r="BS112" s="35"/>
      <c r="BT112" s="35"/>
      <c r="BU112" s="35"/>
      <c r="BV112" s="35"/>
      <c r="BW112" s="35"/>
      <c r="BX112" s="35"/>
      <c r="BY112" s="35"/>
      <c r="BZ112" s="35"/>
      <c r="CA112" s="35"/>
      <c r="CB112" s="35"/>
      <c r="CC112" s="35"/>
      <c r="CD112" s="35"/>
      <c r="CE112" s="35"/>
      <c r="CF112" s="35"/>
      <c r="CG112" s="35"/>
      <c r="CH112" s="35"/>
      <c r="CI112" s="35"/>
      <c r="CJ112" s="35"/>
      <c r="CK112" s="35"/>
      <c r="CL112" s="35"/>
      <c r="CM112" s="35"/>
      <c r="CN112" s="35"/>
      <c r="CO112" s="35"/>
      <c r="CP112" s="35"/>
      <c r="CQ112" s="35"/>
      <c r="CR112" s="35"/>
      <c r="CS112" s="35"/>
      <c r="CT112" s="35"/>
      <c r="CU112" s="35"/>
      <c r="CV112" s="35"/>
      <c r="CW112" s="35"/>
      <c r="CX112" s="35"/>
      <c r="CY112" s="35"/>
      <c r="CZ112" s="35"/>
      <c r="DA112" s="35"/>
      <c r="DB112" s="35"/>
      <c r="DC112" s="35"/>
      <c r="DD112" s="35"/>
      <c r="DE112" s="35"/>
      <c r="DF112" s="35"/>
      <c r="DG112" s="35"/>
      <c r="DH112" s="35"/>
      <c r="DI112" s="35"/>
      <c r="DJ112" s="35"/>
      <c r="DK112" s="35"/>
      <c r="DL112" s="35"/>
      <c r="DM112" s="35"/>
      <c r="DN112" s="35"/>
      <c r="DO112" s="35"/>
      <c r="DP112" s="35"/>
      <c r="DQ112" s="35"/>
      <c r="DR112" s="35"/>
      <c r="DS112" s="35"/>
      <c r="DT112" s="35"/>
      <c r="DU112" s="35"/>
      <c r="DV112" s="35"/>
      <c r="DW112" s="35"/>
      <c r="DX112" s="35"/>
      <c r="DY112" s="35"/>
      <c r="DZ112" s="35"/>
      <c r="EA112" s="35"/>
      <c r="EB112" s="35"/>
      <c r="EC112" s="35"/>
      <c r="ED112" s="35"/>
      <c r="EE112" s="35"/>
      <c r="EF112" s="35"/>
      <c r="EG112" s="35"/>
      <c r="EH112" s="35"/>
      <c r="EI112" s="35"/>
      <c r="EJ112" s="35"/>
      <c r="EK112" s="35"/>
      <c r="EL112" s="35"/>
      <c r="EM112" s="35"/>
      <c r="EN112" s="35"/>
      <c r="EO112" s="35"/>
      <c r="EP112" s="35"/>
      <c r="EQ112" s="35"/>
      <c r="ER112" s="35"/>
      <c r="ES112" s="35"/>
      <c r="ET112" s="35"/>
      <c r="EU112" s="35"/>
      <c r="EV112" s="35"/>
      <c r="EW112" s="35"/>
      <c r="EX112" s="35"/>
      <c r="EY112" s="35"/>
      <c r="EZ112" s="35"/>
      <c r="FA112" s="35"/>
      <c r="FB112" s="35"/>
      <c r="FC112" s="35"/>
      <c r="FD112" s="35"/>
      <c r="FE112" s="35"/>
      <c r="FF112" s="35"/>
      <c r="FG112" s="35"/>
      <c r="FH112" s="35"/>
      <c r="FI112" s="35"/>
      <c r="FJ112" s="35"/>
      <c r="FK112" s="35"/>
      <c r="FL112" s="35"/>
      <c r="FM112" s="35"/>
      <c r="FN112" s="35"/>
      <c r="FO112" s="35"/>
      <c r="FP112" s="35"/>
      <c r="FQ112" s="35"/>
      <c r="FR112" s="35"/>
      <c r="FS112" s="35"/>
      <c r="FT112" s="35"/>
      <c r="FU112" s="35"/>
      <c r="FV112" s="35"/>
      <c r="FW112" s="35"/>
      <c r="FX112" s="35"/>
      <c r="FY112" s="35"/>
      <c r="FZ112" s="35"/>
      <c r="GA112" s="35"/>
      <c r="GB112" s="35"/>
      <c r="GC112" s="35"/>
      <c r="GD112" s="35"/>
      <c r="GE112" s="35"/>
      <c r="GF112" s="35"/>
      <c r="GG112" s="35"/>
      <c r="GH112" s="35"/>
      <c r="GI112" s="35"/>
      <c r="GJ112" s="35"/>
      <c r="GK112" s="35"/>
      <c r="GL112" s="35"/>
      <c r="GM112" s="35"/>
      <c r="GN112" s="35"/>
      <c r="GO112" s="35"/>
      <c r="GP112" s="35"/>
      <c r="GQ112" s="35"/>
      <c r="GR112" s="35"/>
      <c r="GS112" s="35"/>
      <c r="GT112" s="35"/>
      <c r="GU112" s="35"/>
      <c r="GV112" s="35"/>
      <c r="GW112" s="35"/>
      <c r="GX112" s="35"/>
      <c r="GY112" s="35"/>
      <c r="GZ112" s="35"/>
      <c r="HA112" s="35"/>
      <c r="HB112" s="35"/>
      <c r="HC112" s="35"/>
      <c r="HD112" s="35"/>
      <c r="HE112" s="35"/>
      <c r="HF112" s="35"/>
      <c r="HG112" s="35"/>
      <c r="HH112" s="35"/>
      <c r="HI112" s="35"/>
      <c r="HJ112" s="35"/>
      <c r="HK112" s="35"/>
      <c r="HL112" s="35"/>
      <c r="HM112" s="35"/>
      <c r="HN112" s="35"/>
      <c r="HO112" s="35"/>
      <c r="HP112" s="35"/>
      <c r="HQ112" s="35"/>
      <c r="HR112" s="35"/>
      <c r="HS112" s="35"/>
      <c r="HT112" s="35"/>
      <c r="HU112" s="35"/>
      <c r="HV112" s="35"/>
      <c r="HW112" s="35"/>
      <c r="HX112" s="35"/>
      <c r="HY112" s="35"/>
      <c r="HZ112" s="35"/>
      <c r="IA112" s="35"/>
      <c r="IB112" s="35"/>
      <c r="IC112" s="35"/>
      <c r="ID112" s="35"/>
      <c r="IE112" s="35"/>
      <c r="IF112" s="35"/>
      <c r="IG112" s="35"/>
      <c r="IH112" s="35"/>
    </row>
    <row r="113" s="34" customFormat="1" ht="16" customHeight="1" spans="1:242">
      <c r="A113" s="61">
        <v>108</v>
      </c>
      <c r="B113" s="62" t="str">
        <f>Sheet1!A108</f>
        <v>广东昌旺建设有限公司</v>
      </c>
      <c r="C113" s="63"/>
      <c r="D113" s="64">
        <f>Sheet1!B108</f>
        <v>1826253.43</v>
      </c>
      <c r="E113" s="65" t="str">
        <f t="shared" si="3"/>
        <v>超上限</v>
      </c>
      <c r="F113" s="66" t="str">
        <f t="shared" si="4"/>
        <v>否</v>
      </c>
      <c r="G113" s="67" t="str">
        <f t="shared" si="5"/>
        <v>否</v>
      </c>
      <c r="H113" s="68"/>
      <c r="I113" s="68"/>
      <c r="J113" s="68"/>
      <c r="K113" s="68"/>
      <c r="L113" s="68"/>
      <c r="M113" s="35"/>
      <c r="N113" s="35"/>
      <c r="O113" s="35"/>
      <c r="P113" s="35"/>
      <c r="Q113" s="35"/>
      <c r="R113" s="35"/>
      <c r="S113" s="35"/>
      <c r="T113" s="35"/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F113" s="35"/>
      <c r="AG113" s="35"/>
      <c r="AH113" s="35"/>
      <c r="AI113" s="35"/>
      <c r="AJ113" s="35"/>
      <c r="AK113" s="35"/>
      <c r="AL113" s="35"/>
      <c r="AM113" s="35"/>
      <c r="AN113" s="35"/>
      <c r="AO113" s="35"/>
      <c r="AP113" s="35"/>
      <c r="AQ113" s="35"/>
      <c r="AR113" s="35"/>
      <c r="AS113" s="35"/>
      <c r="AT113" s="35"/>
      <c r="AU113" s="35"/>
      <c r="AV113" s="35"/>
      <c r="AW113" s="35"/>
      <c r="AX113" s="35"/>
      <c r="AY113" s="35"/>
      <c r="AZ113" s="35"/>
      <c r="BA113" s="35"/>
      <c r="BB113" s="35"/>
      <c r="BC113" s="35"/>
      <c r="BD113" s="35"/>
      <c r="BE113" s="35"/>
      <c r="BF113" s="35"/>
      <c r="BG113" s="35"/>
      <c r="BH113" s="35"/>
      <c r="BI113" s="35"/>
      <c r="BJ113" s="35"/>
      <c r="BK113" s="35"/>
      <c r="BL113" s="35"/>
      <c r="BM113" s="35"/>
      <c r="BN113" s="35"/>
      <c r="BO113" s="35"/>
      <c r="BP113" s="35"/>
      <c r="BQ113" s="35"/>
      <c r="BR113" s="35"/>
      <c r="BS113" s="35"/>
      <c r="BT113" s="35"/>
      <c r="BU113" s="35"/>
      <c r="BV113" s="35"/>
      <c r="BW113" s="35"/>
      <c r="BX113" s="35"/>
      <c r="BY113" s="35"/>
      <c r="BZ113" s="35"/>
      <c r="CA113" s="35"/>
      <c r="CB113" s="35"/>
      <c r="CC113" s="35"/>
      <c r="CD113" s="35"/>
      <c r="CE113" s="35"/>
      <c r="CF113" s="35"/>
      <c r="CG113" s="35"/>
      <c r="CH113" s="35"/>
      <c r="CI113" s="35"/>
      <c r="CJ113" s="35"/>
      <c r="CK113" s="35"/>
      <c r="CL113" s="35"/>
      <c r="CM113" s="35"/>
      <c r="CN113" s="35"/>
      <c r="CO113" s="35"/>
      <c r="CP113" s="35"/>
      <c r="CQ113" s="35"/>
      <c r="CR113" s="35"/>
      <c r="CS113" s="35"/>
      <c r="CT113" s="35"/>
      <c r="CU113" s="35"/>
      <c r="CV113" s="35"/>
      <c r="CW113" s="35"/>
      <c r="CX113" s="35"/>
      <c r="CY113" s="35"/>
      <c r="CZ113" s="35"/>
      <c r="DA113" s="35"/>
      <c r="DB113" s="35"/>
      <c r="DC113" s="35"/>
      <c r="DD113" s="35"/>
      <c r="DE113" s="35"/>
      <c r="DF113" s="35"/>
      <c r="DG113" s="35"/>
      <c r="DH113" s="35"/>
      <c r="DI113" s="35"/>
      <c r="DJ113" s="35"/>
      <c r="DK113" s="35"/>
      <c r="DL113" s="35"/>
      <c r="DM113" s="35"/>
      <c r="DN113" s="35"/>
      <c r="DO113" s="35"/>
      <c r="DP113" s="35"/>
      <c r="DQ113" s="35"/>
      <c r="DR113" s="35"/>
      <c r="DS113" s="35"/>
      <c r="DT113" s="35"/>
      <c r="DU113" s="35"/>
      <c r="DV113" s="35"/>
      <c r="DW113" s="35"/>
      <c r="DX113" s="35"/>
      <c r="DY113" s="35"/>
      <c r="DZ113" s="35"/>
      <c r="EA113" s="35"/>
      <c r="EB113" s="35"/>
      <c r="EC113" s="35"/>
      <c r="ED113" s="35"/>
      <c r="EE113" s="35"/>
      <c r="EF113" s="35"/>
      <c r="EG113" s="35"/>
      <c r="EH113" s="35"/>
      <c r="EI113" s="35"/>
      <c r="EJ113" s="35"/>
      <c r="EK113" s="35"/>
      <c r="EL113" s="35"/>
      <c r="EM113" s="35"/>
      <c r="EN113" s="35"/>
      <c r="EO113" s="35"/>
      <c r="EP113" s="35"/>
      <c r="EQ113" s="35"/>
      <c r="ER113" s="35"/>
      <c r="ES113" s="35"/>
      <c r="ET113" s="35"/>
      <c r="EU113" s="35"/>
      <c r="EV113" s="35"/>
      <c r="EW113" s="35"/>
      <c r="EX113" s="35"/>
      <c r="EY113" s="35"/>
      <c r="EZ113" s="35"/>
      <c r="FA113" s="35"/>
      <c r="FB113" s="35"/>
      <c r="FC113" s="35"/>
      <c r="FD113" s="35"/>
      <c r="FE113" s="35"/>
      <c r="FF113" s="35"/>
      <c r="FG113" s="35"/>
      <c r="FH113" s="35"/>
      <c r="FI113" s="35"/>
      <c r="FJ113" s="35"/>
      <c r="FK113" s="35"/>
      <c r="FL113" s="35"/>
      <c r="FM113" s="35"/>
      <c r="FN113" s="35"/>
      <c r="FO113" s="35"/>
      <c r="FP113" s="35"/>
      <c r="FQ113" s="35"/>
      <c r="FR113" s="35"/>
      <c r="FS113" s="35"/>
      <c r="FT113" s="35"/>
      <c r="FU113" s="35"/>
      <c r="FV113" s="35"/>
      <c r="FW113" s="35"/>
      <c r="FX113" s="35"/>
      <c r="FY113" s="35"/>
      <c r="FZ113" s="35"/>
      <c r="GA113" s="35"/>
      <c r="GB113" s="35"/>
      <c r="GC113" s="35"/>
      <c r="GD113" s="35"/>
      <c r="GE113" s="35"/>
      <c r="GF113" s="35"/>
      <c r="GG113" s="35"/>
      <c r="GH113" s="35"/>
      <c r="GI113" s="35"/>
      <c r="GJ113" s="35"/>
      <c r="GK113" s="35"/>
      <c r="GL113" s="35"/>
      <c r="GM113" s="35"/>
      <c r="GN113" s="35"/>
      <c r="GO113" s="35"/>
      <c r="GP113" s="35"/>
      <c r="GQ113" s="35"/>
      <c r="GR113" s="35"/>
      <c r="GS113" s="35"/>
      <c r="GT113" s="35"/>
      <c r="GU113" s="35"/>
      <c r="GV113" s="35"/>
      <c r="GW113" s="35"/>
      <c r="GX113" s="35"/>
      <c r="GY113" s="35"/>
      <c r="GZ113" s="35"/>
      <c r="HA113" s="35"/>
      <c r="HB113" s="35"/>
      <c r="HC113" s="35"/>
      <c r="HD113" s="35"/>
      <c r="HE113" s="35"/>
      <c r="HF113" s="35"/>
      <c r="HG113" s="35"/>
      <c r="HH113" s="35"/>
      <c r="HI113" s="35"/>
      <c r="HJ113" s="35"/>
      <c r="HK113" s="35"/>
      <c r="HL113" s="35"/>
      <c r="HM113" s="35"/>
      <c r="HN113" s="35"/>
      <c r="HO113" s="35"/>
      <c r="HP113" s="35"/>
      <c r="HQ113" s="35"/>
      <c r="HR113" s="35"/>
      <c r="HS113" s="35"/>
      <c r="HT113" s="35"/>
      <c r="HU113" s="35"/>
      <c r="HV113" s="35"/>
      <c r="HW113" s="35"/>
      <c r="HX113" s="35"/>
      <c r="HY113" s="35"/>
      <c r="HZ113" s="35"/>
      <c r="IA113" s="35"/>
      <c r="IB113" s="35"/>
      <c r="IC113" s="35"/>
      <c r="ID113" s="35"/>
      <c r="IE113" s="35"/>
      <c r="IF113" s="35"/>
      <c r="IG113" s="35"/>
      <c r="IH113" s="35"/>
    </row>
    <row r="114" s="34" customFormat="1" ht="16" customHeight="1" spans="1:242">
      <c r="A114" s="61">
        <v>109</v>
      </c>
      <c r="B114" s="62" t="str">
        <f>Sheet1!A109</f>
        <v>广东金群建设有限公司</v>
      </c>
      <c r="C114" s="63"/>
      <c r="D114" s="64">
        <f>Sheet1!B109</f>
        <v>1826230.75</v>
      </c>
      <c r="E114" s="65" t="str">
        <f t="shared" si="3"/>
        <v>超上限</v>
      </c>
      <c r="F114" s="66" t="str">
        <f t="shared" si="4"/>
        <v>否</v>
      </c>
      <c r="G114" s="67" t="str">
        <f t="shared" si="5"/>
        <v>否</v>
      </c>
      <c r="H114" s="68"/>
      <c r="I114" s="68"/>
      <c r="J114" s="68"/>
      <c r="K114" s="68"/>
      <c r="L114" s="68"/>
      <c r="M114" s="35"/>
      <c r="N114" s="35"/>
      <c r="O114" s="35"/>
      <c r="P114" s="35"/>
      <c r="Q114" s="35"/>
      <c r="R114" s="35"/>
      <c r="S114" s="35"/>
      <c r="T114" s="35"/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F114" s="35"/>
      <c r="AG114" s="35"/>
      <c r="AH114" s="35"/>
      <c r="AI114" s="35"/>
      <c r="AJ114" s="35"/>
      <c r="AK114" s="35"/>
      <c r="AL114" s="35"/>
      <c r="AM114" s="35"/>
      <c r="AN114" s="35"/>
      <c r="AO114" s="35"/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35"/>
      <c r="BA114" s="35"/>
      <c r="BB114" s="35"/>
      <c r="BC114" s="35"/>
      <c r="BD114" s="35"/>
      <c r="BE114" s="35"/>
      <c r="BF114" s="35"/>
      <c r="BG114" s="35"/>
      <c r="BH114" s="35"/>
      <c r="BI114" s="35"/>
      <c r="BJ114" s="35"/>
      <c r="BK114" s="35"/>
      <c r="BL114" s="35"/>
      <c r="BM114" s="35"/>
      <c r="BN114" s="35"/>
      <c r="BO114" s="35"/>
      <c r="BP114" s="35"/>
      <c r="BQ114" s="35"/>
      <c r="BR114" s="35"/>
      <c r="BS114" s="35"/>
      <c r="BT114" s="35"/>
      <c r="BU114" s="35"/>
      <c r="BV114" s="35"/>
      <c r="BW114" s="35"/>
      <c r="BX114" s="35"/>
      <c r="BY114" s="35"/>
      <c r="BZ114" s="35"/>
      <c r="CA114" s="35"/>
      <c r="CB114" s="35"/>
      <c r="CC114" s="35"/>
      <c r="CD114" s="35"/>
      <c r="CE114" s="35"/>
      <c r="CF114" s="35"/>
      <c r="CG114" s="35"/>
      <c r="CH114" s="35"/>
      <c r="CI114" s="35"/>
      <c r="CJ114" s="35"/>
      <c r="CK114" s="35"/>
      <c r="CL114" s="35"/>
      <c r="CM114" s="35"/>
      <c r="CN114" s="35"/>
      <c r="CO114" s="35"/>
      <c r="CP114" s="35"/>
      <c r="CQ114" s="35"/>
      <c r="CR114" s="35"/>
      <c r="CS114" s="35"/>
      <c r="CT114" s="35"/>
      <c r="CU114" s="35"/>
      <c r="CV114" s="35"/>
      <c r="CW114" s="35"/>
      <c r="CX114" s="35"/>
      <c r="CY114" s="35"/>
      <c r="CZ114" s="35"/>
      <c r="DA114" s="35"/>
      <c r="DB114" s="35"/>
      <c r="DC114" s="35"/>
      <c r="DD114" s="35"/>
      <c r="DE114" s="35"/>
      <c r="DF114" s="35"/>
      <c r="DG114" s="35"/>
      <c r="DH114" s="35"/>
      <c r="DI114" s="35"/>
      <c r="DJ114" s="35"/>
      <c r="DK114" s="35"/>
      <c r="DL114" s="35"/>
      <c r="DM114" s="35"/>
      <c r="DN114" s="35"/>
      <c r="DO114" s="35"/>
      <c r="DP114" s="35"/>
      <c r="DQ114" s="35"/>
      <c r="DR114" s="35"/>
      <c r="DS114" s="35"/>
      <c r="DT114" s="35"/>
      <c r="DU114" s="35"/>
      <c r="DV114" s="35"/>
      <c r="DW114" s="35"/>
      <c r="DX114" s="35"/>
      <c r="DY114" s="35"/>
      <c r="DZ114" s="35"/>
      <c r="EA114" s="35"/>
      <c r="EB114" s="35"/>
      <c r="EC114" s="35"/>
      <c r="ED114" s="35"/>
      <c r="EE114" s="35"/>
      <c r="EF114" s="35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35"/>
      <c r="FC114" s="35"/>
      <c r="FD114" s="35"/>
      <c r="FE114" s="35"/>
      <c r="FF114" s="35"/>
      <c r="FG114" s="35"/>
      <c r="FH114" s="35"/>
      <c r="FI114" s="35"/>
      <c r="FJ114" s="35"/>
      <c r="FK114" s="35"/>
      <c r="FL114" s="35"/>
      <c r="FM114" s="35"/>
      <c r="FN114" s="35"/>
      <c r="FO114" s="35"/>
      <c r="FP114" s="35"/>
      <c r="FQ114" s="35"/>
      <c r="FR114" s="35"/>
      <c r="FS114" s="35"/>
      <c r="FT114" s="35"/>
      <c r="FU114" s="35"/>
      <c r="FV114" s="35"/>
      <c r="FW114" s="35"/>
      <c r="FX114" s="35"/>
      <c r="FY114" s="35"/>
      <c r="FZ114" s="35"/>
      <c r="GA114" s="35"/>
      <c r="GB114" s="35"/>
      <c r="GC114" s="35"/>
      <c r="GD114" s="35"/>
      <c r="GE114" s="35"/>
      <c r="GF114" s="35"/>
      <c r="GG114" s="35"/>
      <c r="GH114" s="35"/>
      <c r="GI114" s="35"/>
      <c r="GJ114" s="35"/>
      <c r="GK114" s="35"/>
      <c r="GL114" s="35"/>
      <c r="GM114" s="35"/>
      <c r="GN114" s="35"/>
      <c r="GO114" s="35"/>
      <c r="GP114" s="35"/>
      <c r="GQ114" s="35"/>
      <c r="GR114" s="35"/>
      <c r="GS114" s="35"/>
      <c r="GT114" s="35"/>
      <c r="GU114" s="35"/>
      <c r="GV114" s="35"/>
      <c r="GW114" s="35"/>
      <c r="GX114" s="35"/>
      <c r="GY114" s="35"/>
      <c r="GZ114" s="35"/>
      <c r="HA114" s="35"/>
      <c r="HB114" s="35"/>
      <c r="HC114" s="35"/>
      <c r="HD114" s="35"/>
      <c r="HE114" s="35"/>
      <c r="HF114" s="35"/>
      <c r="HG114" s="35"/>
      <c r="HH114" s="35"/>
      <c r="HI114" s="35"/>
      <c r="HJ114" s="35"/>
      <c r="HK114" s="35"/>
      <c r="HL114" s="35"/>
      <c r="HM114" s="35"/>
      <c r="HN114" s="35"/>
      <c r="HO114" s="35"/>
      <c r="HP114" s="35"/>
      <c r="HQ114" s="35"/>
      <c r="HR114" s="35"/>
      <c r="HS114" s="35"/>
      <c r="HT114" s="35"/>
      <c r="HU114" s="35"/>
      <c r="HV114" s="35"/>
      <c r="HW114" s="35"/>
      <c r="HX114" s="35"/>
      <c r="HY114" s="35"/>
      <c r="HZ114" s="35"/>
      <c r="IA114" s="35"/>
      <c r="IB114" s="35"/>
      <c r="IC114" s="35"/>
      <c r="ID114" s="35"/>
      <c r="IE114" s="35"/>
      <c r="IF114" s="35"/>
      <c r="IG114" s="35"/>
      <c r="IH114" s="35"/>
    </row>
    <row r="115" s="34" customFormat="1" ht="16" customHeight="1" spans="1:242">
      <c r="A115" s="61">
        <v>110</v>
      </c>
      <c r="B115" s="62" t="str">
        <f>Sheet1!A110</f>
        <v>深圳市兴广诚建设工程有限公司</v>
      </c>
      <c r="C115" s="63"/>
      <c r="D115" s="64">
        <f>Sheet1!B110</f>
        <v>1826230.69</v>
      </c>
      <c r="E115" s="65" t="str">
        <f t="shared" si="3"/>
        <v>超上限</v>
      </c>
      <c r="F115" s="66" t="str">
        <f t="shared" si="4"/>
        <v>否</v>
      </c>
      <c r="G115" s="67" t="str">
        <f t="shared" si="5"/>
        <v>否</v>
      </c>
      <c r="H115" s="68"/>
      <c r="I115" s="68"/>
      <c r="J115" s="68"/>
      <c r="K115" s="68"/>
      <c r="L115" s="68"/>
      <c r="M115" s="35"/>
      <c r="N115" s="35"/>
      <c r="O115" s="35"/>
      <c r="P115" s="35"/>
      <c r="Q115" s="35"/>
      <c r="R115" s="35"/>
      <c r="S115" s="35"/>
      <c r="T115" s="35"/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F115" s="35"/>
      <c r="AG115" s="35"/>
      <c r="AH115" s="35"/>
      <c r="AI115" s="35"/>
      <c r="AJ115" s="35"/>
      <c r="AK115" s="35"/>
      <c r="AL115" s="35"/>
      <c r="AM115" s="35"/>
      <c r="AN115" s="35"/>
      <c r="AO115" s="35"/>
      <c r="AP115" s="35"/>
      <c r="AQ115" s="35"/>
      <c r="AR115" s="35"/>
      <c r="AS115" s="35"/>
      <c r="AT115" s="35"/>
      <c r="AU115" s="35"/>
      <c r="AV115" s="35"/>
      <c r="AW115" s="35"/>
      <c r="AX115" s="35"/>
      <c r="AY115" s="35"/>
      <c r="AZ115" s="35"/>
      <c r="BA115" s="35"/>
      <c r="BB115" s="35"/>
      <c r="BC115" s="35"/>
      <c r="BD115" s="35"/>
      <c r="BE115" s="35"/>
      <c r="BF115" s="35"/>
      <c r="BG115" s="35"/>
      <c r="BH115" s="35"/>
      <c r="BI115" s="35"/>
      <c r="BJ115" s="35"/>
      <c r="BK115" s="35"/>
      <c r="BL115" s="35"/>
      <c r="BM115" s="35"/>
      <c r="BN115" s="35"/>
      <c r="BO115" s="35"/>
      <c r="BP115" s="35"/>
      <c r="BQ115" s="35"/>
      <c r="BR115" s="35"/>
      <c r="BS115" s="35"/>
      <c r="BT115" s="35"/>
      <c r="BU115" s="35"/>
      <c r="BV115" s="35"/>
      <c r="BW115" s="35"/>
      <c r="BX115" s="35"/>
      <c r="BY115" s="35"/>
      <c r="BZ115" s="35"/>
      <c r="CA115" s="35"/>
      <c r="CB115" s="35"/>
      <c r="CC115" s="35"/>
      <c r="CD115" s="35"/>
      <c r="CE115" s="35"/>
      <c r="CF115" s="35"/>
      <c r="CG115" s="35"/>
      <c r="CH115" s="35"/>
      <c r="CI115" s="35"/>
      <c r="CJ115" s="35"/>
      <c r="CK115" s="35"/>
      <c r="CL115" s="35"/>
      <c r="CM115" s="35"/>
      <c r="CN115" s="35"/>
      <c r="CO115" s="35"/>
      <c r="CP115" s="35"/>
      <c r="CQ115" s="35"/>
      <c r="CR115" s="35"/>
      <c r="CS115" s="35"/>
      <c r="CT115" s="35"/>
      <c r="CU115" s="35"/>
      <c r="CV115" s="35"/>
      <c r="CW115" s="35"/>
      <c r="CX115" s="35"/>
      <c r="CY115" s="35"/>
      <c r="CZ115" s="35"/>
      <c r="DA115" s="35"/>
      <c r="DB115" s="35"/>
      <c r="DC115" s="35"/>
      <c r="DD115" s="35"/>
      <c r="DE115" s="35"/>
      <c r="DF115" s="35"/>
      <c r="DG115" s="35"/>
      <c r="DH115" s="35"/>
      <c r="DI115" s="35"/>
      <c r="DJ115" s="35"/>
      <c r="DK115" s="35"/>
      <c r="DL115" s="35"/>
      <c r="DM115" s="35"/>
      <c r="DN115" s="35"/>
      <c r="DO115" s="35"/>
      <c r="DP115" s="35"/>
      <c r="DQ115" s="35"/>
      <c r="DR115" s="35"/>
      <c r="DS115" s="35"/>
      <c r="DT115" s="35"/>
      <c r="DU115" s="35"/>
      <c r="DV115" s="35"/>
      <c r="DW115" s="35"/>
      <c r="DX115" s="35"/>
      <c r="DY115" s="35"/>
      <c r="DZ115" s="35"/>
      <c r="EA115" s="35"/>
      <c r="EB115" s="35"/>
      <c r="EC115" s="35"/>
      <c r="ED115" s="35"/>
      <c r="EE115" s="35"/>
      <c r="EF115" s="35"/>
      <c r="EG115" s="35"/>
      <c r="EH115" s="35"/>
      <c r="EI115" s="35"/>
      <c r="EJ115" s="35"/>
      <c r="EK115" s="35"/>
      <c r="EL115" s="35"/>
      <c r="EM115" s="35"/>
      <c r="EN115" s="35"/>
      <c r="EO115" s="35"/>
      <c r="EP115" s="35"/>
      <c r="EQ115" s="35"/>
      <c r="ER115" s="35"/>
      <c r="ES115" s="35"/>
      <c r="ET115" s="35"/>
      <c r="EU115" s="35"/>
      <c r="EV115" s="35"/>
      <c r="EW115" s="35"/>
      <c r="EX115" s="35"/>
      <c r="EY115" s="35"/>
      <c r="EZ115" s="35"/>
      <c r="FA115" s="35"/>
      <c r="FB115" s="35"/>
      <c r="FC115" s="35"/>
      <c r="FD115" s="35"/>
      <c r="FE115" s="35"/>
      <c r="FF115" s="35"/>
      <c r="FG115" s="35"/>
      <c r="FH115" s="35"/>
      <c r="FI115" s="35"/>
      <c r="FJ115" s="35"/>
      <c r="FK115" s="35"/>
      <c r="FL115" s="35"/>
      <c r="FM115" s="35"/>
      <c r="FN115" s="35"/>
      <c r="FO115" s="35"/>
      <c r="FP115" s="35"/>
      <c r="FQ115" s="35"/>
      <c r="FR115" s="35"/>
      <c r="FS115" s="35"/>
      <c r="FT115" s="35"/>
      <c r="FU115" s="35"/>
      <c r="FV115" s="35"/>
      <c r="FW115" s="35"/>
      <c r="FX115" s="35"/>
      <c r="FY115" s="35"/>
      <c r="FZ115" s="35"/>
      <c r="GA115" s="35"/>
      <c r="GB115" s="35"/>
      <c r="GC115" s="35"/>
      <c r="GD115" s="35"/>
      <c r="GE115" s="35"/>
      <c r="GF115" s="35"/>
      <c r="GG115" s="35"/>
      <c r="GH115" s="35"/>
      <c r="GI115" s="35"/>
      <c r="GJ115" s="35"/>
      <c r="GK115" s="35"/>
      <c r="GL115" s="35"/>
      <c r="GM115" s="35"/>
      <c r="GN115" s="35"/>
      <c r="GO115" s="35"/>
      <c r="GP115" s="35"/>
      <c r="GQ115" s="35"/>
      <c r="GR115" s="35"/>
      <c r="GS115" s="35"/>
      <c r="GT115" s="35"/>
      <c r="GU115" s="35"/>
      <c r="GV115" s="35"/>
      <c r="GW115" s="35"/>
      <c r="GX115" s="35"/>
      <c r="GY115" s="35"/>
      <c r="GZ115" s="35"/>
      <c r="HA115" s="35"/>
      <c r="HB115" s="35"/>
      <c r="HC115" s="35"/>
      <c r="HD115" s="35"/>
      <c r="HE115" s="35"/>
      <c r="HF115" s="35"/>
      <c r="HG115" s="35"/>
      <c r="HH115" s="35"/>
      <c r="HI115" s="35"/>
      <c r="HJ115" s="35"/>
      <c r="HK115" s="35"/>
      <c r="HL115" s="35"/>
      <c r="HM115" s="35"/>
      <c r="HN115" s="35"/>
      <c r="HO115" s="35"/>
      <c r="HP115" s="35"/>
      <c r="HQ115" s="35"/>
      <c r="HR115" s="35"/>
      <c r="HS115" s="35"/>
      <c r="HT115" s="35"/>
      <c r="HU115" s="35"/>
      <c r="HV115" s="35"/>
      <c r="HW115" s="35"/>
      <c r="HX115" s="35"/>
      <c r="HY115" s="35"/>
      <c r="HZ115" s="35"/>
      <c r="IA115" s="35"/>
      <c r="IB115" s="35"/>
      <c r="IC115" s="35"/>
      <c r="ID115" s="35"/>
      <c r="IE115" s="35"/>
      <c r="IF115" s="35"/>
      <c r="IG115" s="35"/>
      <c r="IH115" s="35"/>
    </row>
    <row r="116" s="34" customFormat="1" ht="16" customHeight="1" spans="1:242">
      <c r="A116" s="61">
        <v>111</v>
      </c>
      <c r="B116" s="62" t="str">
        <f>Sheet1!A111</f>
        <v>深圳市联信建设工程有限公司</v>
      </c>
      <c r="C116" s="63"/>
      <c r="D116" s="64">
        <f>Sheet1!B111</f>
        <v>1826230.69</v>
      </c>
      <c r="E116" s="65" t="str">
        <f t="shared" si="3"/>
        <v>超上限</v>
      </c>
      <c r="F116" s="66" t="str">
        <f t="shared" si="4"/>
        <v>否</v>
      </c>
      <c r="G116" s="67" t="str">
        <f t="shared" si="5"/>
        <v>否</v>
      </c>
      <c r="H116" s="68"/>
      <c r="I116" s="68"/>
      <c r="J116" s="68"/>
      <c r="K116" s="68"/>
      <c r="L116" s="68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F116" s="35"/>
      <c r="AG116" s="35"/>
      <c r="AH116" s="35"/>
      <c r="AI116" s="35"/>
      <c r="AJ116" s="35"/>
      <c r="AK116" s="35"/>
      <c r="AL116" s="35"/>
      <c r="AM116" s="35"/>
      <c r="AN116" s="35"/>
      <c r="AO116" s="35"/>
      <c r="AP116" s="35"/>
      <c r="AQ116" s="35"/>
      <c r="AR116" s="35"/>
      <c r="AS116" s="35"/>
      <c r="AT116" s="35"/>
      <c r="AU116" s="35"/>
      <c r="AV116" s="35"/>
      <c r="AW116" s="35"/>
      <c r="AX116" s="35"/>
      <c r="AY116" s="35"/>
      <c r="AZ116" s="35"/>
      <c r="BA116" s="35"/>
      <c r="BB116" s="35"/>
      <c r="BC116" s="35"/>
      <c r="BD116" s="35"/>
      <c r="BE116" s="35"/>
      <c r="BF116" s="35"/>
      <c r="BG116" s="35"/>
      <c r="BH116" s="35"/>
      <c r="BI116" s="35"/>
      <c r="BJ116" s="35"/>
      <c r="BK116" s="35"/>
      <c r="BL116" s="35"/>
      <c r="BM116" s="35"/>
      <c r="BN116" s="35"/>
      <c r="BO116" s="35"/>
      <c r="BP116" s="35"/>
      <c r="BQ116" s="35"/>
      <c r="BR116" s="35"/>
      <c r="BS116" s="35"/>
      <c r="BT116" s="35"/>
      <c r="BU116" s="35"/>
      <c r="BV116" s="35"/>
      <c r="BW116" s="35"/>
      <c r="BX116" s="35"/>
      <c r="BY116" s="35"/>
      <c r="BZ116" s="35"/>
      <c r="CA116" s="35"/>
      <c r="CB116" s="35"/>
      <c r="CC116" s="35"/>
      <c r="CD116" s="35"/>
      <c r="CE116" s="35"/>
      <c r="CF116" s="35"/>
      <c r="CG116" s="35"/>
      <c r="CH116" s="35"/>
      <c r="CI116" s="35"/>
      <c r="CJ116" s="35"/>
      <c r="CK116" s="35"/>
      <c r="CL116" s="35"/>
      <c r="CM116" s="35"/>
      <c r="CN116" s="35"/>
      <c r="CO116" s="35"/>
      <c r="CP116" s="35"/>
      <c r="CQ116" s="35"/>
      <c r="CR116" s="35"/>
      <c r="CS116" s="35"/>
      <c r="CT116" s="35"/>
      <c r="CU116" s="35"/>
      <c r="CV116" s="35"/>
      <c r="CW116" s="35"/>
      <c r="CX116" s="35"/>
      <c r="CY116" s="35"/>
      <c r="CZ116" s="35"/>
      <c r="DA116" s="35"/>
      <c r="DB116" s="35"/>
      <c r="DC116" s="35"/>
      <c r="DD116" s="35"/>
      <c r="DE116" s="35"/>
      <c r="DF116" s="35"/>
      <c r="DG116" s="35"/>
      <c r="DH116" s="35"/>
      <c r="DI116" s="35"/>
      <c r="DJ116" s="35"/>
      <c r="DK116" s="35"/>
      <c r="DL116" s="35"/>
      <c r="DM116" s="35"/>
      <c r="DN116" s="35"/>
      <c r="DO116" s="35"/>
      <c r="DP116" s="35"/>
      <c r="DQ116" s="35"/>
      <c r="DR116" s="35"/>
      <c r="DS116" s="35"/>
      <c r="DT116" s="35"/>
      <c r="DU116" s="35"/>
      <c r="DV116" s="35"/>
      <c r="DW116" s="35"/>
      <c r="DX116" s="35"/>
      <c r="DY116" s="35"/>
      <c r="DZ116" s="35"/>
      <c r="EA116" s="35"/>
      <c r="EB116" s="35"/>
      <c r="EC116" s="35"/>
      <c r="ED116" s="35"/>
      <c r="EE116" s="35"/>
      <c r="EF116" s="35"/>
      <c r="EG116" s="35"/>
      <c r="EH116" s="35"/>
      <c r="EI116" s="35"/>
      <c r="EJ116" s="35"/>
      <c r="EK116" s="35"/>
      <c r="EL116" s="35"/>
      <c r="EM116" s="35"/>
      <c r="EN116" s="35"/>
      <c r="EO116" s="35"/>
      <c r="EP116" s="35"/>
      <c r="EQ116" s="35"/>
      <c r="ER116" s="35"/>
      <c r="ES116" s="35"/>
      <c r="ET116" s="35"/>
      <c r="EU116" s="35"/>
      <c r="EV116" s="35"/>
      <c r="EW116" s="35"/>
      <c r="EX116" s="35"/>
      <c r="EY116" s="35"/>
      <c r="EZ116" s="35"/>
      <c r="FA116" s="35"/>
      <c r="FB116" s="35"/>
      <c r="FC116" s="35"/>
      <c r="FD116" s="35"/>
      <c r="FE116" s="35"/>
      <c r="FF116" s="35"/>
      <c r="FG116" s="35"/>
      <c r="FH116" s="35"/>
      <c r="FI116" s="35"/>
      <c r="FJ116" s="35"/>
      <c r="FK116" s="35"/>
      <c r="FL116" s="35"/>
      <c r="FM116" s="35"/>
      <c r="FN116" s="35"/>
      <c r="FO116" s="35"/>
      <c r="FP116" s="35"/>
      <c r="FQ116" s="35"/>
      <c r="FR116" s="35"/>
      <c r="FS116" s="35"/>
      <c r="FT116" s="35"/>
      <c r="FU116" s="35"/>
      <c r="FV116" s="35"/>
      <c r="FW116" s="35"/>
      <c r="FX116" s="35"/>
      <c r="FY116" s="35"/>
      <c r="FZ116" s="35"/>
      <c r="GA116" s="35"/>
      <c r="GB116" s="35"/>
      <c r="GC116" s="35"/>
      <c r="GD116" s="35"/>
      <c r="GE116" s="35"/>
      <c r="GF116" s="35"/>
      <c r="GG116" s="35"/>
      <c r="GH116" s="35"/>
      <c r="GI116" s="35"/>
      <c r="GJ116" s="35"/>
      <c r="GK116" s="35"/>
      <c r="GL116" s="35"/>
      <c r="GM116" s="35"/>
      <c r="GN116" s="35"/>
      <c r="GO116" s="35"/>
      <c r="GP116" s="35"/>
      <c r="GQ116" s="35"/>
      <c r="GR116" s="35"/>
      <c r="GS116" s="35"/>
      <c r="GT116" s="35"/>
      <c r="GU116" s="35"/>
      <c r="GV116" s="35"/>
      <c r="GW116" s="35"/>
      <c r="GX116" s="35"/>
      <c r="GY116" s="35"/>
      <c r="GZ116" s="35"/>
      <c r="HA116" s="35"/>
      <c r="HB116" s="35"/>
      <c r="HC116" s="35"/>
      <c r="HD116" s="35"/>
      <c r="HE116" s="35"/>
      <c r="HF116" s="35"/>
      <c r="HG116" s="35"/>
      <c r="HH116" s="35"/>
      <c r="HI116" s="35"/>
      <c r="HJ116" s="35"/>
      <c r="HK116" s="35"/>
      <c r="HL116" s="35"/>
      <c r="HM116" s="35"/>
      <c r="HN116" s="35"/>
      <c r="HO116" s="35"/>
      <c r="HP116" s="35"/>
      <c r="HQ116" s="35"/>
      <c r="HR116" s="35"/>
      <c r="HS116" s="35"/>
      <c r="HT116" s="35"/>
      <c r="HU116" s="35"/>
      <c r="HV116" s="35"/>
      <c r="HW116" s="35"/>
      <c r="HX116" s="35"/>
      <c r="HY116" s="35"/>
      <c r="HZ116" s="35"/>
      <c r="IA116" s="35"/>
      <c r="IB116" s="35"/>
      <c r="IC116" s="35"/>
      <c r="ID116" s="35"/>
      <c r="IE116" s="35"/>
      <c r="IF116" s="35"/>
      <c r="IG116" s="35"/>
      <c r="IH116" s="35"/>
    </row>
    <row r="117" s="34" customFormat="1" ht="16" customHeight="1" spans="1:242">
      <c r="A117" s="61">
        <v>112</v>
      </c>
      <c r="B117" s="62" t="str">
        <f>Sheet1!A112</f>
        <v>广东延姚建筑工程有限公司</v>
      </c>
      <c r="C117" s="63"/>
      <c r="D117" s="64">
        <f>Sheet1!B112</f>
        <v>1826230.69</v>
      </c>
      <c r="E117" s="65" t="str">
        <f t="shared" si="3"/>
        <v>超上限</v>
      </c>
      <c r="F117" s="66" t="str">
        <f t="shared" si="4"/>
        <v>否</v>
      </c>
      <c r="G117" s="67" t="str">
        <f t="shared" si="5"/>
        <v>否</v>
      </c>
      <c r="H117" s="68"/>
      <c r="I117" s="68"/>
      <c r="J117" s="68"/>
      <c r="K117" s="68"/>
      <c r="L117" s="68"/>
      <c r="M117" s="35"/>
      <c r="N117" s="35"/>
      <c r="O117" s="35"/>
      <c r="P117" s="35"/>
      <c r="Q117" s="35"/>
      <c r="R117" s="35"/>
      <c r="S117" s="35"/>
      <c r="T117" s="35"/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F117" s="35"/>
      <c r="AG117" s="35"/>
      <c r="AH117" s="35"/>
      <c r="AI117" s="35"/>
      <c r="AJ117" s="35"/>
      <c r="AK117" s="35"/>
      <c r="AL117" s="35"/>
      <c r="AM117" s="35"/>
      <c r="AN117" s="35"/>
      <c r="AO117" s="35"/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35"/>
      <c r="BA117" s="35"/>
      <c r="BB117" s="35"/>
      <c r="BC117" s="35"/>
      <c r="BD117" s="35"/>
      <c r="BE117" s="35"/>
      <c r="BF117" s="35"/>
      <c r="BG117" s="35"/>
      <c r="BH117" s="35"/>
      <c r="BI117" s="35"/>
      <c r="BJ117" s="35"/>
      <c r="BK117" s="35"/>
      <c r="BL117" s="35"/>
      <c r="BM117" s="35"/>
      <c r="BN117" s="35"/>
      <c r="BO117" s="35"/>
      <c r="BP117" s="35"/>
      <c r="BQ117" s="35"/>
      <c r="BR117" s="35"/>
      <c r="BS117" s="35"/>
      <c r="BT117" s="35"/>
      <c r="BU117" s="35"/>
      <c r="BV117" s="35"/>
      <c r="BW117" s="35"/>
      <c r="BX117" s="35"/>
      <c r="BY117" s="35"/>
      <c r="BZ117" s="35"/>
      <c r="CA117" s="35"/>
      <c r="CB117" s="35"/>
      <c r="CC117" s="35"/>
      <c r="CD117" s="35"/>
      <c r="CE117" s="35"/>
      <c r="CF117" s="35"/>
      <c r="CG117" s="35"/>
      <c r="CH117" s="35"/>
      <c r="CI117" s="35"/>
      <c r="CJ117" s="35"/>
      <c r="CK117" s="35"/>
      <c r="CL117" s="35"/>
      <c r="CM117" s="35"/>
      <c r="CN117" s="35"/>
      <c r="CO117" s="35"/>
      <c r="CP117" s="35"/>
      <c r="CQ117" s="35"/>
      <c r="CR117" s="35"/>
      <c r="CS117" s="35"/>
      <c r="CT117" s="35"/>
      <c r="CU117" s="35"/>
      <c r="CV117" s="35"/>
      <c r="CW117" s="35"/>
      <c r="CX117" s="35"/>
      <c r="CY117" s="35"/>
      <c r="CZ117" s="35"/>
      <c r="DA117" s="35"/>
      <c r="DB117" s="35"/>
      <c r="DC117" s="35"/>
      <c r="DD117" s="35"/>
      <c r="DE117" s="35"/>
      <c r="DF117" s="35"/>
      <c r="DG117" s="35"/>
      <c r="DH117" s="35"/>
      <c r="DI117" s="35"/>
      <c r="DJ117" s="35"/>
      <c r="DK117" s="35"/>
      <c r="DL117" s="35"/>
      <c r="DM117" s="35"/>
      <c r="DN117" s="35"/>
      <c r="DO117" s="35"/>
      <c r="DP117" s="35"/>
      <c r="DQ117" s="35"/>
      <c r="DR117" s="35"/>
      <c r="DS117" s="35"/>
      <c r="DT117" s="35"/>
      <c r="DU117" s="35"/>
      <c r="DV117" s="35"/>
      <c r="DW117" s="35"/>
      <c r="DX117" s="35"/>
      <c r="DY117" s="35"/>
      <c r="DZ117" s="35"/>
      <c r="EA117" s="35"/>
      <c r="EB117" s="35"/>
      <c r="EC117" s="35"/>
      <c r="ED117" s="35"/>
      <c r="EE117" s="35"/>
      <c r="EF117" s="35"/>
      <c r="EG117" s="35"/>
      <c r="EH117" s="35"/>
      <c r="EI117" s="35"/>
      <c r="EJ117" s="35"/>
      <c r="EK117" s="35"/>
      <c r="EL117" s="35"/>
      <c r="EM117" s="35"/>
      <c r="EN117" s="35"/>
      <c r="EO117" s="35"/>
      <c r="EP117" s="35"/>
      <c r="EQ117" s="35"/>
      <c r="ER117" s="35"/>
      <c r="ES117" s="35"/>
      <c r="ET117" s="35"/>
      <c r="EU117" s="35"/>
      <c r="EV117" s="35"/>
      <c r="EW117" s="35"/>
      <c r="EX117" s="35"/>
      <c r="EY117" s="35"/>
      <c r="EZ117" s="35"/>
      <c r="FA117" s="35"/>
      <c r="FB117" s="35"/>
      <c r="FC117" s="35"/>
      <c r="FD117" s="35"/>
      <c r="FE117" s="35"/>
      <c r="FF117" s="35"/>
      <c r="FG117" s="35"/>
      <c r="FH117" s="35"/>
      <c r="FI117" s="35"/>
      <c r="FJ117" s="35"/>
      <c r="FK117" s="35"/>
      <c r="FL117" s="35"/>
      <c r="FM117" s="35"/>
      <c r="FN117" s="35"/>
      <c r="FO117" s="35"/>
      <c r="FP117" s="35"/>
      <c r="FQ117" s="35"/>
      <c r="FR117" s="35"/>
      <c r="FS117" s="35"/>
      <c r="FT117" s="35"/>
      <c r="FU117" s="35"/>
      <c r="FV117" s="35"/>
      <c r="FW117" s="35"/>
      <c r="FX117" s="35"/>
      <c r="FY117" s="35"/>
      <c r="FZ117" s="35"/>
      <c r="GA117" s="35"/>
      <c r="GB117" s="35"/>
      <c r="GC117" s="35"/>
      <c r="GD117" s="35"/>
      <c r="GE117" s="35"/>
      <c r="GF117" s="35"/>
      <c r="GG117" s="35"/>
      <c r="GH117" s="35"/>
      <c r="GI117" s="35"/>
      <c r="GJ117" s="35"/>
      <c r="GK117" s="35"/>
      <c r="GL117" s="35"/>
      <c r="GM117" s="35"/>
      <c r="GN117" s="35"/>
      <c r="GO117" s="35"/>
      <c r="GP117" s="35"/>
      <c r="GQ117" s="35"/>
      <c r="GR117" s="35"/>
      <c r="GS117" s="35"/>
      <c r="GT117" s="35"/>
      <c r="GU117" s="35"/>
      <c r="GV117" s="35"/>
      <c r="GW117" s="35"/>
      <c r="GX117" s="35"/>
      <c r="GY117" s="35"/>
      <c r="GZ117" s="35"/>
      <c r="HA117" s="35"/>
      <c r="HB117" s="35"/>
      <c r="HC117" s="35"/>
      <c r="HD117" s="35"/>
      <c r="HE117" s="35"/>
      <c r="HF117" s="35"/>
      <c r="HG117" s="35"/>
      <c r="HH117" s="35"/>
      <c r="HI117" s="35"/>
      <c r="HJ117" s="35"/>
      <c r="HK117" s="35"/>
      <c r="HL117" s="35"/>
      <c r="HM117" s="35"/>
      <c r="HN117" s="35"/>
      <c r="HO117" s="35"/>
      <c r="HP117" s="35"/>
      <c r="HQ117" s="35"/>
      <c r="HR117" s="35"/>
      <c r="HS117" s="35"/>
      <c r="HT117" s="35"/>
      <c r="HU117" s="35"/>
      <c r="HV117" s="35"/>
      <c r="HW117" s="35"/>
      <c r="HX117" s="35"/>
      <c r="HY117" s="35"/>
      <c r="HZ117" s="35"/>
      <c r="IA117" s="35"/>
      <c r="IB117" s="35"/>
      <c r="IC117" s="35"/>
      <c r="ID117" s="35"/>
      <c r="IE117" s="35"/>
      <c r="IF117" s="35"/>
      <c r="IG117" s="35"/>
      <c r="IH117" s="35"/>
    </row>
    <row r="118" s="34" customFormat="1" ht="16" customHeight="1" spans="1:242">
      <c r="A118" s="61">
        <v>113</v>
      </c>
      <c r="B118" s="62" t="str">
        <f>Sheet1!A113</f>
        <v>广东创湾建筑工程有限公司</v>
      </c>
      <c r="C118" s="63"/>
      <c r="D118" s="64">
        <f>Sheet1!B113</f>
        <v>1826230.69</v>
      </c>
      <c r="E118" s="65" t="str">
        <f t="shared" si="3"/>
        <v>超上限</v>
      </c>
      <c r="F118" s="66" t="str">
        <f t="shared" si="4"/>
        <v>否</v>
      </c>
      <c r="G118" s="67" t="str">
        <f t="shared" si="5"/>
        <v>否</v>
      </c>
      <c r="H118" s="68"/>
      <c r="I118" s="68"/>
      <c r="J118" s="68"/>
      <c r="K118" s="68"/>
      <c r="L118" s="68"/>
      <c r="M118" s="35"/>
      <c r="N118" s="35"/>
      <c r="O118" s="35"/>
      <c r="P118" s="35"/>
      <c r="Q118" s="35"/>
      <c r="R118" s="35"/>
      <c r="S118" s="35"/>
      <c r="T118" s="35"/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F118" s="35"/>
      <c r="AG118" s="35"/>
      <c r="AH118" s="35"/>
      <c r="AI118" s="35"/>
      <c r="AJ118" s="35"/>
      <c r="AK118" s="35"/>
      <c r="AL118" s="35"/>
      <c r="AM118" s="35"/>
      <c r="AN118" s="35"/>
      <c r="AO118" s="35"/>
      <c r="AP118" s="35"/>
      <c r="AQ118" s="35"/>
      <c r="AR118" s="35"/>
      <c r="AS118" s="35"/>
      <c r="AT118" s="35"/>
      <c r="AU118" s="35"/>
      <c r="AV118" s="35"/>
      <c r="AW118" s="35"/>
      <c r="AX118" s="35"/>
      <c r="AY118" s="35"/>
      <c r="AZ118" s="35"/>
      <c r="BA118" s="35"/>
      <c r="BB118" s="35"/>
      <c r="BC118" s="35"/>
      <c r="BD118" s="35"/>
      <c r="BE118" s="35"/>
      <c r="BF118" s="35"/>
      <c r="BG118" s="35"/>
      <c r="BH118" s="35"/>
      <c r="BI118" s="35"/>
      <c r="BJ118" s="35"/>
      <c r="BK118" s="35"/>
      <c r="BL118" s="35"/>
      <c r="BM118" s="35"/>
      <c r="BN118" s="35"/>
      <c r="BO118" s="35"/>
      <c r="BP118" s="35"/>
      <c r="BQ118" s="35"/>
      <c r="BR118" s="35"/>
      <c r="BS118" s="35"/>
      <c r="BT118" s="35"/>
      <c r="BU118" s="35"/>
      <c r="BV118" s="35"/>
      <c r="BW118" s="35"/>
      <c r="BX118" s="35"/>
      <c r="BY118" s="35"/>
      <c r="BZ118" s="35"/>
      <c r="CA118" s="35"/>
      <c r="CB118" s="35"/>
      <c r="CC118" s="35"/>
      <c r="CD118" s="35"/>
      <c r="CE118" s="35"/>
      <c r="CF118" s="35"/>
      <c r="CG118" s="35"/>
      <c r="CH118" s="35"/>
      <c r="CI118" s="35"/>
      <c r="CJ118" s="35"/>
      <c r="CK118" s="35"/>
      <c r="CL118" s="35"/>
      <c r="CM118" s="35"/>
      <c r="CN118" s="35"/>
      <c r="CO118" s="35"/>
      <c r="CP118" s="35"/>
      <c r="CQ118" s="35"/>
      <c r="CR118" s="35"/>
      <c r="CS118" s="35"/>
      <c r="CT118" s="35"/>
      <c r="CU118" s="35"/>
      <c r="CV118" s="35"/>
      <c r="CW118" s="35"/>
      <c r="CX118" s="35"/>
      <c r="CY118" s="35"/>
      <c r="CZ118" s="35"/>
      <c r="DA118" s="35"/>
      <c r="DB118" s="35"/>
      <c r="DC118" s="35"/>
      <c r="DD118" s="35"/>
      <c r="DE118" s="35"/>
      <c r="DF118" s="35"/>
      <c r="DG118" s="35"/>
      <c r="DH118" s="35"/>
      <c r="DI118" s="35"/>
      <c r="DJ118" s="35"/>
      <c r="DK118" s="35"/>
      <c r="DL118" s="35"/>
      <c r="DM118" s="35"/>
      <c r="DN118" s="35"/>
      <c r="DO118" s="35"/>
      <c r="DP118" s="35"/>
      <c r="DQ118" s="35"/>
      <c r="DR118" s="35"/>
      <c r="DS118" s="35"/>
      <c r="DT118" s="35"/>
      <c r="DU118" s="35"/>
      <c r="DV118" s="35"/>
      <c r="DW118" s="35"/>
      <c r="DX118" s="35"/>
      <c r="DY118" s="35"/>
      <c r="DZ118" s="35"/>
      <c r="EA118" s="35"/>
      <c r="EB118" s="35"/>
      <c r="EC118" s="35"/>
      <c r="ED118" s="35"/>
      <c r="EE118" s="35"/>
      <c r="EF118" s="35"/>
      <c r="EG118" s="35"/>
      <c r="EH118" s="35"/>
      <c r="EI118" s="35"/>
      <c r="EJ118" s="35"/>
      <c r="EK118" s="35"/>
      <c r="EL118" s="35"/>
      <c r="EM118" s="35"/>
      <c r="EN118" s="35"/>
      <c r="EO118" s="35"/>
      <c r="EP118" s="35"/>
      <c r="EQ118" s="35"/>
      <c r="ER118" s="35"/>
      <c r="ES118" s="35"/>
      <c r="ET118" s="35"/>
      <c r="EU118" s="35"/>
      <c r="EV118" s="35"/>
      <c r="EW118" s="35"/>
      <c r="EX118" s="35"/>
      <c r="EY118" s="35"/>
      <c r="EZ118" s="35"/>
      <c r="FA118" s="35"/>
      <c r="FB118" s="35"/>
      <c r="FC118" s="35"/>
      <c r="FD118" s="35"/>
      <c r="FE118" s="35"/>
      <c r="FF118" s="35"/>
      <c r="FG118" s="35"/>
      <c r="FH118" s="35"/>
      <c r="FI118" s="35"/>
      <c r="FJ118" s="35"/>
      <c r="FK118" s="35"/>
      <c r="FL118" s="35"/>
      <c r="FM118" s="35"/>
      <c r="FN118" s="35"/>
      <c r="FO118" s="35"/>
      <c r="FP118" s="35"/>
      <c r="FQ118" s="35"/>
      <c r="FR118" s="35"/>
      <c r="FS118" s="35"/>
      <c r="FT118" s="35"/>
      <c r="FU118" s="35"/>
      <c r="FV118" s="35"/>
      <c r="FW118" s="35"/>
      <c r="FX118" s="35"/>
      <c r="FY118" s="35"/>
      <c r="FZ118" s="35"/>
      <c r="GA118" s="35"/>
      <c r="GB118" s="35"/>
      <c r="GC118" s="35"/>
      <c r="GD118" s="35"/>
      <c r="GE118" s="35"/>
      <c r="GF118" s="35"/>
      <c r="GG118" s="35"/>
      <c r="GH118" s="35"/>
      <c r="GI118" s="35"/>
      <c r="GJ118" s="35"/>
      <c r="GK118" s="35"/>
      <c r="GL118" s="35"/>
      <c r="GM118" s="35"/>
      <c r="GN118" s="35"/>
      <c r="GO118" s="35"/>
      <c r="GP118" s="35"/>
      <c r="GQ118" s="35"/>
      <c r="GR118" s="35"/>
      <c r="GS118" s="35"/>
      <c r="GT118" s="35"/>
      <c r="GU118" s="35"/>
      <c r="GV118" s="35"/>
      <c r="GW118" s="35"/>
      <c r="GX118" s="35"/>
      <c r="GY118" s="35"/>
      <c r="GZ118" s="35"/>
      <c r="HA118" s="35"/>
      <c r="HB118" s="35"/>
      <c r="HC118" s="35"/>
      <c r="HD118" s="35"/>
      <c r="HE118" s="35"/>
      <c r="HF118" s="35"/>
      <c r="HG118" s="35"/>
      <c r="HH118" s="35"/>
      <c r="HI118" s="35"/>
      <c r="HJ118" s="35"/>
      <c r="HK118" s="35"/>
      <c r="HL118" s="35"/>
      <c r="HM118" s="35"/>
      <c r="HN118" s="35"/>
      <c r="HO118" s="35"/>
      <c r="HP118" s="35"/>
      <c r="HQ118" s="35"/>
      <c r="HR118" s="35"/>
      <c r="HS118" s="35"/>
      <c r="HT118" s="35"/>
      <c r="HU118" s="35"/>
      <c r="HV118" s="35"/>
      <c r="HW118" s="35"/>
      <c r="HX118" s="35"/>
      <c r="HY118" s="35"/>
      <c r="HZ118" s="35"/>
      <c r="IA118" s="35"/>
      <c r="IB118" s="35"/>
      <c r="IC118" s="35"/>
      <c r="ID118" s="35"/>
      <c r="IE118" s="35"/>
      <c r="IF118" s="35"/>
      <c r="IG118" s="35"/>
      <c r="IH118" s="35"/>
    </row>
    <row r="119" s="34" customFormat="1" ht="16" customHeight="1" spans="1:242">
      <c r="A119" s="61">
        <v>114</v>
      </c>
      <c r="B119" s="62" t="str">
        <f>Sheet1!A114</f>
        <v>广东益泰建设工程有限公司</v>
      </c>
      <c r="C119" s="63"/>
      <c r="D119" s="64">
        <f>Sheet1!B114</f>
        <v>1826230.69</v>
      </c>
      <c r="E119" s="65" t="str">
        <f t="shared" si="3"/>
        <v>超上限</v>
      </c>
      <c r="F119" s="66" t="str">
        <f t="shared" si="4"/>
        <v>否</v>
      </c>
      <c r="G119" s="67" t="str">
        <f t="shared" si="5"/>
        <v>否</v>
      </c>
      <c r="H119" s="68"/>
      <c r="I119" s="68"/>
      <c r="J119" s="68"/>
      <c r="K119" s="68"/>
      <c r="L119" s="68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35"/>
      <c r="AN119" s="35"/>
      <c r="AO119" s="35"/>
      <c r="AP119" s="35"/>
      <c r="AQ119" s="35"/>
      <c r="AR119" s="35"/>
      <c r="AS119" s="35"/>
      <c r="AT119" s="35"/>
      <c r="AU119" s="35"/>
      <c r="AV119" s="35"/>
      <c r="AW119" s="35"/>
      <c r="AX119" s="35"/>
      <c r="AY119" s="35"/>
      <c r="AZ119" s="35"/>
      <c r="BA119" s="35"/>
      <c r="BB119" s="35"/>
      <c r="BC119" s="35"/>
      <c r="BD119" s="35"/>
      <c r="BE119" s="35"/>
      <c r="BF119" s="35"/>
      <c r="BG119" s="35"/>
      <c r="BH119" s="35"/>
      <c r="BI119" s="35"/>
      <c r="BJ119" s="35"/>
      <c r="BK119" s="35"/>
      <c r="BL119" s="35"/>
      <c r="BM119" s="35"/>
      <c r="BN119" s="35"/>
      <c r="BO119" s="35"/>
      <c r="BP119" s="35"/>
      <c r="BQ119" s="35"/>
      <c r="BR119" s="35"/>
      <c r="BS119" s="35"/>
      <c r="BT119" s="35"/>
      <c r="BU119" s="35"/>
      <c r="BV119" s="35"/>
      <c r="BW119" s="35"/>
      <c r="BX119" s="35"/>
      <c r="BY119" s="35"/>
      <c r="BZ119" s="35"/>
      <c r="CA119" s="35"/>
      <c r="CB119" s="35"/>
      <c r="CC119" s="35"/>
      <c r="CD119" s="35"/>
      <c r="CE119" s="35"/>
      <c r="CF119" s="35"/>
      <c r="CG119" s="35"/>
      <c r="CH119" s="35"/>
      <c r="CI119" s="35"/>
      <c r="CJ119" s="35"/>
      <c r="CK119" s="35"/>
      <c r="CL119" s="35"/>
      <c r="CM119" s="35"/>
      <c r="CN119" s="35"/>
      <c r="CO119" s="35"/>
      <c r="CP119" s="35"/>
      <c r="CQ119" s="35"/>
      <c r="CR119" s="35"/>
      <c r="CS119" s="35"/>
      <c r="CT119" s="35"/>
      <c r="CU119" s="35"/>
      <c r="CV119" s="35"/>
      <c r="CW119" s="35"/>
      <c r="CX119" s="35"/>
      <c r="CY119" s="35"/>
      <c r="CZ119" s="35"/>
      <c r="DA119" s="35"/>
      <c r="DB119" s="35"/>
      <c r="DC119" s="35"/>
      <c r="DD119" s="35"/>
      <c r="DE119" s="35"/>
      <c r="DF119" s="35"/>
      <c r="DG119" s="35"/>
      <c r="DH119" s="35"/>
      <c r="DI119" s="35"/>
      <c r="DJ119" s="35"/>
      <c r="DK119" s="35"/>
      <c r="DL119" s="35"/>
      <c r="DM119" s="35"/>
      <c r="DN119" s="35"/>
      <c r="DO119" s="35"/>
      <c r="DP119" s="35"/>
      <c r="DQ119" s="35"/>
      <c r="DR119" s="35"/>
      <c r="DS119" s="35"/>
      <c r="DT119" s="35"/>
      <c r="DU119" s="35"/>
      <c r="DV119" s="35"/>
      <c r="DW119" s="35"/>
      <c r="DX119" s="35"/>
      <c r="DY119" s="35"/>
      <c r="DZ119" s="35"/>
      <c r="EA119" s="35"/>
      <c r="EB119" s="35"/>
      <c r="EC119" s="35"/>
      <c r="ED119" s="35"/>
      <c r="EE119" s="35"/>
      <c r="EF119" s="35"/>
      <c r="EG119" s="35"/>
      <c r="EH119" s="35"/>
      <c r="EI119" s="35"/>
      <c r="EJ119" s="35"/>
      <c r="EK119" s="35"/>
      <c r="EL119" s="35"/>
      <c r="EM119" s="35"/>
      <c r="EN119" s="35"/>
      <c r="EO119" s="35"/>
      <c r="EP119" s="35"/>
      <c r="EQ119" s="35"/>
      <c r="ER119" s="35"/>
      <c r="ES119" s="35"/>
      <c r="ET119" s="35"/>
      <c r="EU119" s="35"/>
      <c r="EV119" s="35"/>
      <c r="EW119" s="35"/>
      <c r="EX119" s="35"/>
      <c r="EY119" s="35"/>
      <c r="EZ119" s="35"/>
      <c r="FA119" s="35"/>
      <c r="FB119" s="35"/>
      <c r="FC119" s="35"/>
      <c r="FD119" s="35"/>
      <c r="FE119" s="35"/>
      <c r="FF119" s="35"/>
      <c r="FG119" s="35"/>
      <c r="FH119" s="35"/>
      <c r="FI119" s="35"/>
      <c r="FJ119" s="35"/>
      <c r="FK119" s="35"/>
      <c r="FL119" s="35"/>
      <c r="FM119" s="35"/>
      <c r="FN119" s="35"/>
      <c r="FO119" s="35"/>
      <c r="FP119" s="35"/>
      <c r="FQ119" s="35"/>
      <c r="FR119" s="35"/>
      <c r="FS119" s="35"/>
      <c r="FT119" s="35"/>
      <c r="FU119" s="35"/>
      <c r="FV119" s="35"/>
      <c r="FW119" s="35"/>
      <c r="FX119" s="35"/>
      <c r="FY119" s="35"/>
      <c r="FZ119" s="35"/>
      <c r="GA119" s="35"/>
      <c r="GB119" s="35"/>
      <c r="GC119" s="35"/>
      <c r="GD119" s="35"/>
      <c r="GE119" s="35"/>
      <c r="GF119" s="35"/>
      <c r="GG119" s="35"/>
      <c r="GH119" s="35"/>
      <c r="GI119" s="35"/>
      <c r="GJ119" s="35"/>
      <c r="GK119" s="35"/>
      <c r="GL119" s="35"/>
      <c r="GM119" s="35"/>
      <c r="GN119" s="35"/>
      <c r="GO119" s="35"/>
      <c r="GP119" s="35"/>
      <c r="GQ119" s="35"/>
      <c r="GR119" s="35"/>
      <c r="GS119" s="35"/>
      <c r="GT119" s="35"/>
      <c r="GU119" s="35"/>
      <c r="GV119" s="35"/>
      <c r="GW119" s="35"/>
      <c r="GX119" s="35"/>
      <c r="GY119" s="35"/>
      <c r="GZ119" s="35"/>
      <c r="HA119" s="35"/>
      <c r="HB119" s="35"/>
      <c r="HC119" s="35"/>
      <c r="HD119" s="35"/>
      <c r="HE119" s="35"/>
      <c r="HF119" s="35"/>
      <c r="HG119" s="35"/>
      <c r="HH119" s="35"/>
      <c r="HI119" s="35"/>
      <c r="HJ119" s="35"/>
      <c r="HK119" s="35"/>
      <c r="HL119" s="35"/>
      <c r="HM119" s="35"/>
      <c r="HN119" s="35"/>
      <c r="HO119" s="35"/>
      <c r="HP119" s="35"/>
      <c r="HQ119" s="35"/>
      <c r="HR119" s="35"/>
      <c r="HS119" s="35"/>
      <c r="HT119" s="35"/>
      <c r="HU119" s="35"/>
      <c r="HV119" s="35"/>
      <c r="HW119" s="35"/>
      <c r="HX119" s="35"/>
      <c r="HY119" s="35"/>
      <c r="HZ119" s="35"/>
      <c r="IA119" s="35"/>
      <c r="IB119" s="35"/>
      <c r="IC119" s="35"/>
      <c r="ID119" s="35"/>
      <c r="IE119" s="35"/>
      <c r="IF119" s="35"/>
      <c r="IG119" s="35"/>
      <c r="IH119" s="35"/>
    </row>
    <row r="120" s="34" customFormat="1" ht="16" customHeight="1" spans="1:242">
      <c r="A120" s="61">
        <v>115</v>
      </c>
      <c r="B120" s="62" t="str">
        <f>Sheet1!A115</f>
        <v>河南东邦建设工程有限公司</v>
      </c>
      <c r="C120" s="63"/>
      <c r="D120" s="64">
        <f>Sheet1!B115</f>
        <v>1826230.69</v>
      </c>
      <c r="E120" s="65" t="str">
        <f t="shared" si="3"/>
        <v>超上限</v>
      </c>
      <c r="F120" s="66" t="str">
        <f t="shared" si="4"/>
        <v>否</v>
      </c>
      <c r="G120" s="67" t="str">
        <f t="shared" si="5"/>
        <v>否</v>
      </c>
      <c r="H120" s="68"/>
      <c r="I120" s="68"/>
      <c r="J120" s="68"/>
      <c r="K120" s="68"/>
      <c r="L120" s="68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35"/>
      <c r="AM120" s="35"/>
      <c r="AN120" s="35"/>
      <c r="AO120" s="35"/>
      <c r="AP120" s="35"/>
      <c r="AQ120" s="35"/>
      <c r="AR120" s="35"/>
      <c r="AS120" s="35"/>
      <c r="AT120" s="35"/>
      <c r="AU120" s="35"/>
      <c r="AV120" s="35"/>
      <c r="AW120" s="35"/>
      <c r="AX120" s="35"/>
      <c r="AY120" s="35"/>
      <c r="AZ120" s="35"/>
      <c r="BA120" s="35"/>
      <c r="BB120" s="35"/>
      <c r="BC120" s="35"/>
      <c r="BD120" s="35"/>
      <c r="BE120" s="35"/>
      <c r="BF120" s="35"/>
      <c r="BG120" s="35"/>
      <c r="BH120" s="35"/>
      <c r="BI120" s="35"/>
      <c r="BJ120" s="35"/>
      <c r="BK120" s="35"/>
      <c r="BL120" s="35"/>
      <c r="BM120" s="35"/>
      <c r="BN120" s="35"/>
      <c r="BO120" s="35"/>
      <c r="BP120" s="35"/>
      <c r="BQ120" s="35"/>
      <c r="BR120" s="35"/>
      <c r="BS120" s="35"/>
      <c r="BT120" s="35"/>
      <c r="BU120" s="35"/>
      <c r="BV120" s="35"/>
      <c r="BW120" s="35"/>
      <c r="BX120" s="35"/>
      <c r="BY120" s="35"/>
      <c r="BZ120" s="35"/>
      <c r="CA120" s="35"/>
      <c r="CB120" s="35"/>
      <c r="CC120" s="35"/>
      <c r="CD120" s="35"/>
      <c r="CE120" s="35"/>
      <c r="CF120" s="35"/>
      <c r="CG120" s="35"/>
      <c r="CH120" s="35"/>
      <c r="CI120" s="35"/>
      <c r="CJ120" s="35"/>
      <c r="CK120" s="35"/>
      <c r="CL120" s="35"/>
      <c r="CM120" s="35"/>
      <c r="CN120" s="35"/>
      <c r="CO120" s="35"/>
      <c r="CP120" s="35"/>
      <c r="CQ120" s="35"/>
      <c r="CR120" s="35"/>
      <c r="CS120" s="35"/>
      <c r="CT120" s="35"/>
      <c r="CU120" s="35"/>
      <c r="CV120" s="35"/>
      <c r="CW120" s="35"/>
      <c r="CX120" s="35"/>
      <c r="CY120" s="35"/>
      <c r="CZ120" s="35"/>
      <c r="DA120" s="35"/>
      <c r="DB120" s="35"/>
      <c r="DC120" s="35"/>
      <c r="DD120" s="35"/>
      <c r="DE120" s="35"/>
      <c r="DF120" s="35"/>
      <c r="DG120" s="35"/>
      <c r="DH120" s="35"/>
      <c r="DI120" s="35"/>
      <c r="DJ120" s="35"/>
      <c r="DK120" s="35"/>
      <c r="DL120" s="35"/>
      <c r="DM120" s="35"/>
      <c r="DN120" s="35"/>
      <c r="DO120" s="35"/>
      <c r="DP120" s="35"/>
      <c r="DQ120" s="35"/>
      <c r="DR120" s="35"/>
      <c r="DS120" s="35"/>
      <c r="DT120" s="35"/>
      <c r="DU120" s="35"/>
      <c r="DV120" s="35"/>
      <c r="DW120" s="35"/>
      <c r="DX120" s="35"/>
      <c r="DY120" s="35"/>
      <c r="DZ120" s="35"/>
      <c r="EA120" s="35"/>
      <c r="EB120" s="35"/>
      <c r="EC120" s="35"/>
      <c r="ED120" s="35"/>
      <c r="EE120" s="35"/>
      <c r="EF120" s="35"/>
      <c r="EG120" s="35"/>
      <c r="EH120" s="35"/>
      <c r="EI120" s="35"/>
      <c r="EJ120" s="35"/>
      <c r="EK120" s="35"/>
      <c r="EL120" s="35"/>
      <c r="EM120" s="35"/>
      <c r="EN120" s="35"/>
      <c r="EO120" s="35"/>
      <c r="EP120" s="35"/>
      <c r="EQ120" s="35"/>
      <c r="ER120" s="35"/>
      <c r="ES120" s="35"/>
      <c r="ET120" s="35"/>
      <c r="EU120" s="35"/>
      <c r="EV120" s="35"/>
      <c r="EW120" s="35"/>
      <c r="EX120" s="35"/>
      <c r="EY120" s="35"/>
      <c r="EZ120" s="35"/>
      <c r="FA120" s="35"/>
      <c r="FB120" s="35"/>
      <c r="FC120" s="35"/>
      <c r="FD120" s="35"/>
      <c r="FE120" s="35"/>
      <c r="FF120" s="35"/>
      <c r="FG120" s="35"/>
      <c r="FH120" s="35"/>
      <c r="FI120" s="35"/>
      <c r="FJ120" s="35"/>
      <c r="FK120" s="35"/>
      <c r="FL120" s="35"/>
      <c r="FM120" s="35"/>
      <c r="FN120" s="35"/>
      <c r="FO120" s="35"/>
      <c r="FP120" s="35"/>
      <c r="FQ120" s="35"/>
      <c r="FR120" s="35"/>
      <c r="FS120" s="35"/>
      <c r="FT120" s="35"/>
      <c r="FU120" s="35"/>
      <c r="FV120" s="35"/>
      <c r="FW120" s="35"/>
      <c r="FX120" s="35"/>
      <c r="FY120" s="35"/>
      <c r="FZ120" s="35"/>
      <c r="GA120" s="35"/>
      <c r="GB120" s="35"/>
      <c r="GC120" s="35"/>
      <c r="GD120" s="35"/>
      <c r="GE120" s="35"/>
      <c r="GF120" s="35"/>
      <c r="GG120" s="35"/>
      <c r="GH120" s="35"/>
      <c r="GI120" s="35"/>
      <c r="GJ120" s="35"/>
      <c r="GK120" s="35"/>
      <c r="GL120" s="35"/>
      <c r="GM120" s="35"/>
      <c r="GN120" s="35"/>
      <c r="GO120" s="35"/>
      <c r="GP120" s="35"/>
      <c r="GQ120" s="35"/>
      <c r="GR120" s="35"/>
      <c r="GS120" s="35"/>
      <c r="GT120" s="35"/>
      <c r="GU120" s="35"/>
      <c r="GV120" s="35"/>
      <c r="GW120" s="35"/>
      <c r="GX120" s="35"/>
      <c r="GY120" s="35"/>
      <c r="GZ120" s="35"/>
      <c r="HA120" s="35"/>
      <c r="HB120" s="35"/>
      <c r="HC120" s="35"/>
      <c r="HD120" s="35"/>
      <c r="HE120" s="35"/>
      <c r="HF120" s="35"/>
      <c r="HG120" s="35"/>
      <c r="HH120" s="35"/>
      <c r="HI120" s="35"/>
      <c r="HJ120" s="35"/>
      <c r="HK120" s="35"/>
      <c r="HL120" s="35"/>
      <c r="HM120" s="35"/>
      <c r="HN120" s="35"/>
      <c r="HO120" s="35"/>
      <c r="HP120" s="35"/>
      <c r="HQ120" s="35"/>
      <c r="HR120" s="35"/>
      <c r="HS120" s="35"/>
      <c r="HT120" s="35"/>
      <c r="HU120" s="35"/>
      <c r="HV120" s="35"/>
      <c r="HW120" s="35"/>
      <c r="HX120" s="35"/>
      <c r="HY120" s="35"/>
      <c r="HZ120" s="35"/>
      <c r="IA120" s="35"/>
      <c r="IB120" s="35"/>
      <c r="IC120" s="35"/>
      <c r="ID120" s="35"/>
      <c r="IE120" s="35"/>
      <c r="IF120" s="35"/>
      <c r="IG120" s="35"/>
      <c r="IH120" s="35"/>
    </row>
    <row r="121" s="34" customFormat="1" ht="16" customHeight="1" spans="1:242">
      <c r="A121" s="61">
        <v>116</v>
      </c>
      <c r="B121" s="62" t="str">
        <f>Sheet1!A116</f>
        <v>广东中源达建筑工程有限公司</v>
      </c>
      <c r="C121" s="63"/>
      <c r="D121" s="64">
        <f>Sheet1!B116</f>
        <v>1826230.69</v>
      </c>
      <c r="E121" s="65" t="str">
        <f t="shared" si="3"/>
        <v>超上限</v>
      </c>
      <c r="F121" s="66" t="str">
        <f t="shared" si="4"/>
        <v>否</v>
      </c>
      <c r="G121" s="67" t="str">
        <f t="shared" si="5"/>
        <v>否</v>
      </c>
      <c r="H121" s="68"/>
      <c r="I121" s="68"/>
      <c r="J121" s="68"/>
      <c r="K121" s="68"/>
      <c r="L121" s="68"/>
      <c r="M121" s="35"/>
      <c r="N121" s="35"/>
      <c r="O121" s="35"/>
      <c r="P121" s="35"/>
      <c r="Q121" s="35"/>
      <c r="R121" s="35"/>
      <c r="S121" s="35"/>
      <c r="T121" s="35"/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35"/>
      <c r="AN121" s="35"/>
      <c r="AO121" s="35"/>
      <c r="AP121" s="35"/>
      <c r="AQ121" s="35"/>
      <c r="AR121" s="35"/>
      <c r="AS121" s="35"/>
      <c r="AT121" s="35"/>
      <c r="AU121" s="35"/>
      <c r="AV121" s="35"/>
      <c r="AW121" s="35"/>
      <c r="AX121" s="35"/>
      <c r="AY121" s="35"/>
      <c r="AZ121" s="35"/>
      <c r="BA121" s="35"/>
      <c r="BB121" s="35"/>
      <c r="BC121" s="35"/>
      <c r="BD121" s="35"/>
      <c r="BE121" s="35"/>
      <c r="BF121" s="35"/>
      <c r="BG121" s="35"/>
      <c r="BH121" s="35"/>
      <c r="BI121" s="35"/>
      <c r="BJ121" s="35"/>
      <c r="BK121" s="35"/>
      <c r="BL121" s="35"/>
      <c r="BM121" s="35"/>
      <c r="BN121" s="35"/>
      <c r="BO121" s="35"/>
      <c r="BP121" s="35"/>
      <c r="BQ121" s="35"/>
      <c r="BR121" s="35"/>
      <c r="BS121" s="35"/>
      <c r="BT121" s="35"/>
      <c r="BU121" s="35"/>
      <c r="BV121" s="35"/>
      <c r="BW121" s="35"/>
      <c r="BX121" s="35"/>
      <c r="BY121" s="35"/>
      <c r="BZ121" s="35"/>
      <c r="CA121" s="35"/>
      <c r="CB121" s="35"/>
      <c r="CC121" s="35"/>
      <c r="CD121" s="35"/>
      <c r="CE121" s="35"/>
      <c r="CF121" s="35"/>
      <c r="CG121" s="35"/>
      <c r="CH121" s="35"/>
      <c r="CI121" s="35"/>
      <c r="CJ121" s="35"/>
      <c r="CK121" s="35"/>
      <c r="CL121" s="35"/>
      <c r="CM121" s="35"/>
      <c r="CN121" s="35"/>
      <c r="CO121" s="35"/>
      <c r="CP121" s="35"/>
      <c r="CQ121" s="35"/>
      <c r="CR121" s="35"/>
      <c r="CS121" s="35"/>
      <c r="CT121" s="35"/>
      <c r="CU121" s="35"/>
      <c r="CV121" s="35"/>
      <c r="CW121" s="35"/>
      <c r="CX121" s="35"/>
      <c r="CY121" s="35"/>
      <c r="CZ121" s="35"/>
      <c r="DA121" s="35"/>
      <c r="DB121" s="35"/>
      <c r="DC121" s="35"/>
      <c r="DD121" s="35"/>
      <c r="DE121" s="35"/>
      <c r="DF121" s="35"/>
      <c r="DG121" s="35"/>
      <c r="DH121" s="35"/>
      <c r="DI121" s="35"/>
      <c r="DJ121" s="35"/>
      <c r="DK121" s="35"/>
      <c r="DL121" s="35"/>
      <c r="DM121" s="35"/>
      <c r="DN121" s="35"/>
      <c r="DO121" s="35"/>
      <c r="DP121" s="35"/>
      <c r="DQ121" s="35"/>
      <c r="DR121" s="35"/>
      <c r="DS121" s="35"/>
      <c r="DT121" s="35"/>
      <c r="DU121" s="35"/>
      <c r="DV121" s="35"/>
      <c r="DW121" s="35"/>
      <c r="DX121" s="35"/>
      <c r="DY121" s="35"/>
      <c r="DZ121" s="35"/>
      <c r="EA121" s="35"/>
      <c r="EB121" s="35"/>
      <c r="EC121" s="35"/>
      <c r="ED121" s="35"/>
      <c r="EE121" s="35"/>
      <c r="EF121" s="35"/>
      <c r="EG121" s="35"/>
      <c r="EH121" s="35"/>
      <c r="EI121" s="35"/>
      <c r="EJ121" s="35"/>
      <c r="EK121" s="35"/>
      <c r="EL121" s="35"/>
      <c r="EM121" s="35"/>
      <c r="EN121" s="35"/>
      <c r="EO121" s="35"/>
      <c r="EP121" s="35"/>
      <c r="EQ121" s="35"/>
      <c r="ER121" s="35"/>
      <c r="ES121" s="35"/>
      <c r="ET121" s="35"/>
      <c r="EU121" s="35"/>
      <c r="EV121" s="35"/>
      <c r="EW121" s="35"/>
      <c r="EX121" s="35"/>
      <c r="EY121" s="35"/>
      <c r="EZ121" s="35"/>
      <c r="FA121" s="35"/>
      <c r="FB121" s="35"/>
      <c r="FC121" s="35"/>
      <c r="FD121" s="35"/>
      <c r="FE121" s="35"/>
      <c r="FF121" s="35"/>
      <c r="FG121" s="35"/>
      <c r="FH121" s="35"/>
      <c r="FI121" s="35"/>
      <c r="FJ121" s="35"/>
      <c r="FK121" s="35"/>
      <c r="FL121" s="35"/>
      <c r="FM121" s="35"/>
      <c r="FN121" s="35"/>
      <c r="FO121" s="35"/>
      <c r="FP121" s="35"/>
      <c r="FQ121" s="35"/>
      <c r="FR121" s="35"/>
      <c r="FS121" s="35"/>
      <c r="FT121" s="35"/>
      <c r="FU121" s="35"/>
      <c r="FV121" s="35"/>
      <c r="FW121" s="35"/>
      <c r="FX121" s="35"/>
      <c r="FY121" s="35"/>
      <c r="FZ121" s="35"/>
      <c r="GA121" s="35"/>
      <c r="GB121" s="35"/>
      <c r="GC121" s="35"/>
      <c r="GD121" s="35"/>
      <c r="GE121" s="35"/>
      <c r="GF121" s="35"/>
      <c r="GG121" s="35"/>
      <c r="GH121" s="35"/>
      <c r="GI121" s="35"/>
      <c r="GJ121" s="35"/>
      <c r="GK121" s="35"/>
      <c r="GL121" s="35"/>
      <c r="GM121" s="35"/>
      <c r="GN121" s="35"/>
      <c r="GO121" s="35"/>
      <c r="GP121" s="35"/>
      <c r="GQ121" s="35"/>
      <c r="GR121" s="35"/>
      <c r="GS121" s="35"/>
      <c r="GT121" s="35"/>
      <c r="GU121" s="35"/>
      <c r="GV121" s="35"/>
      <c r="GW121" s="35"/>
      <c r="GX121" s="35"/>
      <c r="GY121" s="35"/>
      <c r="GZ121" s="35"/>
      <c r="HA121" s="35"/>
      <c r="HB121" s="35"/>
      <c r="HC121" s="35"/>
      <c r="HD121" s="35"/>
      <c r="HE121" s="35"/>
      <c r="HF121" s="35"/>
      <c r="HG121" s="35"/>
      <c r="HH121" s="35"/>
      <c r="HI121" s="35"/>
      <c r="HJ121" s="35"/>
      <c r="HK121" s="35"/>
      <c r="HL121" s="35"/>
      <c r="HM121" s="35"/>
      <c r="HN121" s="35"/>
      <c r="HO121" s="35"/>
      <c r="HP121" s="35"/>
      <c r="HQ121" s="35"/>
      <c r="HR121" s="35"/>
      <c r="HS121" s="35"/>
      <c r="HT121" s="35"/>
      <c r="HU121" s="35"/>
      <c r="HV121" s="35"/>
      <c r="HW121" s="35"/>
      <c r="HX121" s="35"/>
      <c r="HY121" s="35"/>
      <c r="HZ121" s="35"/>
      <c r="IA121" s="35"/>
      <c r="IB121" s="35"/>
      <c r="IC121" s="35"/>
      <c r="ID121" s="35"/>
      <c r="IE121" s="35"/>
      <c r="IF121" s="35"/>
      <c r="IG121" s="35"/>
      <c r="IH121" s="35"/>
    </row>
    <row r="122" s="34" customFormat="1" ht="16" customHeight="1" spans="1:242">
      <c r="A122" s="61">
        <v>117</v>
      </c>
      <c r="B122" s="62" t="str">
        <f>Sheet1!A117</f>
        <v>广东新江永安建设集团有限公司</v>
      </c>
      <c r="C122" s="63"/>
      <c r="D122" s="64">
        <f>Sheet1!B117</f>
        <v>1826165.41</v>
      </c>
      <c r="E122" s="65" t="str">
        <f t="shared" si="3"/>
        <v>超上限</v>
      </c>
      <c r="F122" s="66" t="str">
        <f t="shared" si="4"/>
        <v>否</v>
      </c>
      <c r="G122" s="67" t="str">
        <f t="shared" si="5"/>
        <v>否</v>
      </c>
      <c r="H122" s="68"/>
      <c r="I122" s="68"/>
      <c r="J122" s="68"/>
      <c r="K122" s="68"/>
      <c r="L122" s="68"/>
      <c r="M122" s="35"/>
      <c r="N122" s="35"/>
      <c r="O122" s="35"/>
      <c r="P122" s="35"/>
      <c r="Q122" s="35"/>
      <c r="R122" s="35"/>
      <c r="S122" s="35"/>
      <c r="T122" s="35"/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F122" s="35"/>
      <c r="AG122" s="35"/>
      <c r="AH122" s="35"/>
      <c r="AI122" s="35"/>
      <c r="AJ122" s="35"/>
      <c r="AK122" s="35"/>
      <c r="AL122" s="35"/>
      <c r="AM122" s="35"/>
      <c r="AN122" s="35"/>
      <c r="AO122" s="35"/>
      <c r="AP122" s="35"/>
      <c r="AQ122" s="35"/>
      <c r="AR122" s="35"/>
      <c r="AS122" s="35"/>
      <c r="AT122" s="35"/>
      <c r="AU122" s="35"/>
      <c r="AV122" s="35"/>
      <c r="AW122" s="35"/>
      <c r="AX122" s="35"/>
      <c r="AY122" s="35"/>
      <c r="AZ122" s="35"/>
      <c r="BA122" s="35"/>
      <c r="BB122" s="35"/>
      <c r="BC122" s="35"/>
      <c r="BD122" s="35"/>
      <c r="BE122" s="35"/>
      <c r="BF122" s="35"/>
      <c r="BG122" s="35"/>
      <c r="BH122" s="35"/>
      <c r="BI122" s="35"/>
      <c r="BJ122" s="35"/>
      <c r="BK122" s="35"/>
      <c r="BL122" s="35"/>
      <c r="BM122" s="35"/>
      <c r="BN122" s="35"/>
      <c r="BO122" s="35"/>
      <c r="BP122" s="35"/>
      <c r="BQ122" s="35"/>
      <c r="BR122" s="35"/>
      <c r="BS122" s="35"/>
      <c r="BT122" s="35"/>
      <c r="BU122" s="35"/>
      <c r="BV122" s="35"/>
      <c r="BW122" s="35"/>
      <c r="BX122" s="35"/>
      <c r="BY122" s="35"/>
      <c r="BZ122" s="35"/>
      <c r="CA122" s="35"/>
      <c r="CB122" s="35"/>
      <c r="CC122" s="35"/>
      <c r="CD122" s="35"/>
      <c r="CE122" s="35"/>
      <c r="CF122" s="35"/>
      <c r="CG122" s="35"/>
      <c r="CH122" s="35"/>
      <c r="CI122" s="35"/>
      <c r="CJ122" s="35"/>
      <c r="CK122" s="35"/>
      <c r="CL122" s="35"/>
      <c r="CM122" s="35"/>
      <c r="CN122" s="35"/>
      <c r="CO122" s="35"/>
      <c r="CP122" s="35"/>
      <c r="CQ122" s="35"/>
      <c r="CR122" s="35"/>
      <c r="CS122" s="35"/>
      <c r="CT122" s="35"/>
      <c r="CU122" s="35"/>
      <c r="CV122" s="35"/>
      <c r="CW122" s="35"/>
      <c r="CX122" s="35"/>
      <c r="CY122" s="35"/>
      <c r="CZ122" s="35"/>
      <c r="DA122" s="35"/>
      <c r="DB122" s="35"/>
      <c r="DC122" s="35"/>
      <c r="DD122" s="35"/>
      <c r="DE122" s="35"/>
      <c r="DF122" s="35"/>
      <c r="DG122" s="35"/>
      <c r="DH122" s="35"/>
      <c r="DI122" s="35"/>
      <c r="DJ122" s="35"/>
      <c r="DK122" s="35"/>
      <c r="DL122" s="35"/>
      <c r="DM122" s="35"/>
      <c r="DN122" s="35"/>
      <c r="DO122" s="35"/>
      <c r="DP122" s="35"/>
      <c r="DQ122" s="35"/>
      <c r="DR122" s="35"/>
      <c r="DS122" s="35"/>
      <c r="DT122" s="35"/>
      <c r="DU122" s="35"/>
      <c r="DV122" s="35"/>
      <c r="DW122" s="35"/>
      <c r="DX122" s="35"/>
      <c r="DY122" s="35"/>
      <c r="DZ122" s="35"/>
      <c r="EA122" s="35"/>
      <c r="EB122" s="35"/>
      <c r="EC122" s="35"/>
      <c r="ED122" s="35"/>
      <c r="EE122" s="35"/>
      <c r="EF122" s="35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35"/>
      <c r="FC122" s="35"/>
      <c r="FD122" s="35"/>
      <c r="FE122" s="35"/>
      <c r="FF122" s="35"/>
      <c r="FG122" s="35"/>
      <c r="FH122" s="35"/>
      <c r="FI122" s="35"/>
      <c r="FJ122" s="35"/>
      <c r="FK122" s="35"/>
      <c r="FL122" s="35"/>
      <c r="FM122" s="35"/>
      <c r="FN122" s="35"/>
      <c r="FO122" s="35"/>
      <c r="FP122" s="35"/>
      <c r="FQ122" s="35"/>
      <c r="FR122" s="35"/>
      <c r="FS122" s="35"/>
      <c r="FT122" s="35"/>
      <c r="FU122" s="35"/>
      <c r="FV122" s="35"/>
      <c r="FW122" s="35"/>
      <c r="FX122" s="35"/>
      <c r="FY122" s="35"/>
      <c r="FZ122" s="35"/>
      <c r="GA122" s="35"/>
      <c r="GB122" s="35"/>
      <c r="GC122" s="35"/>
      <c r="GD122" s="35"/>
      <c r="GE122" s="35"/>
      <c r="GF122" s="35"/>
      <c r="GG122" s="35"/>
      <c r="GH122" s="35"/>
      <c r="GI122" s="35"/>
      <c r="GJ122" s="35"/>
      <c r="GK122" s="35"/>
      <c r="GL122" s="35"/>
      <c r="GM122" s="35"/>
      <c r="GN122" s="35"/>
      <c r="GO122" s="35"/>
      <c r="GP122" s="35"/>
      <c r="GQ122" s="35"/>
      <c r="GR122" s="35"/>
      <c r="GS122" s="35"/>
      <c r="GT122" s="35"/>
      <c r="GU122" s="35"/>
      <c r="GV122" s="35"/>
      <c r="GW122" s="35"/>
      <c r="GX122" s="35"/>
      <c r="GY122" s="35"/>
      <c r="GZ122" s="35"/>
      <c r="HA122" s="35"/>
      <c r="HB122" s="35"/>
      <c r="HC122" s="35"/>
      <c r="HD122" s="35"/>
      <c r="HE122" s="35"/>
      <c r="HF122" s="35"/>
      <c r="HG122" s="35"/>
      <c r="HH122" s="35"/>
      <c r="HI122" s="35"/>
      <c r="HJ122" s="35"/>
      <c r="HK122" s="35"/>
      <c r="HL122" s="35"/>
      <c r="HM122" s="35"/>
      <c r="HN122" s="35"/>
      <c r="HO122" s="35"/>
      <c r="HP122" s="35"/>
      <c r="HQ122" s="35"/>
      <c r="HR122" s="35"/>
      <c r="HS122" s="35"/>
      <c r="HT122" s="35"/>
      <c r="HU122" s="35"/>
      <c r="HV122" s="35"/>
      <c r="HW122" s="35"/>
      <c r="HX122" s="35"/>
      <c r="HY122" s="35"/>
      <c r="HZ122" s="35"/>
      <c r="IA122" s="35"/>
      <c r="IB122" s="35"/>
      <c r="IC122" s="35"/>
      <c r="ID122" s="35"/>
      <c r="IE122" s="35"/>
      <c r="IF122" s="35"/>
      <c r="IG122" s="35"/>
      <c r="IH122" s="35"/>
    </row>
    <row r="123" s="34" customFormat="1" ht="16" customHeight="1" spans="1:242">
      <c r="A123" s="61">
        <v>118</v>
      </c>
      <c r="B123" s="62" t="str">
        <f>Sheet1!A118</f>
        <v>广东亿航建设有限公司</v>
      </c>
      <c r="C123" s="63"/>
      <c r="D123" s="64">
        <f>Sheet1!B118</f>
        <v>1825993.58</v>
      </c>
      <c r="E123" s="65" t="str">
        <f t="shared" si="3"/>
        <v>超上限</v>
      </c>
      <c r="F123" s="66" t="str">
        <f t="shared" si="4"/>
        <v>否</v>
      </c>
      <c r="G123" s="67" t="str">
        <f t="shared" si="5"/>
        <v>否</v>
      </c>
      <c r="H123" s="68"/>
      <c r="I123" s="68"/>
      <c r="J123" s="68"/>
      <c r="K123" s="68"/>
      <c r="L123" s="68"/>
      <c r="M123" s="35"/>
      <c r="N123" s="35"/>
      <c r="O123" s="35"/>
      <c r="P123" s="35"/>
      <c r="Q123" s="35"/>
      <c r="R123" s="35"/>
      <c r="S123" s="35"/>
      <c r="T123" s="35"/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35"/>
      <c r="AM123" s="35"/>
      <c r="AN123" s="35"/>
      <c r="AO123" s="35"/>
      <c r="AP123" s="35"/>
      <c r="AQ123" s="35"/>
      <c r="AR123" s="35"/>
      <c r="AS123" s="35"/>
      <c r="AT123" s="35"/>
      <c r="AU123" s="35"/>
      <c r="AV123" s="35"/>
      <c r="AW123" s="35"/>
      <c r="AX123" s="35"/>
      <c r="AY123" s="35"/>
      <c r="AZ123" s="35"/>
      <c r="BA123" s="35"/>
      <c r="BB123" s="35"/>
      <c r="BC123" s="35"/>
      <c r="BD123" s="35"/>
      <c r="BE123" s="35"/>
      <c r="BF123" s="35"/>
      <c r="BG123" s="35"/>
      <c r="BH123" s="35"/>
      <c r="BI123" s="35"/>
      <c r="BJ123" s="35"/>
      <c r="BK123" s="35"/>
      <c r="BL123" s="35"/>
      <c r="BM123" s="35"/>
      <c r="BN123" s="35"/>
      <c r="BO123" s="35"/>
      <c r="BP123" s="35"/>
      <c r="BQ123" s="35"/>
      <c r="BR123" s="35"/>
      <c r="BS123" s="35"/>
      <c r="BT123" s="35"/>
      <c r="BU123" s="35"/>
      <c r="BV123" s="35"/>
      <c r="BW123" s="35"/>
      <c r="BX123" s="35"/>
      <c r="BY123" s="35"/>
      <c r="BZ123" s="35"/>
      <c r="CA123" s="35"/>
      <c r="CB123" s="35"/>
      <c r="CC123" s="35"/>
      <c r="CD123" s="35"/>
      <c r="CE123" s="35"/>
      <c r="CF123" s="35"/>
      <c r="CG123" s="35"/>
      <c r="CH123" s="35"/>
      <c r="CI123" s="35"/>
      <c r="CJ123" s="35"/>
      <c r="CK123" s="35"/>
      <c r="CL123" s="35"/>
      <c r="CM123" s="35"/>
      <c r="CN123" s="35"/>
      <c r="CO123" s="35"/>
      <c r="CP123" s="35"/>
      <c r="CQ123" s="35"/>
      <c r="CR123" s="35"/>
      <c r="CS123" s="35"/>
      <c r="CT123" s="35"/>
      <c r="CU123" s="35"/>
      <c r="CV123" s="35"/>
      <c r="CW123" s="35"/>
      <c r="CX123" s="35"/>
      <c r="CY123" s="35"/>
      <c r="CZ123" s="35"/>
      <c r="DA123" s="35"/>
      <c r="DB123" s="35"/>
      <c r="DC123" s="35"/>
      <c r="DD123" s="35"/>
      <c r="DE123" s="35"/>
      <c r="DF123" s="35"/>
      <c r="DG123" s="35"/>
      <c r="DH123" s="35"/>
      <c r="DI123" s="35"/>
      <c r="DJ123" s="35"/>
      <c r="DK123" s="35"/>
      <c r="DL123" s="35"/>
      <c r="DM123" s="35"/>
      <c r="DN123" s="35"/>
      <c r="DO123" s="35"/>
      <c r="DP123" s="35"/>
      <c r="DQ123" s="35"/>
      <c r="DR123" s="35"/>
      <c r="DS123" s="35"/>
      <c r="DT123" s="35"/>
      <c r="DU123" s="35"/>
      <c r="DV123" s="35"/>
      <c r="DW123" s="35"/>
      <c r="DX123" s="35"/>
      <c r="DY123" s="35"/>
      <c r="DZ123" s="35"/>
      <c r="EA123" s="35"/>
      <c r="EB123" s="35"/>
      <c r="EC123" s="35"/>
      <c r="ED123" s="35"/>
      <c r="EE123" s="35"/>
      <c r="EF123" s="35"/>
      <c r="EG123" s="35"/>
      <c r="EH123" s="35"/>
      <c r="EI123" s="35"/>
      <c r="EJ123" s="35"/>
      <c r="EK123" s="35"/>
      <c r="EL123" s="35"/>
      <c r="EM123" s="35"/>
      <c r="EN123" s="35"/>
      <c r="EO123" s="35"/>
      <c r="EP123" s="35"/>
      <c r="EQ123" s="35"/>
      <c r="ER123" s="35"/>
      <c r="ES123" s="35"/>
      <c r="ET123" s="35"/>
      <c r="EU123" s="35"/>
      <c r="EV123" s="35"/>
      <c r="EW123" s="35"/>
      <c r="EX123" s="35"/>
      <c r="EY123" s="35"/>
      <c r="EZ123" s="35"/>
      <c r="FA123" s="35"/>
      <c r="FB123" s="35"/>
      <c r="FC123" s="35"/>
      <c r="FD123" s="35"/>
      <c r="FE123" s="35"/>
      <c r="FF123" s="35"/>
      <c r="FG123" s="35"/>
      <c r="FH123" s="35"/>
      <c r="FI123" s="35"/>
      <c r="FJ123" s="35"/>
      <c r="FK123" s="35"/>
      <c r="FL123" s="35"/>
      <c r="FM123" s="35"/>
      <c r="FN123" s="35"/>
      <c r="FO123" s="35"/>
      <c r="FP123" s="35"/>
      <c r="FQ123" s="35"/>
      <c r="FR123" s="35"/>
      <c r="FS123" s="35"/>
      <c r="FT123" s="35"/>
      <c r="FU123" s="35"/>
      <c r="FV123" s="35"/>
      <c r="FW123" s="35"/>
      <c r="FX123" s="35"/>
      <c r="FY123" s="35"/>
      <c r="FZ123" s="35"/>
      <c r="GA123" s="35"/>
      <c r="GB123" s="35"/>
      <c r="GC123" s="35"/>
      <c r="GD123" s="35"/>
      <c r="GE123" s="35"/>
      <c r="GF123" s="35"/>
      <c r="GG123" s="35"/>
      <c r="GH123" s="35"/>
      <c r="GI123" s="35"/>
      <c r="GJ123" s="35"/>
      <c r="GK123" s="35"/>
      <c r="GL123" s="35"/>
      <c r="GM123" s="35"/>
      <c r="GN123" s="35"/>
      <c r="GO123" s="35"/>
      <c r="GP123" s="35"/>
      <c r="GQ123" s="35"/>
      <c r="GR123" s="35"/>
      <c r="GS123" s="35"/>
      <c r="GT123" s="35"/>
      <c r="GU123" s="35"/>
      <c r="GV123" s="35"/>
      <c r="GW123" s="35"/>
      <c r="GX123" s="35"/>
      <c r="GY123" s="35"/>
      <c r="GZ123" s="35"/>
      <c r="HA123" s="35"/>
      <c r="HB123" s="35"/>
      <c r="HC123" s="35"/>
      <c r="HD123" s="35"/>
      <c r="HE123" s="35"/>
      <c r="HF123" s="35"/>
      <c r="HG123" s="35"/>
      <c r="HH123" s="35"/>
      <c r="HI123" s="35"/>
      <c r="HJ123" s="35"/>
      <c r="HK123" s="35"/>
      <c r="HL123" s="35"/>
      <c r="HM123" s="35"/>
      <c r="HN123" s="35"/>
      <c r="HO123" s="35"/>
      <c r="HP123" s="35"/>
      <c r="HQ123" s="35"/>
      <c r="HR123" s="35"/>
      <c r="HS123" s="35"/>
      <c r="HT123" s="35"/>
      <c r="HU123" s="35"/>
      <c r="HV123" s="35"/>
      <c r="HW123" s="35"/>
      <c r="HX123" s="35"/>
      <c r="HY123" s="35"/>
      <c r="HZ123" s="35"/>
      <c r="IA123" s="35"/>
      <c r="IB123" s="35"/>
      <c r="IC123" s="35"/>
      <c r="ID123" s="35"/>
      <c r="IE123" s="35"/>
      <c r="IF123" s="35"/>
      <c r="IG123" s="35"/>
      <c r="IH123" s="35"/>
    </row>
    <row r="124" s="34" customFormat="1" ht="16" customHeight="1" spans="1:242">
      <c r="A124" s="61">
        <v>119</v>
      </c>
      <c r="B124" s="62" t="str">
        <f>Sheet1!A119</f>
        <v>广东诚卓建设工程有限公司</v>
      </c>
      <c r="C124" s="63"/>
      <c r="D124" s="64">
        <f>Sheet1!B119</f>
        <v>1825915.79</v>
      </c>
      <c r="E124" s="65" t="str">
        <f t="shared" si="3"/>
        <v>超上限</v>
      </c>
      <c r="F124" s="66" t="str">
        <f t="shared" si="4"/>
        <v>否</v>
      </c>
      <c r="G124" s="67" t="str">
        <f t="shared" si="5"/>
        <v>否</v>
      </c>
      <c r="H124" s="68"/>
      <c r="I124" s="68"/>
      <c r="J124" s="68"/>
      <c r="K124" s="68"/>
      <c r="L124" s="68"/>
      <c r="M124" s="35"/>
      <c r="N124" s="35"/>
      <c r="O124" s="35"/>
      <c r="P124" s="35"/>
      <c r="Q124" s="35"/>
      <c r="R124" s="35"/>
      <c r="S124" s="35"/>
      <c r="T124" s="35"/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35"/>
      <c r="AM124" s="35"/>
      <c r="AN124" s="35"/>
      <c r="AO124" s="35"/>
      <c r="AP124" s="35"/>
      <c r="AQ124" s="35"/>
      <c r="AR124" s="35"/>
      <c r="AS124" s="35"/>
      <c r="AT124" s="35"/>
      <c r="AU124" s="35"/>
      <c r="AV124" s="35"/>
      <c r="AW124" s="35"/>
      <c r="AX124" s="35"/>
      <c r="AY124" s="35"/>
      <c r="AZ124" s="35"/>
      <c r="BA124" s="35"/>
      <c r="BB124" s="35"/>
      <c r="BC124" s="35"/>
      <c r="BD124" s="35"/>
      <c r="BE124" s="35"/>
      <c r="BF124" s="35"/>
      <c r="BG124" s="35"/>
      <c r="BH124" s="35"/>
      <c r="BI124" s="35"/>
      <c r="BJ124" s="35"/>
      <c r="BK124" s="35"/>
      <c r="BL124" s="35"/>
      <c r="BM124" s="35"/>
      <c r="BN124" s="35"/>
      <c r="BO124" s="35"/>
      <c r="BP124" s="35"/>
      <c r="BQ124" s="35"/>
      <c r="BR124" s="35"/>
      <c r="BS124" s="35"/>
      <c r="BT124" s="35"/>
      <c r="BU124" s="35"/>
      <c r="BV124" s="35"/>
      <c r="BW124" s="35"/>
      <c r="BX124" s="35"/>
      <c r="BY124" s="35"/>
      <c r="BZ124" s="35"/>
      <c r="CA124" s="35"/>
      <c r="CB124" s="35"/>
      <c r="CC124" s="35"/>
      <c r="CD124" s="35"/>
      <c r="CE124" s="35"/>
      <c r="CF124" s="35"/>
      <c r="CG124" s="35"/>
      <c r="CH124" s="35"/>
      <c r="CI124" s="35"/>
      <c r="CJ124" s="35"/>
      <c r="CK124" s="35"/>
      <c r="CL124" s="35"/>
      <c r="CM124" s="35"/>
      <c r="CN124" s="35"/>
      <c r="CO124" s="35"/>
      <c r="CP124" s="35"/>
      <c r="CQ124" s="35"/>
      <c r="CR124" s="35"/>
      <c r="CS124" s="35"/>
      <c r="CT124" s="35"/>
      <c r="CU124" s="35"/>
      <c r="CV124" s="35"/>
      <c r="CW124" s="35"/>
      <c r="CX124" s="35"/>
      <c r="CY124" s="35"/>
      <c r="CZ124" s="35"/>
      <c r="DA124" s="35"/>
      <c r="DB124" s="35"/>
      <c r="DC124" s="35"/>
      <c r="DD124" s="35"/>
      <c r="DE124" s="35"/>
      <c r="DF124" s="35"/>
      <c r="DG124" s="35"/>
      <c r="DH124" s="35"/>
      <c r="DI124" s="35"/>
      <c r="DJ124" s="35"/>
      <c r="DK124" s="35"/>
      <c r="DL124" s="35"/>
      <c r="DM124" s="35"/>
      <c r="DN124" s="35"/>
      <c r="DO124" s="35"/>
      <c r="DP124" s="35"/>
      <c r="DQ124" s="35"/>
      <c r="DR124" s="35"/>
      <c r="DS124" s="35"/>
      <c r="DT124" s="35"/>
      <c r="DU124" s="35"/>
      <c r="DV124" s="35"/>
      <c r="DW124" s="35"/>
      <c r="DX124" s="35"/>
      <c r="DY124" s="35"/>
      <c r="DZ124" s="35"/>
      <c r="EA124" s="35"/>
      <c r="EB124" s="35"/>
      <c r="EC124" s="35"/>
      <c r="ED124" s="35"/>
      <c r="EE124" s="35"/>
      <c r="EF124" s="35"/>
      <c r="EG124" s="35"/>
      <c r="EH124" s="35"/>
      <c r="EI124" s="35"/>
      <c r="EJ124" s="35"/>
      <c r="EK124" s="35"/>
      <c r="EL124" s="35"/>
      <c r="EM124" s="35"/>
      <c r="EN124" s="35"/>
      <c r="EO124" s="35"/>
      <c r="EP124" s="35"/>
      <c r="EQ124" s="35"/>
      <c r="ER124" s="35"/>
      <c r="ES124" s="35"/>
      <c r="ET124" s="35"/>
      <c r="EU124" s="35"/>
      <c r="EV124" s="35"/>
      <c r="EW124" s="35"/>
      <c r="EX124" s="35"/>
      <c r="EY124" s="35"/>
      <c r="EZ124" s="35"/>
      <c r="FA124" s="35"/>
      <c r="FB124" s="35"/>
      <c r="FC124" s="35"/>
      <c r="FD124" s="35"/>
      <c r="FE124" s="35"/>
      <c r="FF124" s="35"/>
      <c r="FG124" s="35"/>
      <c r="FH124" s="35"/>
      <c r="FI124" s="35"/>
      <c r="FJ124" s="35"/>
      <c r="FK124" s="35"/>
      <c r="FL124" s="35"/>
      <c r="FM124" s="35"/>
      <c r="FN124" s="35"/>
      <c r="FO124" s="35"/>
      <c r="FP124" s="35"/>
      <c r="FQ124" s="35"/>
      <c r="FR124" s="35"/>
      <c r="FS124" s="35"/>
      <c r="FT124" s="35"/>
      <c r="FU124" s="35"/>
      <c r="FV124" s="35"/>
      <c r="FW124" s="35"/>
      <c r="FX124" s="35"/>
      <c r="FY124" s="35"/>
      <c r="FZ124" s="35"/>
      <c r="GA124" s="35"/>
      <c r="GB124" s="35"/>
      <c r="GC124" s="35"/>
      <c r="GD124" s="35"/>
      <c r="GE124" s="35"/>
      <c r="GF124" s="35"/>
      <c r="GG124" s="35"/>
      <c r="GH124" s="35"/>
      <c r="GI124" s="35"/>
      <c r="GJ124" s="35"/>
      <c r="GK124" s="35"/>
      <c r="GL124" s="35"/>
      <c r="GM124" s="35"/>
      <c r="GN124" s="35"/>
      <c r="GO124" s="35"/>
      <c r="GP124" s="35"/>
      <c r="GQ124" s="35"/>
      <c r="GR124" s="35"/>
      <c r="GS124" s="35"/>
      <c r="GT124" s="35"/>
      <c r="GU124" s="35"/>
      <c r="GV124" s="35"/>
      <c r="GW124" s="35"/>
      <c r="GX124" s="35"/>
      <c r="GY124" s="35"/>
      <c r="GZ124" s="35"/>
      <c r="HA124" s="35"/>
      <c r="HB124" s="35"/>
      <c r="HC124" s="35"/>
      <c r="HD124" s="35"/>
      <c r="HE124" s="35"/>
      <c r="HF124" s="35"/>
      <c r="HG124" s="35"/>
      <c r="HH124" s="35"/>
      <c r="HI124" s="35"/>
      <c r="HJ124" s="35"/>
      <c r="HK124" s="35"/>
      <c r="HL124" s="35"/>
      <c r="HM124" s="35"/>
      <c r="HN124" s="35"/>
      <c r="HO124" s="35"/>
      <c r="HP124" s="35"/>
      <c r="HQ124" s="35"/>
      <c r="HR124" s="35"/>
      <c r="HS124" s="35"/>
      <c r="HT124" s="35"/>
      <c r="HU124" s="35"/>
      <c r="HV124" s="35"/>
      <c r="HW124" s="35"/>
      <c r="HX124" s="35"/>
      <c r="HY124" s="35"/>
      <c r="HZ124" s="35"/>
      <c r="IA124" s="35"/>
      <c r="IB124" s="35"/>
      <c r="IC124" s="35"/>
      <c r="ID124" s="35"/>
      <c r="IE124" s="35"/>
      <c r="IF124" s="35"/>
      <c r="IG124" s="35"/>
      <c r="IH124" s="35"/>
    </row>
    <row r="125" s="34" customFormat="1" ht="16" customHeight="1" spans="1:242">
      <c r="A125" s="61">
        <v>120</v>
      </c>
      <c r="B125" s="62" t="str">
        <f>Sheet1!A120</f>
        <v>广东建弘建设工程有限公司</v>
      </c>
      <c r="C125" s="63"/>
      <c r="D125" s="64">
        <f>Sheet1!B120</f>
        <v>1825798.08</v>
      </c>
      <c r="E125" s="65" t="str">
        <f t="shared" si="3"/>
        <v>超上限</v>
      </c>
      <c r="F125" s="66" t="str">
        <f t="shared" si="4"/>
        <v>否</v>
      </c>
      <c r="G125" s="67" t="str">
        <f t="shared" si="5"/>
        <v>否</v>
      </c>
      <c r="H125" s="68"/>
      <c r="I125" s="68"/>
      <c r="J125" s="68"/>
      <c r="K125" s="68"/>
      <c r="L125" s="68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35"/>
      <c r="AN125" s="35"/>
      <c r="AO125" s="35"/>
      <c r="AP125" s="35"/>
      <c r="AQ125" s="35"/>
      <c r="AR125" s="35"/>
      <c r="AS125" s="35"/>
      <c r="AT125" s="35"/>
      <c r="AU125" s="35"/>
      <c r="AV125" s="35"/>
      <c r="AW125" s="35"/>
      <c r="AX125" s="35"/>
      <c r="AY125" s="35"/>
      <c r="AZ125" s="35"/>
      <c r="BA125" s="35"/>
      <c r="BB125" s="35"/>
      <c r="BC125" s="35"/>
      <c r="BD125" s="35"/>
      <c r="BE125" s="35"/>
      <c r="BF125" s="35"/>
      <c r="BG125" s="35"/>
      <c r="BH125" s="35"/>
      <c r="BI125" s="35"/>
      <c r="BJ125" s="35"/>
      <c r="BK125" s="35"/>
      <c r="BL125" s="35"/>
      <c r="BM125" s="35"/>
      <c r="BN125" s="35"/>
      <c r="BO125" s="35"/>
      <c r="BP125" s="35"/>
      <c r="BQ125" s="35"/>
      <c r="BR125" s="35"/>
      <c r="BS125" s="35"/>
      <c r="BT125" s="35"/>
      <c r="BU125" s="35"/>
      <c r="BV125" s="35"/>
      <c r="BW125" s="35"/>
      <c r="BX125" s="35"/>
      <c r="BY125" s="35"/>
      <c r="BZ125" s="35"/>
      <c r="CA125" s="35"/>
      <c r="CB125" s="35"/>
      <c r="CC125" s="35"/>
      <c r="CD125" s="35"/>
      <c r="CE125" s="35"/>
      <c r="CF125" s="35"/>
      <c r="CG125" s="35"/>
      <c r="CH125" s="35"/>
      <c r="CI125" s="35"/>
      <c r="CJ125" s="35"/>
      <c r="CK125" s="35"/>
      <c r="CL125" s="35"/>
      <c r="CM125" s="35"/>
      <c r="CN125" s="35"/>
      <c r="CO125" s="35"/>
      <c r="CP125" s="35"/>
      <c r="CQ125" s="35"/>
      <c r="CR125" s="35"/>
      <c r="CS125" s="35"/>
      <c r="CT125" s="35"/>
      <c r="CU125" s="35"/>
      <c r="CV125" s="35"/>
      <c r="CW125" s="35"/>
      <c r="CX125" s="35"/>
      <c r="CY125" s="35"/>
      <c r="CZ125" s="35"/>
      <c r="DA125" s="35"/>
      <c r="DB125" s="35"/>
      <c r="DC125" s="35"/>
      <c r="DD125" s="35"/>
      <c r="DE125" s="35"/>
      <c r="DF125" s="35"/>
      <c r="DG125" s="35"/>
      <c r="DH125" s="35"/>
      <c r="DI125" s="35"/>
      <c r="DJ125" s="35"/>
      <c r="DK125" s="35"/>
      <c r="DL125" s="35"/>
      <c r="DM125" s="35"/>
      <c r="DN125" s="35"/>
      <c r="DO125" s="35"/>
      <c r="DP125" s="35"/>
      <c r="DQ125" s="35"/>
      <c r="DR125" s="35"/>
      <c r="DS125" s="35"/>
      <c r="DT125" s="35"/>
      <c r="DU125" s="35"/>
      <c r="DV125" s="35"/>
      <c r="DW125" s="35"/>
      <c r="DX125" s="35"/>
      <c r="DY125" s="35"/>
      <c r="DZ125" s="35"/>
      <c r="EA125" s="35"/>
      <c r="EB125" s="35"/>
      <c r="EC125" s="35"/>
      <c r="ED125" s="35"/>
      <c r="EE125" s="35"/>
      <c r="EF125" s="35"/>
      <c r="EG125" s="35"/>
      <c r="EH125" s="35"/>
      <c r="EI125" s="35"/>
      <c r="EJ125" s="35"/>
      <c r="EK125" s="35"/>
      <c r="EL125" s="35"/>
      <c r="EM125" s="35"/>
      <c r="EN125" s="35"/>
      <c r="EO125" s="35"/>
      <c r="EP125" s="35"/>
      <c r="EQ125" s="35"/>
      <c r="ER125" s="35"/>
      <c r="ES125" s="35"/>
      <c r="ET125" s="35"/>
      <c r="EU125" s="35"/>
      <c r="EV125" s="35"/>
      <c r="EW125" s="35"/>
      <c r="EX125" s="35"/>
      <c r="EY125" s="35"/>
      <c r="EZ125" s="35"/>
      <c r="FA125" s="35"/>
      <c r="FB125" s="35"/>
      <c r="FC125" s="35"/>
      <c r="FD125" s="35"/>
      <c r="FE125" s="35"/>
      <c r="FF125" s="35"/>
      <c r="FG125" s="35"/>
      <c r="FH125" s="35"/>
      <c r="FI125" s="35"/>
      <c r="FJ125" s="35"/>
      <c r="FK125" s="35"/>
      <c r="FL125" s="35"/>
      <c r="FM125" s="35"/>
      <c r="FN125" s="35"/>
      <c r="FO125" s="35"/>
      <c r="FP125" s="35"/>
      <c r="FQ125" s="35"/>
      <c r="FR125" s="35"/>
      <c r="FS125" s="35"/>
      <c r="FT125" s="35"/>
      <c r="FU125" s="35"/>
      <c r="FV125" s="35"/>
      <c r="FW125" s="35"/>
      <c r="FX125" s="35"/>
      <c r="FY125" s="35"/>
      <c r="FZ125" s="35"/>
      <c r="GA125" s="35"/>
      <c r="GB125" s="35"/>
      <c r="GC125" s="35"/>
      <c r="GD125" s="35"/>
      <c r="GE125" s="35"/>
      <c r="GF125" s="35"/>
      <c r="GG125" s="35"/>
      <c r="GH125" s="35"/>
      <c r="GI125" s="35"/>
      <c r="GJ125" s="35"/>
      <c r="GK125" s="35"/>
      <c r="GL125" s="35"/>
      <c r="GM125" s="35"/>
      <c r="GN125" s="35"/>
      <c r="GO125" s="35"/>
      <c r="GP125" s="35"/>
      <c r="GQ125" s="35"/>
      <c r="GR125" s="35"/>
      <c r="GS125" s="35"/>
      <c r="GT125" s="35"/>
      <c r="GU125" s="35"/>
      <c r="GV125" s="35"/>
      <c r="GW125" s="35"/>
      <c r="GX125" s="35"/>
      <c r="GY125" s="35"/>
      <c r="GZ125" s="35"/>
      <c r="HA125" s="35"/>
      <c r="HB125" s="35"/>
      <c r="HC125" s="35"/>
      <c r="HD125" s="35"/>
      <c r="HE125" s="35"/>
      <c r="HF125" s="35"/>
      <c r="HG125" s="35"/>
      <c r="HH125" s="35"/>
      <c r="HI125" s="35"/>
      <c r="HJ125" s="35"/>
      <c r="HK125" s="35"/>
      <c r="HL125" s="35"/>
      <c r="HM125" s="35"/>
      <c r="HN125" s="35"/>
      <c r="HO125" s="35"/>
      <c r="HP125" s="35"/>
      <c r="HQ125" s="35"/>
      <c r="HR125" s="35"/>
      <c r="HS125" s="35"/>
      <c r="HT125" s="35"/>
      <c r="HU125" s="35"/>
      <c r="HV125" s="35"/>
      <c r="HW125" s="35"/>
      <c r="HX125" s="35"/>
      <c r="HY125" s="35"/>
      <c r="HZ125" s="35"/>
      <c r="IA125" s="35"/>
      <c r="IB125" s="35"/>
      <c r="IC125" s="35"/>
      <c r="ID125" s="35"/>
      <c r="IE125" s="35"/>
      <c r="IF125" s="35"/>
      <c r="IG125" s="35"/>
      <c r="IH125" s="35"/>
    </row>
    <row r="126" s="34" customFormat="1" ht="16" customHeight="1" spans="1:242">
      <c r="A126" s="61">
        <v>121</v>
      </c>
      <c r="B126" s="62" t="str">
        <f>Sheet1!A121</f>
        <v>广东瀚胜建设有限公司</v>
      </c>
      <c r="C126" s="63"/>
      <c r="D126" s="64">
        <f>Sheet1!B121</f>
        <v>1825608.3</v>
      </c>
      <c r="E126" s="65" t="str">
        <f t="shared" si="3"/>
        <v>超上限</v>
      </c>
      <c r="F126" s="66" t="str">
        <f t="shared" si="4"/>
        <v>否</v>
      </c>
      <c r="G126" s="67" t="str">
        <f t="shared" si="5"/>
        <v>否</v>
      </c>
      <c r="H126" s="68"/>
      <c r="I126" s="68"/>
      <c r="J126" s="68"/>
      <c r="K126" s="68"/>
      <c r="L126" s="68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35"/>
      <c r="AM126" s="35"/>
      <c r="AN126" s="35"/>
      <c r="AO126" s="35"/>
      <c r="AP126" s="35"/>
      <c r="AQ126" s="35"/>
      <c r="AR126" s="35"/>
      <c r="AS126" s="35"/>
      <c r="AT126" s="35"/>
      <c r="AU126" s="35"/>
      <c r="AV126" s="35"/>
      <c r="AW126" s="35"/>
      <c r="AX126" s="35"/>
      <c r="AY126" s="35"/>
      <c r="AZ126" s="35"/>
      <c r="BA126" s="35"/>
      <c r="BB126" s="35"/>
      <c r="BC126" s="35"/>
      <c r="BD126" s="35"/>
      <c r="BE126" s="35"/>
      <c r="BF126" s="35"/>
      <c r="BG126" s="35"/>
      <c r="BH126" s="35"/>
      <c r="BI126" s="35"/>
      <c r="BJ126" s="35"/>
      <c r="BK126" s="35"/>
      <c r="BL126" s="35"/>
      <c r="BM126" s="35"/>
      <c r="BN126" s="35"/>
      <c r="BO126" s="35"/>
      <c r="BP126" s="35"/>
      <c r="BQ126" s="35"/>
      <c r="BR126" s="35"/>
      <c r="BS126" s="35"/>
      <c r="BT126" s="35"/>
      <c r="BU126" s="35"/>
      <c r="BV126" s="35"/>
      <c r="BW126" s="35"/>
      <c r="BX126" s="35"/>
      <c r="BY126" s="35"/>
      <c r="BZ126" s="35"/>
      <c r="CA126" s="35"/>
      <c r="CB126" s="35"/>
      <c r="CC126" s="35"/>
      <c r="CD126" s="35"/>
      <c r="CE126" s="35"/>
      <c r="CF126" s="35"/>
      <c r="CG126" s="35"/>
      <c r="CH126" s="35"/>
      <c r="CI126" s="35"/>
      <c r="CJ126" s="35"/>
      <c r="CK126" s="35"/>
      <c r="CL126" s="35"/>
      <c r="CM126" s="35"/>
      <c r="CN126" s="35"/>
      <c r="CO126" s="35"/>
      <c r="CP126" s="35"/>
      <c r="CQ126" s="35"/>
      <c r="CR126" s="35"/>
      <c r="CS126" s="35"/>
      <c r="CT126" s="35"/>
      <c r="CU126" s="35"/>
      <c r="CV126" s="35"/>
      <c r="CW126" s="35"/>
      <c r="CX126" s="35"/>
      <c r="CY126" s="35"/>
      <c r="CZ126" s="35"/>
      <c r="DA126" s="35"/>
      <c r="DB126" s="35"/>
      <c r="DC126" s="35"/>
      <c r="DD126" s="35"/>
      <c r="DE126" s="35"/>
      <c r="DF126" s="35"/>
      <c r="DG126" s="35"/>
      <c r="DH126" s="35"/>
      <c r="DI126" s="35"/>
      <c r="DJ126" s="35"/>
      <c r="DK126" s="35"/>
      <c r="DL126" s="35"/>
      <c r="DM126" s="35"/>
      <c r="DN126" s="35"/>
      <c r="DO126" s="35"/>
      <c r="DP126" s="35"/>
      <c r="DQ126" s="35"/>
      <c r="DR126" s="35"/>
      <c r="DS126" s="35"/>
      <c r="DT126" s="35"/>
      <c r="DU126" s="35"/>
      <c r="DV126" s="35"/>
      <c r="DW126" s="35"/>
      <c r="DX126" s="35"/>
      <c r="DY126" s="35"/>
      <c r="DZ126" s="35"/>
      <c r="EA126" s="35"/>
      <c r="EB126" s="35"/>
      <c r="EC126" s="35"/>
      <c r="ED126" s="35"/>
      <c r="EE126" s="35"/>
      <c r="EF126" s="35"/>
      <c r="EG126" s="35"/>
      <c r="EH126" s="35"/>
      <c r="EI126" s="35"/>
      <c r="EJ126" s="35"/>
      <c r="EK126" s="35"/>
      <c r="EL126" s="35"/>
      <c r="EM126" s="35"/>
      <c r="EN126" s="35"/>
      <c r="EO126" s="35"/>
      <c r="EP126" s="35"/>
      <c r="EQ126" s="35"/>
      <c r="ER126" s="35"/>
      <c r="ES126" s="35"/>
      <c r="ET126" s="35"/>
      <c r="EU126" s="35"/>
      <c r="EV126" s="35"/>
      <c r="EW126" s="35"/>
      <c r="EX126" s="35"/>
      <c r="EY126" s="35"/>
      <c r="EZ126" s="35"/>
      <c r="FA126" s="35"/>
      <c r="FB126" s="35"/>
      <c r="FC126" s="35"/>
      <c r="FD126" s="35"/>
      <c r="FE126" s="35"/>
      <c r="FF126" s="35"/>
      <c r="FG126" s="35"/>
      <c r="FH126" s="35"/>
      <c r="FI126" s="35"/>
      <c r="FJ126" s="35"/>
      <c r="FK126" s="35"/>
      <c r="FL126" s="35"/>
      <c r="FM126" s="35"/>
      <c r="FN126" s="35"/>
      <c r="FO126" s="35"/>
      <c r="FP126" s="35"/>
      <c r="FQ126" s="35"/>
      <c r="FR126" s="35"/>
      <c r="FS126" s="35"/>
      <c r="FT126" s="35"/>
      <c r="FU126" s="35"/>
      <c r="FV126" s="35"/>
      <c r="FW126" s="35"/>
      <c r="FX126" s="35"/>
      <c r="FY126" s="35"/>
      <c r="FZ126" s="35"/>
      <c r="GA126" s="35"/>
      <c r="GB126" s="35"/>
      <c r="GC126" s="35"/>
      <c r="GD126" s="35"/>
      <c r="GE126" s="35"/>
      <c r="GF126" s="35"/>
      <c r="GG126" s="35"/>
      <c r="GH126" s="35"/>
      <c r="GI126" s="35"/>
      <c r="GJ126" s="35"/>
      <c r="GK126" s="35"/>
      <c r="GL126" s="35"/>
      <c r="GM126" s="35"/>
      <c r="GN126" s="35"/>
      <c r="GO126" s="35"/>
      <c r="GP126" s="35"/>
      <c r="GQ126" s="35"/>
      <c r="GR126" s="35"/>
      <c r="GS126" s="35"/>
      <c r="GT126" s="35"/>
      <c r="GU126" s="35"/>
      <c r="GV126" s="35"/>
      <c r="GW126" s="35"/>
      <c r="GX126" s="35"/>
      <c r="GY126" s="35"/>
      <c r="GZ126" s="35"/>
      <c r="HA126" s="35"/>
      <c r="HB126" s="35"/>
      <c r="HC126" s="35"/>
      <c r="HD126" s="35"/>
      <c r="HE126" s="35"/>
      <c r="HF126" s="35"/>
      <c r="HG126" s="35"/>
      <c r="HH126" s="35"/>
      <c r="HI126" s="35"/>
      <c r="HJ126" s="35"/>
      <c r="HK126" s="35"/>
      <c r="HL126" s="35"/>
      <c r="HM126" s="35"/>
      <c r="HN126" s="35"/>
      <c r="HO126" s="35"/>
      <c r="HP126" s="35"/>
      <c r="HQ126" s="35"/>
      <c r="HR126" s="35"/>
      <c r="HS126" s="35"/>
      <c r="HT126" s="35"/>
      <c r="HU126" s="35"/>
      <c r="HV126" s="35"/>
      <c r="HW126" s="35"/>
      <c r="HX126" s="35"/>
      <c r="HY126" s="35"/>
      <c r="HZ126" s="35"/>
      <c r="IA126" s="35"/>
      <c r="IB126" s="35"/>
      <c r="IC126" s="35"/>
      <c r="ID126" s="35"/>
      <c r="IE126" s="35"/>
      <c r="IF126" s="35"/>
      <c r="IG126" s="35"/>
      <c r="IH126" s="35"/>
    </row>
    <row r="127" s="34" customFormat="1" ht="16" customHeight="1" spans="1:242">
      <c r="A127" s="61">
        <v>122</v>
      </c>
      <c r="B127" s="62" t="str">
        <f>Sheet1!A122</f>
        <v>四川铭翔达建设工程有限公司</v>
      </c>
      <c r="C127" s="63"/>
      <c r="D127" s="64">
        <f>Sheet1!B122</f>
        <v>1825308.73</v>
      </c>
      <c r="E127" s="65" t="str">
        <f t="shared" si="3"/>
        <v>超上限</v>
      </c>
      <c r="F127" s="66" t="str">
        <f t="shared" si="4"/>
        <v>否</v>
      </c>
      <c r="G127" s="67" t="str">
        <f t="shared" si="5"/>
        <v>否</v>
      </c>
      <c r="H127" s="68"/>
      <c r="I127" s="68"/>
      <c r="J127" s="68"/>
      <c r="K127" s="68"/>
      <c r="L127" s="68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35"/>
      <c r="AM127" s="35"/>
      <c r="AN127" s="35"/>
      <c r="AO127" s="35"/>
      <c r="AP127" s="35"/>
      <c r="AQ127" s="35"/>
      <c r="AR127" s="35"/>
      <c r="AS127" s="35"/>
      <c r="AT127" s="35"/>
      <c r="AU127" s="35"/>
      <c r="AV127" s="35"/>
      <c r="AW127" s="35"/>
      <c r="AX127" s="35"/>
      <c r="AY127" s="35"/>
      <c r="AZ127" s="35"/>
      <c r="BA127" s="35"/>
      <c r="BB127" s="35"/>
      <c r="BC127" s="35"/>
      <c r="BD127" s="35"/>
      <c r="BE127" s="35"/>
      <c r="BF127" s="35"/>
      <c r="BG127" s="35"/>
      <c r="BH127" s="35"/>
      <c r="BI127" s="35"/>
      <c r="BJ127" s="35"/>
      <c r="BK127" s="35"/>
      <c r="BL127" s="35"/>
      <c r="BM127" s="35"/>
      <c r="BN127" s="35"/>
      <c r="BO127" s="35"/>
      <c r="BP127" s="35"/>
      <c r="BQ127" s="35"/>
      <c r="BR127" s="35"/>
      <c r="BS127" s="35"/>
      <c r="BT127" s="35"/>
      <c r="BU127" s="35"/>
      <c r="BV127" s="35"/>
      <c r="BW127" s="35"/>
      <c r="BX127" s="35"/>
      <c r="BY127" s="35"/>
      <c r="BZ127" s="35"/>
      <c r="CA127" s="35"/>
      <c r="CB127" s="35"/>
      <c r="CC127" s="35"/>
      <c r="CD127" s="35"/>
      <c r="CE127" s="35"/>
      <c r="CF127" s="35"/>
      <c r="CG127" s="35"/>
      <c r="CH127" s="35"/>
      <c r="CI127" s="35"/>
      <c r="CJ127" s="35"/>
      <c r="CK127" s="35"/>
      <c r="CL127" s="35"/>
      <c r="CM127" s="35"/>
      <c r="CN127" s="35"/>
      <c r="CO127" s="35"/>
      <c r="CP127" s="35"/>
      <c r="CQ127" s="35"/>
      <c r="CR127" s="35"/>
      <c r="CS127" s="35"/>
      <c r="CT127" s="35"/>
      <c r="CU127" s="35"/>
      <c r="CV127" s="35"/>
      <c r="CW127" s="35"/>
      <c r="CX127" s="35"/>
      <c r="CY127" s="35"/>
      <c r="CZ127" s="35"/>
      <c r="DA127" s="35"/>
      <c r="DB127" s="35"/>
      <c r="DC127" s="35"/>
      <c r="DD127" s="35"/>
      <c r="DE127" s="35"/>
      <c r="DF127" s="35"/>
      <c r="DG127" s="35"/>
      <c r="DH127" s="35"/>
      <c r="DI127" s="35"/>
      <c r="DJ127" s="35"/>
      <c r="DK127" s="35"/>
      <c r="DL127" s="35"/>
      <c r="DM127" s="35"/>
      <c r="DN127" s="35"/>
      <c r="DO127" s="35"/>
      <c r="DP127" s="35"/>
      <c r="DQ127" s="35"/>
      <c r="DR127" s="35"/>
      <c r="DS127" s="35"/>
      <c r="DT127" s="35"/>
      <c r="DU127" s="35"/>
      <c r="DV127" s="35"/>
      <c r="DW127" s="35"/>
      <c r="DX127" s="35"/>
      <c r="DY127" s="35"/>
      <c r="DZ127" s="35"/>
      <c r="EA127" s="35"/>
      <c r="EB127" s="35"/>
      <c r="EC127" s="35"/>
      <c r="ED127" s="35"/>
      <c r="EE127" s="35"/>
      <c r="EF127" s="35"/>
      <c r="EG127" s="35"/>
      <c r="EH127" s="35"/>
      <c r="EI127" s="35"/>
      <c r="EJ127" s="35"/>
      <c r="EK127" s="35"/>
      <c r="EL127" s="35"/>
      <c r="EM127" s="35"/>
      <c r="EN127" s="35"/>
      <c r="EO127" s="35"/>
      <c r="EP127" s="35"/>
      <c r="EQ127" s="35"/>
      <c r="ER127" s="35"/>
      <c r="ES127" s="35"/>
      <c r="ET127" s="35"/>
      <c r="EU127" s="35"/>
      <c r="EV127" s="35"/>
      <c r="EW127" s="35"/>
      <c r="EX127" s="35"/>
      <c r="EY127" s="35"/>
      <c r="EZ127" s="35"/>
      <c r="FA127" s="35"/>
      <c r="FB127" s="35"/>
      <c r="FC127" s="35"/>
      <c r="FD127" s="35"/>
      <c r="FE127" s="35"/>
      <c r="FF127" s="35"/>
      <c r="FG127" s="35"/>
      <c r="FH127" s="35"/>
      <c r="FI127" s="35"/>
      <c r="FJ127" s="35"/>
      <c r="FK127" s="35"/>
      <c r="FL127" s="35"/>
      <c r="FM127" s="35"/>
      <c r="FN127" s="35"/>
      <c r="FO127" s="35"/>
      <c r="FP127" s="35"/>
      <c r="FQ127" s="35"/>
      <c r="FR127" s="35"/>
      <c r="FS127" s="35"/>
      <c r="FT127" s="35"/>
      <c r="FU127" s="35"/>
      <c r="FV127" s="35"/>
      <c r="FW127" s="35"/>
      <c r="FX127" s="35"/>
      <c r="FY127" s="35"/>
      <c r="FZ127" s="35"/>
      <c r="GA127" s="35"/>
      <c r="GB127" s="35"/>
      <c r="GC127" s="35"/>
      <c r="GD127" s="35"/>
      <c r="GE127" s="35"/>
      <c r="GF127" s="35"/>
      <c r="GG127" s="35"/>
      <c r="GH127" s="35"/>
      <c r="GI127" s="35"/>
      <c r="GJ127" s="35"/>
      <c r="GK127" s="35"/>
      <c r="GL127" s="35"/>
      <c r="GM127" s="35"/>
      <c r="GN127" s="35"/>
      <c r="GO127" s="35"/>
      <c r="GP127" s="35"/>
      <c r="GQ127" s="35"/>
      <c r="GR127" s="35"/>
      <c r="GS127" s="35"/>
      <c r="GT127" s="35"/>
      <c r="GU127" s="35"/>
      <c r="GV127" s="35"/>
      <c r="GW127" s="35"/>
      <c r="GX127" s="35"/>
      <c r="GY127" s="35"/>
      <c r="GZ127" s="35"/>
      <c r="HA127" s="35"/>
      <c r="HB127" s="35"/>
      <c r="HC127" s="35"/>
      <c r="HD127" s="35"/>
      <c r="HE127" s="35"/>
      <c r="HF127" s="35"/>
      <c r="HG127" s="35"/>
      <c r="HH127" s="35"/>
      <c r="HI127" s="35"/>
      <c r="HJ127" s="35"/>
      <c r="HK127" s="35"/>
      <c r="HL127" s="35"/>
      <c r="HM127" s="35"/>
      <c r="HN127" s="35"/>
      <c r="HO127" s="35"/>
      <c r="HP127" s="35"/>
      <c r="HQ127" s="35"/>
      <c r="HR127" s="35"/>
      <c r="HS127" s="35"/>
      <c r="HT127" s="35"/>
      <c r="HU127" s="35"/>
      <c r="HV127" s="35"/>
      <c r="HW127" s="35"/>
      <c r="HX127" s="35"/>
      <c r="HY127" s="35"/>
      <c r="HZ127" s="35"/>
      <c r="IA127" s="35"/>
      <c r="IB127" s="35"/>
      <c r="IC127" s="35"/>
      <c r="ID127" s="35"/>
      <c r="IE127" s="35"/>
      <c r="IF127" s="35"/>
      <c r="IG127" s="35"/>
      <c r="IH127" s="35"/>
    </row>
    <row r="128" ht="16" customHeight="1" spans="1:7">
      <c r="A128" s="61">
        <v>123</v>
      </c>
      <c r="B128" s="62" t="str">
        <f>Sheet1!A123</f>
        <v>中昇建设（广东）有限公司</v>
      </c>
      <c r="C128" s="63"/>
      <c r="D128" s="64">
        <f>Sheet1!B123</f>
        <v>1825001.6</v>
      </c>
      <c r="E128" s="65" t="str">
        <f t="shared" ref="E128:E159" si="6">IF(D128&lt;=$G$3,"否","超上限")</f>
        <v>超上限</v>
      </c>
      <c r="F128" s="66" t="str">
        <f t="shared" ref="F128:F159" si="7">IF(D128&gt;=$G$4,"否","超下限")</f>
        <v>否</v>
      </c>
      <c r="G128" s="67" t="str">
        <f t="shared" ref="G128:G159" si="8">IF(AND(E128="否",F128="否"),"是","否")</f>
        <v>否</v>
      </c>
    </row>
    <row r="129" ht="16" customHeight="1" spans="1:7">
      <c r="A129" s="61">
        <v>124</v>
      </c>
      <c r="B129" s="62" t="str">
        <f>Sheet1!A124</f>
        <v>广东智轩建设投资有限公司</v>
      </c>
      <c r="C129" s="63"/>
      <c r="D129" s="64">
        <f>Sheet1!B124</f>
        <v>1824993.3</v>
      </c>
      <c r="E129" s="65" t="str">
        <f t="shared" si="6"/>
        <v>超上限</v>
      </c>
      <c r="F129" s="66" t="str">
        <f t="shared" si="7"/>
        <v>否</v>
      </c>
      <c r="G129" s="67" t="str">
        <f t="shared" si="8"/>
        <v>否</v>
      </c>
    </row>
    <row r="130" ht="16" customHeight="1" spans="1:7">
      <c r="A130" s="61">
        <v>125</v>
      </c>
      <c r="B130" s="62" t="str">
        <f>Sheet1!A125</f>
        <v>广东杰洪建设有限公司</v>
      </c>
      <c r="C130" s="63"/>
      <c r="D130" s="64">
        <f>Sheet1!B125</f>
        <v>1824685.8</v>
      </c>
      <c r="E130" s="65" t="str">
        <f t="shared" si="6"/>
        <v>超上限</v>
      </c>
      <c r="F130" s="66" t="str">
        <f t="shared" si="7"/>
        <v>否</v>
      </c>
      <c r="G130" s="67" t="str">
        <f t="shared" si="8"/>
        <v>否</v>
      </c>
    </row>
    <row r="131" ht="16" customHeight="1" spans="1:7">
      <c r="A131" s="61">
        <v>126</v>
      </c>
      <c r="B131" s="62" t="str">
        <f>Sheet1!A126</f>
        <v>深圳市东远泰建设集团有限公司</v>
      </c>
      <c r="C131" s="63"/>
      <c r="D131" s="64">
        <f>Sheet1!B126</f>
        <v>1824591.48</v>
      </c>
      <c r="E131" s="65" t="str">
        <f t="shared" si="6"/>
        <v>超上限</v>
      </c>
      <c r="F131" s="66" t="str">
        <f t="shared" si="7"/>
        <v>否</v>
      </c>
      <c r="G131" s="67" t="str">
        <f t="shared" si="8"/>
        <v>否</v>
      </c>
    </row>
    <row r="132" ht="16" customHeight="1" spans="1:7">
      <c r="A132" s="61">
        <v>127</v>
      </c>
      <c r="B132" s="62" t="str">
        <f>Sheet1!A127</f>
        <v>广州市鸿架海洋工程有限公司</v>
      </c>
      <c r="C132" s="63"/>
      <c r="D132" s="64">
        <f>Sheet1!B127</f>
        <v>1824389.78</v>
      </c>
      <c r="E132" s="65" t="str">
        <f t="shared" si="6"/>
        <v>超上限</v>
      </c>
      <c r="F132" s="66" t="str">
        <f t="shared" si="7"/>
        <v>否</v>
      </c>
      <c r="G132" s="67" t="str">
        <f t="shared" si="8"/>
        <v>否</v>
      </c>
    </row>
    <row r="133" ht="16" customHeight="1" spans="1:7">
      <c r="A133" s="61">
        <v>128</v>
      </c>
      <c r="B133" s="62" t="str">
        <f>Sheet1!A128</f>
        <v>深圳市镇东建设工程有限公司</v>
      </c>
      <c r="C133" s="63"/>
      <c r="D133" s="64">
        <f>Sheet1!B128</f>
        <v>1824389.78</v>
      </c>
      <c r="E133" s="65" t="str">
        <f t="shared" si="6"/>
        <v>超上限</v>
      </c>
      <c r="F133" s="66" t="str">
        <f t="shared" si="7"/>
        <v>否</v>
      </c>
      <c r="G133" s="67" t="str">
        <f t="shared" si="8"/>
        <v>否</v>
      </c>
    </row>
    <row r="134" ht="16" customHeight="1" spans="1:7">
      <c r="A134" s="61">
        <v>129</v>
      </c>
      <c r="B134" s="62" t="str">
        <f>Sheet1!A129</f>
        <v>东莞市易诚建筑工程有限公司</v>
      </c>
      <c r="C134" s="63"/>
      <c r="D134" s="64">
        <f>Sheet1!B129</f>
        <v>1824389.78</v>
      </c>
      <c r="E134" s="65" t="str">
        <f t="shared" si="6"/>
        <v>超上限</v>
      </c>
      <c r="F134" s="66" t="str">
        <f t="shared" si="7"/>
        <v>否</v>
      </c>
      <c r="G134" s="67" t="str">
        <f t="shared" si="8"/>
        <v>否</v>
      </c>
    </row>
    <row r="135" ht="16" customHeight="1" spans="1:7">
      <c r="A135" s="61">
        <v>130</v>
      </c>
      <c r="B135" s="62" t="str">
        <f>Sheet1!A130</f>
        <v>佛山市已旭工程建设有限公司</v>
      </c>
      <c r="C135" s="63"/>
      <c r="D135" s="64">
        <f>Sheet1!B130</f>
        <v>1824389.78</v>
      </c>
      <c r="E135" s="65" t="str">
        <f t="shared" si="6"/>
        <v>超上限</v>
      </c>
      <c r="F135" s="66" t="str">
        <f t="shared" si="7"/>
        <v>否</v>
      </c>
      <c r="G135" s="67" t="str">
        <f t="shared" si="8"/>
        <v>否</v>
      </c>
    </row>
    <row r="136" ht="16" customHeight="1" spans="1:7">
      <c r="A136" s="61">
        <v>131</v>
      </c>
      <c r="B136" s="62" t="str">
        <f>Sheet1!A131</f>
        <v>广东拓南建设工程有限公司</v>
      </c>
      <c r="C136" s="63"/>
      <c r="D136" s="64">
        <f>Sheet1!B131</f>
        <v>1824389.78</v>
      </c>
      <c r="E136" s="65" t="str">
        <f t="shared" si="6"/>
        <v>超上限</v>
      </c>
      <c r="F136" s="66" t="str">
        <f t="shared" si="7"/>
        <v>否</v>
      </c>
      <c r="G136" s="67" t="str">
        <f t="shared" si="8"/>
        <v>否</v>
      </c>
    </row>
    <row r="137" ht="16" customHeight="1" spans="1:7">
      <c r="A137" s="61">
        <v>132</v>
      </c>
      <c r="B137" s="62" t="str">
        <f>Sheet1!A132</f>
        <v>河南追开建设工程有限公司</v>
      </c>
      <c r="C137" s="63"/>
      <c r="D137" s="64">
        <f>Sheet1!B132</f>
        <v>1824389.78</v>
      </c>
      <c r="E137" s="65" t="str">
        <f t="shared" si="6"/>
        <v>超上限</v>
      </c>
      <c r="F137" s="66" t="str">
        <f t="shared" si="7"/>
        <v>否</v>
      </c>
      <c r="G137" s="67" t="str">
        <f t="shared" si="8"/>
        <v>否</v>
      </c>
    </row>
    <row r="138" ht="16" customHeight="1" spans="1:7">
      <c r="A138" s="61">
        <v>133</v>
      </c>
      <c r="B138" s="62" t="str">
        <f>Sheet1!A133</f>
        <v>广东金常来建设有限公司</v>
      </c>
      <c r="C138" s="63"/>
      <c r="D138" s="64">
        <f>Sheet1!B133</f>
        <v>1824389.78</v>
      </c>
      <c r="E138" s="65" t="str">
        <f t="shared" si="6"/>
        <v>超上限</v>
      </c>
      <c r="F138" s="66" t="str">
        <f t="shared" si="7"/>
        <v>否</v>
      </c>
      <c r="G138" s="67" t="str">
        <f t="shared" si="8"/>
        <v>否</v>
      </c>
    </row>
    <row r="139" ht="16" customHeight="1" spans="1:7">
      <c r="A139" s="61">
        <v>134</v>
      </c>
      <c r="B139" s="62" t="str">
        <f>Sheet1!A134</f>
        <v>惠州市大恒建设工程咨询有限公司</v>
      </c>
      <c r="C139" s="63"/>
      <c r="D139" s="64">
        <f>Sheet1!B134</f>
        <v>1824389.78</v>
      </c>
      <c r="E139" s="65" t="str">
        <f t="shared" si="6"/>
        <v>超上限</v>
      </c>
      <c r="F139" s="66" t="str">
        <f t="shared" si="7"/>
        <v>否</v>
      </c>
      <c r="G139" s="67" t="str">
        <f t="shared" si="8"/>
        <v>否</v>
      </c>
    </row>
    <row r="140" ht="16" customHeight="1" spans="1:7">
      <c r="A140" s="61">
        <v>135</v>
      </c>
      <c r="B140" s="62" t="str">
        <f>Sheet1!A135</f>
        <v>广东煊煜建设工程有限公司</v>
      </c>
      <c r="C140" s="63"/>
      <c r="D140" s="64">
        <f>Sheet1!B135</f>
        <v>1824389.78</v>
      </c>
      <c r="E140" s="65" t="str">
        <f t="shared" si="6"/>
        <v>超上限</v>
      </c>
      <c r="F140" s="66" t="str">
        <f t="shared" si="7"/>
        <v>否</v>
      </c>
      <c r="G140" s="67" t="str">
        <f t="shared" si="8"/>
        <v>否</v>
      </c>
    </row>
    <row r="141" ht="16" customHeight="1" spans="1:7">
      <c r="A141" s="61">
        <v>136</v>
      </c>
      <c r="B141" s="62" t="str">
        <f>Sheet1!A136</f>
        <v>广东泰川建设有限公司</v>
      </c>
      <c r="C141" s="63"/>
      <c r="D141" s="64">
        <f>Sheet1!B136</f>
        <v>1824389.78</v>
      </c>
      <c r="E141" s="65" t="str">
        <f t="shared" si="6"/>
        <v>超上限</v>
      </c>
      <c r="F141" s="66" t="str">
        <f t="shared" si="7"/>
        <v>否</v>
      </c>
      <c r="G141" s="67" t="str">
        <f t="shared" si="8"/>
        <v>否</v>
      </c>
    </row>
    <row r="142" ht="16" customHeight="1" spans="1:7">
      <c r="A142" s="61">
        <v>137</v>
      </c>
      <c r="B142" s="62" t="str">
        <f>Sheet1!A137</f>
        <v>东莞市磐固建设工程有限公司</v>
      </c>
      <c r="C142" s="63"/>
      <c r="D142" s="64">
        <f>Sheet1!B137</f>
        <v>1824389.78</v>
      </c>
      <c r="E142" s="65" t="str">
        <f t="shared" si="6"/>
        <v>超上限</v>
      </c>
      <c r="F142" s="66" t="str">
        <f t="shared" si="7"/>
        <v>否</v>
      </c>
      <c r="G142" s="67" t="str">
        <f t="shared" si="8"/>
        <v>否</v>
      </c>
    </row>
    <row r="143" ht="16" customHeight="1" spans="1:7">
      <c r="A143" s="61">
        <v>138</v>
      </c>
      <c r="B143" s="62" t="str">
        <f>Sheet1!A138</f>
        <v>广东华盈建设集团有限公司</v>
      </c>
      <c r="C143" s="63"/>
      <c r="D143" s="64">
        <f>Sheet1!B138</f>
        <v>1824080.4</v>
      </c>
      <c r="E143" s="65" t="str">
        <f t="shared" si="6"/>
        <v>超上限</v>
      </c>
      <c r="F143" s="66" t="str">
        <f t="shared" si="7"/>
        <v>否</v>
      </c>
      <c r="G143" s="67" t="str">
        <f t="shared" si="8"/>
        <v>否</v>
      </c>
    </row>
    <row r="144" ht="16" customHeight="1" spans="1:7">
      <c r="A144" s="61">
        <v>139</v>
      </c>
      <c r="B144" s="62" t="str">
        <f>Sheet1!A139</f>
        <v>广东金灿建设有限公司</v>
      </c>
      <c r="C144" s="63"/>
      <c r="D144" s="64">
        <f>Sheet1!B139</f>
        <v>1823782.52</v>
      </c>
      <c r="E144" s="65" t="str">
        <f t="shared" si="6"/>
        <v>超上限</v>
      </c>
      <c r="F144" s="66" t="str">
        <f t="shared" si="7"/>
        <v>否</v>
      </c>
      <c r="G144" s="67" t="str">
        <f t="shared" si="8"/>
        <v>否</v>
      </c>
    </row>
    <row r="145" ht="16" customHeight="1" spans="1:7">
      <c r="A145" s="61">
        <v>140</v>
      </c>
      <c r="B145" s="62" t="str">
        <f>Sheet1!A140</f>
        <v>广东方和建设有限公司</v>
      </c>
      <c r="C145" s="63"/>
      <c r="D145" s="64">
        <f>Sheet1!B140</f>
        <v>1823753.69</v>
      </c>
      <c r="E145" s="65" t="str">
        <f t="shared" si="6"/>
        <v>超上限</v>
      </c>
      <c r="F145" s="66" t="str">
        <f t="shared" si="7"/>
        <v>否</v>
      </c>
      <c r="G145" s="67" t="str">
        <f t="shared" si="8"/>
        <v>否</v>
      </c>
    </row>
    <row r="146" ht="16" customHeight="1" spans="1:7">
      <c r="A146" s="61">
        <v>141</v>
      </c>
      <c r="B146" s="62" t="str">
        <f>Sheet1!A141</f>
        <v>广东智齐建设有限公司</v>
      </c>
      <c r="C146" s="63"/>
      <c r="D146" s="64">
        <f>Sheet1!B141</f>
        <v>1823688.03</v>
      </c>
      <c r="E146" s="65" t="str">
        <f t="shared" si="6"/>
        <v>超上限</v>
      </c>
      <c r="F146" s="66" t="str">
        <f t="shared" si="7"/>
        <v>否</v>
      </c>
      <c r="G146" s="67" t="str">
        <f t="shared" si="8"/>
        <v>否</v>
      </c>
    </row>
    <row r="147" ht="16" customHeight="1" spans="1:7">
      <c r="A147" s="61">
        <v>142</v>
      </c>
      <c r="B147" s="62" t="str">
        <f>Sheet1!A142</f>
        <v>兴宏泰建设（广东）有限公司</v>
      </c>
      <c r="C147" s="63"/>
      <c r="D147" s="64">
        <f>Sheet1!B142</f>
        <v>1823479.83</v>
      </c>
      <c r="E147" s="65" t="str">
        <f t="shared" si="6"/>
        <v>超上限</v>
      </c>
      <c r="F147" s="66" t="str">
        <f t="shared" si="7"/>
        <v>否</v>
      </c>
      <c r="G147" s="67" t="str">
        <f t="shared" si="8"/>
        <v>否</v>
      </c>
    </row>
    <row r="148" ht="16" customHeight="1" spans="1:7">
      <c r="A148" s="61">
        <v>143</v>
      </c>
      <c r="B148" s="62" t="str">
        <f>Sheet1!A143</f>
        <v>中建日月辉(深圳)工程有限公司</v>
      </c>
      <c r="C148" s="63"/>
      <c r="D148" s="64">
        <f>Sheet1!B143</f>
        <v>1823476.94</v>
      </c>
      <c r="E148" s="65" t="str">
        <f t="shared" si="6"/>
        <v>超上限</v>
      </c>
      <c r="F148" s="66" t="str">
        <f t="shared" si="7"/>
        <v>否</v>
      </c>
      <c r="G148" s="67" t="str">
        <f t="shared" si="8"/>
        <v>否</v>
      </c>
    </row>
    <row r="149" ht="16" customHeight="1" spans="1:7">
      <c r="A149" s="61">
        <v>144</v>
      </c>
      <c r="B149" s="62" t="str">
        <f>Sheet1!A144</f>
        <v>深圳市启恒建筑工程有限公司</v>
      </c>
      <c r="C149" s="63"/>
      <c r="D149" s="64">
        <f>Sheet1!B144</f>
        <v>1823284.68</v>
      </c>
      <c r="E149" s="65" t="str">
        <f t="shared" si="6"/>
        <v>超上限</v>
      </c>
      <c r="F149" s="66" t="str">
        <f t="shared" si="7"/>
        <v>否</v>
      </c>
      <c r="G149" s="67" t="str">
        <f t="shared" si="8"/>
        <v>否</v>
      </c>
    </row>
    <row r="150" ht="16" customHeight="1" spans="1:7">
      <c r="A150" s="61">
        <v>145</v>
      </c>
      <c r="B150" s="62" t="str">
        <f>Sheet1!A145</f>
        <v>广东九潮建设有限公司</v>
      </c>
      <c r="C150" s="63"/>
      <c r="D150" s="64">
        <f>Sheet1!B145</f>
        <v>1823167.52</v>
      </c>
      <c r="E150" s="65" t="str">
        <f t="shared" si="6"/>
        <v>超上限</v>
      </c>
      <c r="F150" s="66" t="str">
        <f t="shared" si="7"/>
        <v>否</v>
      </c>
      <c r="G150" s="67" t="str">
        <f t="shared" si="8"/>
        <v>否</v>
      </c>
    </row>
    <row r="151" ht="16" customHeight="1" spans="1:7">
      <c r="A151" s="61">
        <v>146</v>
      </c>
      <c r="B151" s="62" t="str">
        <f>Sheet1!A146</f>
        <v>广东恒富建设有限公司</v>
      </c>
      <c r="C151" s="63"/>
      <c r="D151" s="64">
        <f>Sheet1!B146</f>
        <v>1822860.03</v>
      </c>
      <c r="E151" s="65" t="str">
        <f t="shared" si="6"/>
        <v>超上限</v>
      </c>
      <c r="F151" s="66" t="str">
        <f t="shared" si="7"/>
        <v>否</v>
      </c>
      <c r="G151" s="67" t="str">
        <f t="shared" si="8"/>
        <v>否</v>
      </c>
    </row>
    <row r="152" ht="16" customHeight="1" spans="1:7">
      <c r="A152" s="61">
        <v>147</v>
      </c>
      <c r="B152" s="62" t="str">
        <f>Sheet1!A147</f>
        <v>湖南瑞弘景观建设有限公司</v>
      </c>
      <c r="C152" s="63"/>
      <c r="D152" s="64">
        <f>Sheet1!B147</f>
        <v>1822855.95</v>
      </c>
      <c r="E152" s="65" t="str">
        <f t="shared" si="6"/>
        <v>超上限</v>
      </c>
      <c r="F152" s="66" t="str">
        <f t="shared" si="7"/>
        <v>否</v>
      </c>
      <c r="G152" s="67" t="str">
        <f t="shared" si="8"/>
        <v>否</v>
      </c>
    </row>
    <row r="153" ht="16" customHeight="1" spans="1:7">
      <c r="A153" s="61">
        <v>148</v>
      </c>
      <c r="B153" s="62" t="str">
        <f>Sheet1!A148</f>
        <v>广东众弘建工有限公司</v>
      </c>
      <c r="C153" s="63"/>
      <c r="D153" s="64">
        <f>Sheet1!B148</f>
        <v>1822825.43</v>
      </c>
      <c r="E153" s="65" t="str">
        <f t="shared" si="6"/>
        <v>超上限</v>
      </c>
      <c r="F153" s="66" t="str">
        <f t="shared" si="7"/>
        <v>否</v>
      </c>
      <c r="G153" s="67" t="str">
        <f t="shared" si="8"/>
        <v>否</v>
      </c>
    </row>
    <row r="154" ht="16" customHeight="1" spans="1:7">
      <c r="A154" s="61">
        <v>149</v>
      </c>
      <c r="B154" s="62" t="str">
        <f>Sheet1!A149</f>
        <v>东莞市盈泰建设工程有限公司</v>
      </c>
      <c r="C154" s="63"/>
      <c r="D154" s="64">
        <f>Sheet1!B149</f>
        <v>1822763.92</v>
      </c>
      <c r="E154" s="65" t="str">
        <f t="shared" si="6"/>
        <v>超上限</v>
      </c>
      <c r="F154" s="66" t="str">
        <f t="shared" si="7"/>
        <v>否</v>
      </c>
      <c r="G154" s="67" t="str">
        <f t="shared" si="8"/>
        <v>否</v>
      </c>
    </row>
    <row r="155" ht="16" customHeight="1" spans="1:7">
      <c r="A155" s="61">
        <v>150</v>
      </c>
      <c r="B155" s="62" t="str">
        <f>Sheet1!A150</f>
        <v>广东诚富建设工程有限公司</v>
      </c>
      <c r="C155" s="63"/>
      <c r="D155" s="64">
        <f>Sheet1!B150</f>
        <v>1822715.88</v>
      </c>
      <c r="E155" s="65" t="str">
        <f t="shared" si="6"/>
        <v>超上限</v>
      </c>
      <c r="F155" s="66" t="str">
        <f t="shared" si="7"/>
        <v>否</v>
      </c>
      <c r="G155" s="67" t="str">
        <f t="shared" si="8"/>
        <v>否</v>
      </c>
    </row>
    <row r="156" ht="16" customHeight="1" spans="1:7">
      <c r="A156" s="61">
        <v>151</v>
      </c>
      <c r="B156" s="62" t="str">
        <f>Sheet1!A151</f>
        <v>广东中塬建设工程有限公司</v>
      </c>
      <c r="C156" s="63"/>
      <c r="D156" s="64">
        <f>Sheet1!B151</f>
        <v>1822619.79</v>
      </c>
      <c r="E156" s="65" t="str">
        <f t="shared" si="6"/>
        <v>超上限</v>
      </c>
      <c r="F156" s="66" t="str">
        <f t="shared" si="7"/>
        <v>否</v>
      </c>
      <c r="G156" s="67" t="str">
        <f t="shared" si="8"/>
        <v>否</v>
      </c>
    </row>
    <row r="157" ht="16" customHeight="1" spans="1:7">
      <c r="A157" s="61">
        <v>152</v>
      </c>
      <c r="B157" s="62" t="str">
        <f>Sheet1!A152</f>
        <v>东莞市三荣建设工程有限公司</v>
      </c>
      <c r="C157" s="63"/>
      <c r="D157" s="64">
        <f>Sheet1!B152</f>
        <v>1822548.87</v>
      </c>
      <c r="E157" s="65" t="str">
        <f t="shared" si="6"/>
        <v>超上限</v>
      </c>
      <c r="F157" s="66" t="str">
        <f t="shared" si="7"/>
        <v>否</v>
      </c>
      <c r="G157" s="67" t="str">
        <f t="shared" si="8"/>
        <v>否</v>
      </c>
    </row>
    <row r="158" ht="16" customHeight="1" spans="1:7">
      <c r="A158" s="61">
        <v>153</v>
      </c>
      <c r="B158" s="62" t="str">
        <f>Sheet1!A153</f>
        <v>河南玖太建设工程有限公司</v>
      </c>
      <c r="C158" s="63"/>
      <c r="D158" s="64">
        <f>Sheet1!B153</f>
        <v>1822548.87</v>
      </c>
      <c r="E158" s="65" t="str">
        <f t="shared" si="6"/>
        <v>超上限</v>
      </c>
      <c r="F158" s="66" t="str">
        <f t="shared" si="7"/>
        <v>否</v>
      </c>
      <c r="G158" s="67" t="str">
        <f t="shared" si="8"/>
        <v>否</v>
      </c>
    </row>
    <row r="159" ht="16" customHeight="1" spans="1:7">
      <c r="A159" s="61">
        <v>154</v>
      </c>
      <c r="B159" s="62" t="str">
        <f>Sheet1!A154</f>
        <v>广东专城建筑工程有限公司</v>
      </c>
      <c r="C159" s="63"/>
      <c r="D159" s="64">
        <f>Sheet1!B154</f>
        <v>1822548.87</v>
      </c>
      <c r="E159" s="65" t="str">
        <f t="shared" si="6"/>
        <v>超上限</v>
      </c>
      <c r="F159" s="66" t="str">
        <f t="shared" si="7"/>
        <v>否</v>
      </c>
      <c r="G159" s="67" t="str">
        <f t="shared" si="8"/>
        <v>否</v>
      </c>
    </row>
    <row r="160" ht="16" customHeight="1" spans="1:7">
      <c r="A160" s="61">
        <v>155</v>
      </c>
      <c r="B160" s="62" t="str">
        <f>Sheet1!A155</f>
        <v>广东中御海建设工程有限公司</v>
      </c>
      <c r="C160" s="63"/>
      <c r="D160" s="64">
        <f>Sheet1!B155</f>
        <v>1822548.87</v>
      </c>
      <c r="E160" s="65" t="str">
        <f t="shared" ref="E160:E191" si="9">IF(D160&lt;=$G$3,"否","超上限")</f>
        <v>超上限</v>
      </c>
      <c r="F160" s="66" t="str">
        <f t="shared" ref="F160:F191" si="10">IF(D160&gt;=$G$4,"否","超下限")</f>
        <v>否</v>
      </c>
      <c r="G160" s="67" t="str">
        <f t="shared" ref="G160:G191" si="11">IF(AND(E160="否",F160="否"),"是","否")</f>
        <v>否</v>
      </c>
    </row>
    <row r="161" ht="16" customHeight="1" spans="1:7">
      <c r="A161" s="61">
        <v>156</v>
      </c>
      <c r="B161" s="62" t="str">
        <f>Sheet1!A156</f>
        <v>重庆市迅途建设工程有限公司</v>
      </c>
      <c r="C161" s="63"/>
      <c r="D161" s="64">
        <f>Sheet1!B156</f>
        <v>1822548.87</v>
      </c>
      <c r="E161" s="65" t="str">
        <f t="shared" si="9"/>
        <v>超上限</v>
      </c>
      <c r="F161" s="66" t="str">
        <f t="shared" si="10"/>
        <v>否</v>
      </c>
      <c r="G161" s="67" t="str">
        <f t="shared" si="11"/>
        <v>否</v>
      </c>
    </row>
    <row r="162" ht="16" customHeight="1" spans="1:7">
      <c r="A162" s="61">
        <v>157</v>
      </c>
      <c r="B162" s="62" t="str">
        <f>Sheet1!A157</f>
        <v>贵州禹鸿工程建设有限公司</v>
      </c>
      <c r="C162" s="63"/>
      <c r="D162" s="64">
        <f>Sheet1!B157</f>
        <v>1822548.87</v>
      </c>
      <c r="E162" s="65" t="str">
        <f t="shared" si="9"/>
        <v>超上限</v>
      </c>
      <c r="F162" s="66" t="str">
        <f t="shared" si="10"/>
        <v>否</v>
      </c>
      <c r="G162" s="67" t="str">
        <f t="shared" si="11"/>
        <v>否</v>
      </c>
    </row>
    <row r="163" ht="16" customHeight="1" spans="1:7">
      <c r="A163" s="61">
        <v>158</v>
      </c>
      <c r="B163" s="62" t="str">
        <f>Sheet1!A158</f>
        <v>广东东亦建设工程有限公司</v>
      </c>
      <c r="C163" s="63"/>
      <c r="D163" s="64">
        <f>Sheet1!B158</f>
        <v>1822548.87</v>
      </c>
      <c r="E163" s="65" t="str">
        <f t="shared" si="9"/>
        <v>超上限</v>
      </c>
      <c r="F163" s="66" t="str">
        <f t="shared" si="10"/>
        <v>否</v>
      </c>
      <c r="G163" s="67" t="str">
        <f t="shared" si="11"/>
        <v>否</v>
      </c>
    </row>
    <row r="164" ht="16" customHeight="1" spans="1:7">
      <c r="A164" s="61">
        <v>159</v>
      </c>
      <c r="B164" s="62" t="str">
        <f>Sheet1!A159</f>
        <v>广东雍盛建设工程有限公司</v>
      </c>
      <c r="C164" s="63"/>
      <c r="D164" s="64">
        <f>Sheet1!B159</f>
        <v>1822548.87</v>
      </c>
      <c r="E164" s="65" t="str">
        <f t="shared" si="9"/>
        <v>超上限</v>
      </c>
      <c r="F164" s="66" t="str">
        <f t="shared" si="10"/>
        <v>否</v>
      </c>
      <c r="G164" s="67" t="str">
        <f t="shared" si="11"/>
        <v>否</v>
      </c>
    </row>
    <row r="165" ht="16" customHeight="1" spans="1:7">
      <c r="A165" s="61">
        <v>160</v>
      </c>
      <c r="B165" s="62" t="str">
        <f>Sheet1!A160</f>
        <v>广东城乡环境建设有限公司</v>
      </c>
      <c r="C165" s="63"/>
      <c r="D165" s="64">
        <f>Sheet1!B160</f>
        <v>1822548.87</v>
      </c>
      <c r="E165" s="65" t="str">
        <f t="shared" si="9"/>
        <v>超上限</v>
      </c>
      <c r="F165" s="66" t="str">
        <f t="shared" si="10"/>
        <v>否</v>
      </c>
      <c r="G165" s="67" t="str">
        <f t="shared" si="11"/>
        <v>否</v>
      </c>
    </row>
    <row r="166" ht="16" customHeight="1" spans="1:7">
      <c r="A166" s="61">
        <v>161</v>
      </c>
      <c r="B166" s="62" t="str">
        <f>Sheet1!A161</f>
        <v>广东雄业建设工程有限公司</v>
      </c>
      <c r="C166" s="63"/>
      <c r="D166" s="64">
        <f>Sheet1!B161</f>
        <v>1822548.87</v>
      </c>
      <c r="E166" s="65" t="str">
        <f t="shared" si="9"/>
        <v>超上限</v>
      </c>
      <c r="F166" s="66" t="str">
        <f t="shared" si="10"/>
        <v>否</v>
      </c>
      <c r="G166" s="67" t="str">
        <f t="shared" si="11"/>
        <v>否</v>
      </c>
    </row>
    <row r="167" ht="16" customHeight="1" spans="1:7">
      <c r="A167" s="61">
        <v>162</v>
      </c>
      <c r="B167" s="62" t="str">
        <f>Sheet1!A162</f>
        <v>浙江中佑建设有限公司</v>
      </c>
      <c r="C167" s="63"/>
      <c r="D167" s="64">
        <f>Sheet1!B162</f>
        <v>1822548.84</v>
      </c>
      <c r="E167" s="65" t="str">
        <f t="shared" si="9"/>
        <v>超上限</v>
      </c>
      <c r="F167" s="66" t="str">
        <f t="shared" si="10"/>
        <v>否</v>
      </c>
      <c r="G167" s="67" t="str">
        <f t="shared" si="11"/>
        <v>否</v>
      </c>
    </row>
    <row r="168" ht="16" customHeight="1" spans="1:7">
      <c r="A168" s="61">
        <v>163</v>
      </c>
      <c r="B168" s="62" t="str">
        <f>Sheet1!A163</f>
        <v>广东星标建设工程有限公司</v>
      </c>
      <c r="C168" s="63"/>
      <c r="D168" s="64">
        <f>Sheet1!B163</f>
        <v>1822331.51</v>
      </c>
      <c r="E168" s="65" t="str">
        <f t="shared" si="9"/>
        <v>超上限</v>
      </c>
      <c r="F168" s="66" t="str">
        <f t="shared" si="10"/>
        <v>否</v>
      </c>
      <c r="G168" s="67" t="str">
        <f t="shared" si="11"/>
        <v>否</v>
      </c>
    </row>
    <row r="169" ht="16" customHeight="1" spans="1:7">
      <c r="A169" s="61">
        <v>164</v>
      </c>
      <c r="B169" s="62" t="str">
        <f>Sheet1!A164</f>
        <v>广东润邦建设有限公司</v>
      </c>
      <c r="C169" s="63"/>
      <c r="D169" s="64">
        <f>Sheet1!B164</f>
        <v>1822312.29</v>
      </c>
      <c r="E169" s="65" t="str">
        <f t="shared" si="9"/>
        <v>超上限</v>
      </c>
      <c r="F169" s="66" t="str">
        <f t="shared" si="10"/>
        <v>否</v>
      </c>
      <c r="G169" s="67" t="str">
        <f t="shared" si="11"/>
        <v>否</v>
      </c>
    </row>
    <row r="170" ht="16" customHeight="1" spans="1:7">
      <c r="A170" s="61">
        <v>165</v>
      </c>
      <c r="B170" s="62" t="str">
        <f>Sheet1!A165</f>
        <v>广东蔚远建设有限公司</v>
      </c>
      <c r="C170" s="63"/>
      <c r="D170" s="64">
        <f>Sheet1!B165</f>
        <v>1822312.29</v>
      </c>
      <c r="E170" s="65" t="str">
        <f t="shared" si="9"/>
        <v>超上限</v>
      </c>
      <c r="F170" s="66" t="str">
        <f t="shared" si="10"/>
        <v>否</v>
      </c>
      <c r="G170" s="67" t="str">
        <f t="shared" si="11"/>
        <v>否</v>
      </c>
    </row>
    <row r="171" ht="16" customHeight="1" spans="1:7">
      <c r="A171" s="61">
        <v>166</v>
      </c>
      <c r="B171" s="62" t="str">
        <f>Sheet1!A166</f>
        <v>深圳市宇建源建设工程有限公司</v>
      </c>
      <c r="C171" s="63"/>
      <c r="D171" s="64">
        <f>Sheet1!B166</f>
        <v>1821937.53</v>
      </c>
      <c r="E171" s="65" t="str">
        <f t="shared" si="9"/>
        <v>超上限</v>
      </c>
      <c r="F171" s="66" t="str">
        <f t="shared" si="10"/>
        <v>否</v>
      </c>
      <c r="G171" s="67" t="str">
        <f t="shared" si="11"/>
        <v>否</v>
      </c>
    </row>
    <row r="172" ht="16" customHeight="1" spans="1:7">
      <c r="A172" s="61">
        <v>167</v>
      </c>
      <c r="B172" s="62" t="str">
        <f>Sheet1!A167</f>
        <v>广东千尘建设有限公司</v>
      </c>
      <c r="C172" s="63"/>
      <c r="D172" s="64">
        <f>Sheet1!B167</f>
        <v>1821649.92</v>
      </c>
      <c r="E172" s="65" t="str">
        <f t="shared" si="9"/>
        <v>超上限</v>
      </c>
      <c r="F172" s="66" t="str">
        <f t="shared" si="10"/>
        <v>否</v>
      </c>
      <c r="G172" s="67" t="str">
        <f t="shared" si="11"/>
        <v>否</v>
      </c>
    </row>
    <row r="173" ht="16" customHeight="1" spans="1:7">
      <c r="A173" s="61">
        <v>168</v>
      </c>
      <c r="B173" s="62" t="str">
        <f>Sheet1!A168</f>
        <v>东莞市兴广顺建设工程有限公司</v>
      </c>
      <c r="C173" s="63"/>
      <c r="D173" s="64">
        <f>Sheet1!B168</f>
        <v>1821553.16</v>
      </c>
      <c r="E173" s="65" t="str">
        <f t="shared" si="9"/>
        <v>超上限</v>
      </c>
      <c r="F173" s="66" t="str">
        <f t="shared" si="10"/>
        <v>否</v>
      </c>
      <c r="G173" s="67" t="str">
        <f t="shared" si="11"/>
        <v>否</v>
      </c>
    </row>
    <row r="174" ht="16" customHeight="1" spans="1:7">
      <c r="A174" s="61">
        <v>169</v>
      </c>
      <c r="B174" s="62" t="str">
        <f>Sheet1!A169</f>
        <v>广东万腾建设工程有限公司</v>
      </c>
      <c r="C174" s="63"/>
      <c r="D174" s="64">
        <f>Sheet1!B169</f>
        <v>1821553.16</v>
      </c>
      <c r="E174" s="65" t="str">
        <f t="shared" si="9"/>
        <v>超上限</v>
      </c>
      <c r="F174" s="66" t="str">
        <f t="shared" si="10"/>
        <v>否</v>
      </c>
      <c r="G174" s="67" t="str">
        <f t="shared" si="11"/>
        <v>否</v>
      </c>
    </row>
    <row r="175" ht="16" customHeight="1" spans="1:7">
      <c r="A175" s="61">
        <v>170</v>
      </c>
      <c r="B175" s="62" t="str">
        <f>Sheet1!A170</f>
        <v>广东筑奥建设集团有限公司</v>
      </c>
      <c r="C175" s="63"/>
      <c r="D175" s="64">
        <f>Sheet1!B170</f>
        <v>1821351.35</v>
      </c>
      <c r="E175" s="65" t="str">
        <f t="shared" si="9"/>
        <v>超上限</v>
      </c>
      <c r="F175" s="66" t="str">
        <f t="shared" si="10"/>
        <v>否</v>
      </c>
      <c r="G175" s="67" t="str">
        <f t="shared" si="11"/>
        <v>否</v>
      </c>
    </row>
    <row r="176" ht="16" customHeight="1" spans="1:7">
      <c r="A176" s="61">
        <v>171</v>
      </c>
      <c r="B176" s="62" t="str">
        <f>Sheet1!A171</f>
        <v>广东百泓建设有限公司</v>
      </c>
      <c r="C176" s="63"/>
      <c r="D176" s="64">
        <f>Sheet1!B171</f>
        <v>1821322.54</v>
      </c>
      <c r="E176" s="65" t="str">
        <f t="shared" si="9"/>
        <v>超上限</v>
      </c>
      <c r="F176" s="66" t="str">
        <f t="shared" si="10"/>
        <v>否</v>
      </c>
      <c r="G176" s="67" t="str">
        <f t="shared" si="11"/>
        <v>否</v>
      </c>
    </row>
    <row r="177" ht="16" customHeight="1" spans="1:7">
      <c r="A177" s="61">
        <v>172</v>
      </c>
      <c r="B177" s="62" t="str">
        <f>Sheet1!A172</f>
        <v>江西深亚环境建设有限公司</v>
      </c>
      <c r="C177" s="63"/>
      <c r="D177" s="64">
        <f>Sheet1!B172</f>
        <v>1821208.28</v>
      </c>
      <c r="E177" s="65" t="str">
        <f t="shared" si="9"/>
        <v>超上限</v>
      </c>
      <c r="F177" s="66" t="str">
        <f t="shared" si="10"/>
        <v>否</v>
      </c>
      <c r="G177" s="67" t="str">
        <f t="shared" si="11"/>
        <v>否</v>
      </c>
    </row>
    <row r="178" ht="16" customHeight="1" spans="1:7">
      <c r="A178" s="61">
        <v>173</v>
      </c>
      <c r="B178" s="62" t="str">
        <f>Sheet1!A173</f>
        <v>东莞市东建建筑工程有限公司</v>
      </c>
      <c r="C178" s="63"/>
      <c r="D178" s="64">
        <f>Sheet1!B173</f>
        <v>1821177.38</v>
      </c>
      <c r="E178" s="65" t="str">
        <f t="shared" si="9"/>
        <v>超上限</v>
      </c>
      <c r="F178" s="66" t="str">
        <f t="shared" si="10"/>
        <v>否</v>
      </c>
      <c r="G178" s="67" t="str">
        <f t="shared" si="11"/>
        <v>否</v>
      </c>
    </row>
    <row r="179" ht="16" customHeight="1" spans="1:7">
      <c r="A179" s="61">
        <v>174</v>
      </c>
      <c r="B179" s="62" t="str">
        <f>Sheet1!A174</f>
        <v>广东茂春建设集团有限公司</v>
      </c>
      <c r="C179" s="63"/>
      <c r="D179" s="64">
        <f>Sheet1!B174</f>
        <v>1820717.14</v>
      </c>
      <c r="E179" s="65" t="str">
        <f t="shared" si="9"/>
        <v>超上限</v>
      </c>
      <c r="F179" s="66" t="str">
        <f t="shared" si="10"/>
        <v>否</v>
      </c>
      <c r="G179" s="67" t="str">
        <f t="shared" si="11"/>
        <v>否</v>
      </c>
    </row>
    <row r="180" ht="16" customHeight="1" spans="1:7">
      <c r="A180" s="61">
        <v>175</v>
      </c>
      <c r="B180" s="62" t="str">
        <f>Sheet1!A175</f>
        <v>广东万亨建设工程有限公司</v>
      </c>
      <c r="C180" s="63"/>
      <c r="D180" s="64">
        <f>Sheet1!B175</f>
        <v>1820707.97</v>
      </c>
      <c r="E180" s="65" t="str">
        <f t="shared" si="9"/>
        <v>超上限</v>
      </c>
      <c r="F180" s="66" t="str">
        <f t="shared" si="10"/>
        <v>否</v>
      </c>
      <c r="G180" s="67" t="str">
        <f t="shared" si="11"/>
        <v>否</v>
      </c>
    </row>
    <row r="181" ht="16" customHeight="1" spans="1:7">
      <c r="A181" s="61">
        <v>176</v>
      </c>
      <c r="B181" s="62" t="str">
        <f>Sheet1!A176</f>
        <v>广东扬意建筑工程有限公司</v>
      </c>
      <c r="C181" s="63"/>
      <c r="D181" s="64">
        <f>Sheet1!B176</f>
        <v>1820707.97</v>
      </c>
      <c r="E181" s="65" t="str">
        <f t="shared" si="9"/>
        <v>超上限</v>
      </c>
      <c r="F181" s="66" t="str">
        <f t="shared" si="10"/>
        <v>否</v>
      </c>
      <c r="G181" s="67" t="str">
        <f t="shared" si="11"/>
        <v>否</v>
      </c>
    </row>
    <row r="182" ht="16" customHeight="1" spans="1:7">
      <c r="A182" s="61">
        <v>177</v>
      </c>
      <c r="B182" s="62" t="str">
        <f>Sheet1!A177</f>
        <v>广东建业建设工程管理有限公司</v>
      </c>
      <c r="C182" s="63"/>
      <c r="D182" s="64">
        <f>Sheet1!B177</f>
        <v>1820707.97</v>
      </c>
      <c r="E182" s="65" t="str">
        <f t="shared" si="9"/>
        <v>超上限</v>
      </c>
      <c r="F182" s="66" t="str">
        <f t="shared" si="10"/>
        <v>否</v>
      </c>
      <c r="G182" s="67" t="str">
        <f t="shared" si="11"/>
        <v>否</v>
      </c>
    </row>
    <row r="183" ht="16" customHeight="1" spans="1:7">
      <c r="A183" s="61">
        <v>178</v>
      </c>
      <c r="B183" s="62" t="str">
        <f>Sheet1!A178</f>
        <v>广东鸿润建设实业有限公司</v>
      </c>
      <c r="C183" s="63"/>
      <c r="D183" s="64">
        <f>Sheet1!B178</f>
        <v>1820707.97</v>
      </c>
      <c r="E183" s="65" t="str">
        <f t="shared" si="9"/>
        <v>超上限</v>
      </c>
      <c r="F183" s="66" t="str">
        <f t="shared" si="10"/>
        <v>否</v>
      </c>
      <c r="G183" s="67" t="str">
        <f t="shared" si="11"/>
        <v>否</v>
      </c>
    </row>
    <row r="184" ht="16" customHeight="1" spans="1:7">
      <c r="A184" s="61">
        <v>179</v>
      </c>
      <c r="B184" s="62" t="str">
        <f>Sheet1!A179</f>
        <v>广东道衡建设工程有限公司</v>
      </c>
      <c r="C184" s="63"/>
      <c r="D184" s="64">
        <f>Sheet1!B179</f>
        <v>1820707.97</v>
      </c>
      <c r="E184" s="65" t="str">
        <f t="shared" si="9"/>
        <v>超上限</v>
      </c>
      <c r="F184" s="66" t="str">
        <f t="shared" si="10"/>
        <v>否</v>
      </c>
      <c r="G184" s="67" t="str">
        <f t="shared" si="11"/>
        <v>否</v>
      </c>
    </row>
    <row r="185" ht="16" customHeight="1" spans="1:7">
      <c r="A185" s="61">
        <v>180</v>
      </c>
      <c r="B185" s="62" t="str">
        <f>Sheet1!A180</f>
        <v>广东楠柏建设工程有限公司</v>
      </c>
      <c r="C185" s="63"/>
      <c r="D185" s="64">
        <f>Sheet1!B180</f>
        <v>1820707.97</v>
      </c>
      <c r="E185" s="65" t="str">
        <f t="shared" si="9"/>
        <v>超上限</v>
      </c>
      <c r="F185" s="66" t="str">
        <f t="shared" si="10"/>
        <v>否</v>
      </c>
      <c r="G185" s="67" t="str">
        <f t="shared" si="11"/>
        <v>否</v>
      </c>
    </row>
    <row r="186" ht="16" customHeight="1" spans="1:7">
      <c r="A186" s="61">
        <v>181</v>
      </c>
      <c r="B186" s="62" t="str">
        <f>Sheet1!A181</f>
        <v>广东旺盛建设工程有限公司</v>
      </c>
      <c r="C186" s="63"/>
      <c r="D186" s="64">
        <f>Sheet1!B181</f>
        <v>1820707.97</v>
      </c>
      <c r="E186" s="65" t="str">
        <f t="shared" si="9"/>
        <v>超上限</v>
      </c>
      <c r="F186" s="66" t="str">
        <f t="shared" si="10"/>
        <v>否</v>
      </c>
      <c r="G186" s="67" t="str">
        <f t="shared" si="11"/>
        <v>否</v>
      </c>
    </row>
    <row r="187" ht="16" customHeight="1" spans="1:7">
      <c r="A187" s="61">
        <v>182</v>
      </c>
      <c r="B187" s="62" t="str">
        <f>Sheet1!A182</f>
        <v>广东富鑫建设集团有限公司</v>
      </c>
      <c r="C187" s="63"/>
      <c r="D187" s="64">
        <f>Sheet1!B182</f>
        <v>1820707.97</v>
      </c>
      <c r="E187" s="65" t="str">
        <f t="shared" si="9"/>
        <v>超上限</v>
      </c>
      <c r="F187" s="66" t="str">
        <f t="shared" si="10"/>
        <v>否</v>
      </c>
      <c r="G187" s="67" t="str">
        <f t="shared" si="11"/>
        <v>否</v>
      </c>
    </row>
    <row r="188" ht="16" customHeight="1" spans="1:7">
      <c r="A188" s="61">
        <v>183</v>
      </c>
      <c r="B188" s="62" t="str">
        <f>Sheet1!A183</f>
        <v>深圳市骐坤建设工程有限公司</v>
      </c>
      <c r="C188" s="63"/>
      <c r="D188" s="64">
        <f>Sheet1!B183</f>
        <v>1820707.97</v>
      </c>
      <c r="E188" s="65" t="str">
        <f t="shared" si="9"/>
        <v>超上限</v>
      </c>
      <c r="F188" s="66" t="str">
        <f t="shared" si="10"/>
        <v>否</v>
      </c>
      <c r="G188" s="67" t="str">
        <f t="shared" si="11"/>
        <v>否</v>
      </c>
    </row>
    <row r="189" ht="16" customHeight="1" spans="1:7">
      <c r="A189" s="61">
        <v>184</v>
      </c>
      <c r="B189" s="62" t="str">
        <f>Sheet1!A184</f>
        <v>广东楠通建设工程有限公司</v>
      </c>
      <c r="C189" s="63"/>
      <c r="D189" s="64">
        <f>Sheet1!B184</f>
        <v>1820707.91</v>
      </c>
      <c r="E189" s="65" t="str">
        <f t="shared" si="9"/>
        <v>超上限</v>
      </c>
      <c r="F189" s="66" t="str">
        <f t="shared" si="10"/>
        <v>否</v>
      </c>
      <c r="G189" s="67" t="str">
        <f t="shared" si="11"/>
        <v>否</v>
      </c>
    </row>
    <row r="190" ht="16" customHeight="1" spans="1:7">
      <c r="A190" s="61">
        <v>185</v>
      </c>
      <c r="B190" s="62" t="str">
        <f>Sheet1!A185</f>
        <v>广东兴圣建设工程有限公司</v>
      </c>
      <c r="C190" s="63"/>
      <c r="D190" s="64">
        <f>Sheet1!B185</f>
        <v>1820697.92</v>
      </c>
      <c r="E190" s="65" t="str">
        <f t="shared" si="9"/>
        <v>超上限</v>
      </c>
      <c r="F190" s="66" t="str">
        <f t="shared" si="10"/>
        <v>否</v>
      </c>
      <c r="G190" s="67" t="str">
        <f t="shared" si="11"/>
        <v>否</v>
      </c>
    </row>
    <row r="191" ht="16" customHeight="1" spans="1:7">
      <c r="A191" s="61">
        <v>186</v>
      </c>
      <c r="B191" s="62" t="str">
        <f>Sheet1!A186</f>
        <v>深圳市嘉景丰建筑工程有限公司</v>
      </c>
      <c r="C191" s="63"/>
      <c r="D191" s="64">
        <f>Sheet1!B186</f>
        <v>1820613.36</v>
      </c>
      <c r="E191" s="65" t="str">
        <f t="shared" si="9"/>
        <v>超上限</v>
      </c>
      <c r="F191" s="66" t="str">
        <f t="shared" si="10"/>
        <v>否</v>
      </c>
      <c r="G191" s="67" t="str">
        <f t="shared" si="11"/>
        <v>否</v>
      </c>
    </row>
    <row r="192" ht="16" customHeight="1" spans="1:7">
      <c r="A192" s="61">
        <v>187</v>
      </c>
      <c r="B192" s="62" t="str">
        <f>Sheet1!A187</f>
        <v>深圳市伟标辉建设有限公司</v>
      </c>
      <c r="C192" s="63"/>
      <c r="D192" s="64">
        <f>Sheet1!B187</f>
        <v>1820400.02</v>
      </c>
      <c r="E192" s="65" t="str">
        <f t="shared" ref="E192:E222" si="12">IF(D192&lt;=$G$3,"否","超上限")</f>
        <v>超上限</v>
      </c>
      <c r="F192" s="66" t="str">
        <f t="shared" ref="F192:F222" si="13">IF(D192&gt;=$G$4,"否","超下限")</f>
        <v>否</v>
      </c>
      <c r="G192" s="67" t="str">
        <f t="shared" ref="G192:G222" si="14">IF(AND(E192="否",F192="否"),"是","否")</f>
        <v>否</v>
      </c>
    </row>
    <row r="193" ht="16" customHeight="1" spans="1:7">
      <c r="A193" s="61">
        <v>188</v>
      </c>
      <c r="B193" s="62" t="str">
        <f>Sheet1!A188</f>
        <v>深圳东远智能建设工程有限公司</v>
      </c>
      <c r="C193" s="63"/>
      <c r="D193" s="64">
        <f>Sheet1!B188</f>
        <v>1820111.76</v>
      </c>
      <c r="E193" s="65" t="str">
        <f t="shared" si="12"/>
        <v>超上限</v>
      </c>
      <c r="F193" s="66" t="str">
        <f t="shared" si="13"/>
        <v>否</v>
      </c>
      <c r="G193" s="67" t="str">
        <f t="shared" si="14"/>
        <v>否</v>
      </c>
    </row>
    <row r="194" ht="16" customHeight="1" spans="1:7">
      <c r="A194" s="61">
        <v>189</v>
      </c>
      <c r="B194" s="62" t="str">
        <f>Sheet1!A189</f>
        <v>深圳凯林建设工程有限公司</v>
      </c>
      <c r="C194" s="63"/>
      <c r="D194" s="64">
        <f>Sheet1!B189</f>
        <v>1819822.01</v>
      </c>
      <c r="E194" s="65" t="str">
        <f t="shared" si="12"/>
        <v>超上限</v>
      </c>
      <c r="F194" s="66" t="str">
        <f t="shared" si="13"/>
        <v>否</v>
      </c>
      <c r="G194" s="67" t="str">
        <f t="shared" si="14"/>
        <v>否</v>
      </c>
    </row>
    <row r="195" ht="16" customHeight="1" spans="1:7">
      <c r="A195" s="61">
        <v>190</v>
      </c>
      <c r="B195" s="62" t="str">
        <f>Sheet1!A190</f>
        <v>福建省祥光建设工程有限公司</v>
      </c>
      <c r="C195" s="63"/>
      <c r="D195" s="64">
        <f>Sheet1!B190</f>
        <v>1819794.65</v>
      </c>
      <c r="E195" s="65" t="str">
        <f t="shared" si="12"/>
        <v>超上限</v>
      </c>
      <c r="F195" s="66" t="str">
        <f t="shared" si="13"/>
        <v>否</v>
      </c>
      <c r="G195" s="67" t="str">
        <f t="shared" si="14"/>
        <v>否</v>
      </c>
    </row>
    <row r="196" ht="16" customHeight="1" spans="1:7">
      <c r="A196" s="61">
        <v>191</v>
      </c>
      <c r="B196" s="62" t="str">
        <f>Sheet1!A191</f>
        <v>广东承睿建设有限公司</v>
      </c>
      <c r="C196" s="63"/>
      <c r="D196" s="64">
        <f>Sheet1!B191</f>
        <v>1819785.02</v>
      </c>
      <c r="E196" s="65" t="str">
        <f t="shared" si="12"/>
        <v>超上限</v>
      </c>
      <c r="F196" s="66" t="str">
        <f t="shared" si="13"/>
        <v>否</v>
      </c>
      <c r="G196" s="67" t="str">
        <f t="shared" si="14"/>
        <v>否</v>
      </c>
    </row>
    <row r="197" ht="16" customHeight="1" spans="1:7">
      <c r="A197" s="61">
        <v>192</v>
      </c>
      <c r="B197" s="62" t="str">
        <f>Sheet1!A192</f>
        <v>广东筑奥生态环境股份有限公司</v>
      </c>
      <c r="C197" s="63"/>
      <c r="D197" s="64">
        <f>Sheet1!B192</f>
        <v>1819429.49</v>
      </c>
      <c r="E197" s="65" t="str">
        <f t="shared" si="12"/>
        <v>超上限</v>
      </c>
      <c r="F197" s="66" t="str">
        <f t="shared" si="13"/>
        <v>否</v>
      </c>
      <c r="G197" s="67" t="str">
        <f t="shared" si="14"/>
        <v>否</v>
      </c>
    </row>
    <row r="198" ht="16" customHeight="1" spans="1:7">
      <c r="A198" s="61">
        <v>193</v>
      </c>
      <c r="B198" s="62" t="str">
        <f>Sheet1!A193</f>
        <v>东莞市中尚建设工程有限公司</v>
      </c>
      <c r="C198" s="63"/>
      <c r="D198" s="64">
        <f>Sheet1!B193</f>
        <v>1818867.6</v>
      </c>
      <c r="E198" s="65" t="str">
        <f t="shared" si="12"/>
        <v>超上限</v>
      </c>
      <c r="F198" s="66" t="str">
        <f t="shared" si="13"/>
        <v>否</v>
      </c>
      <c r="G198" s="67" t="str">
        <f t="shared" si="14"/>
        <v>否</v>
      </c>
    </row>
    <row r="199" ht="16" customHeight="1" spans="1:7">
      <c r="A199" s="61">
        <v>194</v>
      </c>
      <c r="B199" s="62" t="str">
        <f>Sheet1!A194</f>
        <v>深圳市安达业建设集团有限公司</v>
      </c>
      <c r="C199" s="63"/>
      <c r="D199" s="64">
        <f>Sheet1!B194</f>
        <v>1818867.06</v>
      </c>
      <c r="E199" s="65" t="str">
        <f t="shared" si="12"/>
        <v>超上限</v>
      </c>
      <c r="F199" s="66" t="str">
        <f t="shared" si="13"/>
        <v>否</v>
      </c>
      <c r="G199" s="67" t="str">
        <f t="shared" si="14"/>
        <v>否</v>
      </c>
    </row>
    <row r="200" ht="16" customHeight="1" spans="1:7">
      <c r="A200" s="61">
        <v>195</v>
      </c>
      <c r="B200" s="62" t="str">
        <f>Sheet1!A195</f>
        <v>星河谷（茂名）建设工程有限公司</v>
      </c>
      <c r="C200" s="63"/>
      <c r="D200" s="64">
        <f>Sheet1!B195</f>
        <v>1818867.06</v>
      </c>
      <c r="E200" s="65" t="str">
        <f t="shared" si="12"/>
        <v>超上限</v>
      </c>
      <c r="F200" s="66" t="str">
        <f t="shared" si="13"/>
        <v>否</v>
      </c>
      <c r="G200" s="67" t="str">
        <f t="shared" si="14"/>
        <v>否</v>
      </c>
    </row>
    <row r="201" ht="16" customHeight="1" spans="1:7">
      <c r="A201" s="61">
        <v>196</v>
      </c>
      <c r="B201" s="62" t="str">
        <f>Sheet1!A196</f>
        <v>四川锦控运造建筑工程有限公司</v>
      </c>
      <c r="C201" s="63"/>
      <c r="D201" s="64">
        <f>Sheet1!B196</f>
        <v>1818867.06</v>
      </c>
      <c r="E201" s="65" t="str">
        <f t="shared" si="12"/>
        <v>超上限</v>
      </c>
      <c r="F201" s="66" t="str">
        <f t="shared" si="13"/>
        <v>否</v>
      </c>
      <c r="G201" s="67" t="str">
        <f t="shared" si="14"/>
        <v>否</v>
      </c>
    </row>
    <row r="202" ht="16" customHeight="1" spans="1:7">
      <c r="A202" s="61">
        <v>197</v>
      </c>
      <c r="B202" s="62" t="str">
        <f>Sheet1!A197</f>
        <v>中圳承邦（深圳）建设工程有限公司</v>
      </c>
      <c r="C202" s="63"/>
      <c r="D202" s="64">
        <f>Sheet1!B197</f>
        <v>1818867.06</v>
      </c>
      <c r="E202" s="65" t="str">
        <f t="shared" si="12"/>
        <v>超上限</v>
      </c>
      <c r="F202" s="66" t="str">
        <f t="shared" si="13"/>
        <v>否</v>
      </c>
      <c r="G202" s="67" t="str">
        <f t="shared" si="14"/>
        <v>否</v>
      </c>
    </row>
    <row r="203" ht="16" customHeight="1" spans="1:7">
      <c r="A203" s="61">
        <v>198</v>
      </c>
      <c r="B203" s="62" t="str">
        <f>Sheet1!A198</f>
        <v>广东中立建设有限公司</v>
      </c>
      <c r="C203" s="63"/>
      <c r="D203" s="64">
        <f>Sheet1!B198</f>
        <v>1818867.06</v>
      </c>
      <c r="E203" s="65" t="str">
        <f t="shared" si="12"/>
        <v>超上限</v>
      </c>
      <c r="F203" s="66" t="str">
        <f t="shared" si="13"/>
        <v>否</v>
      </c>
      <c r="G203" s="67" t="str">
        <f t="shared" si="14"/>
        <v>否</v>
      </c>
    </row>
    <row r="204" ht="16" customHeight="1" spans="1:7">
      <c r="A204" s="61">
        <v>199</v>
      </c>
      <c r="B204" s="62" t="str">
        <f>Sheet1!A199</f>
        <v>广东天天建设工程有限公司</v>
      </c>
      <c r="C204" s="63"/>
      <c r="D204" s="64">
        <f>Sheet1!B199</f>
        <v>1818867.06</v>
      </c>
      <c r="E204" s="65" t="str">
        <f t="shared" si="12"/>
        <v>超上限</v>
      </c>
      <c r="F204" s="66" t="str">
        <f t="shared" si="13"/>
        <v>否</v>
      </c>
      <c r="G204" s="67" t="str">
        <f t="shared" si="14"/>
        <v>否</v>
      </c>
    </row>
    <row r="205" ht="16" customHeight="1" spans="1:7">
      <c r="A205" s="61">
        <v>200</v>
      </c>
      <c r="B205" s="62" t="str">
        <f>Sheet1!A200</f>
        <v>广东水木建设有限公司</v>
      </c>
      <c r="C205" s="63"/>
      <c r="D205" s="64">
        <f>Sheet1!B200</f>
        <v>1818852.93</v>
      </c>
      <c r="E205" s="65" t="str">
        <f t="shared" si="12"/>
        <v>超上限</v>
      </c>
      <c r="F205" s="66" t="str">
        <f t="shared" si="13"/>
        <v>否</v>
      </c>
      <c r="G205" s="67" t="str">
        <f t="shared" si="14"/>
        <v>否</v>
      </c>
    </row>
    <row r="206" ht="16" customHeight="1" spans="1:7">
      <c r="A206" s="61">
        <v>201</v>
      </c>
      <c r="B206" s="62" t="str">
        <f>Sheet1!A201</f>
        <v>广东骏森建设工程有限公司</v>
      </c>
      <c r="C206" s="63"/>
      <c r="D206" s="64">
        <f>Sheet1!B201</f>
        <v>1818555.05</v>
      </c>
      <c r="E206" s="65" t="str">
        <f t="shared" si="12"/>
        <v>超上限</v>
      </c>
      <c r="F206" s="66" t="str">
        <f t="shared" si="13"/>
        <v>否</v>
      </c>
      <c r="G206" s="67" t="str">
        <f t="shared" si="14"/>
        <v>否</v>
      </c>
    </row>
    <row r="207" ht="16" customHeight="1" spans="1:7">
      <c r="A207" s="61">
        <v>202</v>
      </c>
      <c r="B207" s="62" t="str">
        <f>Sheet1!A202</f>
        <v>深圳市坚胜建设工程有限公司</v>
      </c>
      <c r="C207" s="63"/>
      <c r="D207" s="64">
        <f>Sheet1!B202</f>
        <v>1818247.55</v>
      </c>
      <c r="E207" s="65" t="str">
        <f t="shared" si="12"/>
        <v>超上限</v>
      </c>
      <c r="F207" s="66" t="str">
        <f t="shared" si="13"/>
        <v>否</v>
      </c>
      <c r="G207" s="67" t="str">
        <f t="shared" si="14"/>
        <v>否</v>
      </c>
    </row>
    <row r="208" ht="16" customHeight="1" spans="1:7">
      <c r="A208" s="61">
        <v>203</v>
      </c>
      <c r="B208" s="62" t="str">
        <f>Sheet1!A203</f>
        <v>粤府建工集团有限公司</v>
      </c>
      <c r="C208" s="63"/>
      <c r="D208" s="64">
        <f>Sheet1!B203</f>
        <v>1818026.53</v>
      </c>
      <c r="E208" s="65" t="str">
        <f t="shared" si="12"/>
        <v>超上限</v>
      </c>
      <c r="F208" s="66" t="str">
        <f t="shared" si="13"/>
        <v>否</v>
      </c>
      <c r="G208" s="67" t="str">
        <f t="shared" si="14"/>
        <v>否</v>
      </c>
    </row>
    <row r="209" ht="16" customHeight="1" spans="1:7">
      <c r="A209" s="61">
        <v>204</v>
      </c>
      <c r="B209" s="62" t="str">
        <f>Sheet1!A204</f>
        <v>广东省丰顺县第二建筑工程公司</v>
      </c>
      <c r="C209" s="63"/>
      <c r="D209" s="64">
        <f>Sheet1!B204</f>
        <v>1817993.1</v>
      </c>
      <c r="E209" s="65" t="str">
        <f t="shared" si="12"/>
        <v>超上限</v>
      </c>
      <c r="F209" s="66" t="str">
        <f t="shared" si="13"/>
        <v>否</v>
      </c>
      <c r="G209" s="67" t="str">
        <f t="shared" si="14"/>
        <v>否</v>
      </c>
    </row>
    <row r="210" ht="16" customHeight="1" spans="1:7">
      <c r="A210" s="61">
        <v>205</v>
      </c>
      <c r="B210" s="62" t="str">
        <f>Sheet1!A205</f>
        <v>广东金铭顺建设有限公司</v>
      </c>
      <c r="C210" s="63"/>
      <c r="D210" s="64">
        <f>Sheet1!B205</f>
        <v>1817940.05</v>
      </c>
      <c r="E210" s="65" t="str">
        <f t="shared" si="12"/>
        <v>超上限</v>
      </c>
      <c r="F210" s="66" t="str">
        <f t="shared" si="13"/>
        <v>否</v>
      </c>
      <c r="G210" s="67" t="str">
        <f t="shared" si="14"/>
        <v>否</v>
      </c>
    </row>
    <row r="211" ht="16" customHeight="1" spans="1:7">
      <c r="A211" s="61">
        <v>206</v>
      </c>
      <c r="B211" s="62" t="str">
        <f>Sheet1!A206</f>
        <v>广东粤水建工有限公司</v>
      </c>
      <c r="C211" s="63"/>
      <c r="D211" s="64">
        <f>Sheet1!B206</f>
        <v>1817632.56</v>
      </c>
      <c r="E211" s="65" t="str">
        <f t="shared" si="12"/>
        <v>超上限</v>
      </c>
      <c r="F211" s="66" t="str">
        <f t="shared" si="13"/>
        <v>否</v>
      </c>
      <c r="G211" s="67" t="str">
        <f t="shared" si="14"/>
        <v>否</v>
      </c>
    </row>
    <row r="212" ht="16" customHeight="1" spans="1:7">
      <c r="A212" s="61">
        <v>207</v>
      </c>
      <c r="B212" s="62" t="str">
        <f>Sheet1!A207</f>
        <v>深圳市瑞源达建设有限公司</v>
      </c>
      <c r="C212" s="63"/>
      <c r="D212" s="64">
        <f>Sheet1!B207</f>
        <v>1817325.06</v>
      </c>
      <c r="E212" s="65" t="str">
        <f t="shared" si="12"/>
        <v>超上限</v>
      </c>
      <c r="F212" s="66" t="str">
        <f t="shared" si="13"/>
        <v>否</v>
      </c>
      <c r="G212" s="67" t="str">
        <f t="shared" si="14"/>
        <v>否</v>
      </c>
    </row>
    <row r="213" ht="16" customHeight="1" spans="1:7">
      <c r="A213" s="61">
        <v>208</v>
      </c>
      <c r="B213" s="62" t="str">
        <f>Sheet1!A208</f>
        <v>广东杰航建设工程有限公司</v>
      </c>
      <c r="C213" s="63"/>
      <c r="D213" s="64">
        <f>Sheet1!B208</f>
        <v>1817132.87</v>
      </c>
      <c r="E213" s="65" t="str">
        <f t="shared" si="12"/>
        <v>超上限</v>
      </c>
      <c r="F213" s="66" t="str">
        <f t="shared" si="13"/>
        <v>否</v>
      </c>
      <c r="G213" s="67" t="str">
        <f t="shared" si="14"/>
        <v>否</v>
      </c>
    </row>
    <row r="214" ht="16" customHeight="1" spans="1:7">
      <c r="A214" s="61">
        <v>209</v>
      </c>
      <c r="B214" s="62" t="str">
        <f>Sheet1!A209</f>
        <v>广东中晋建设工程有限公司</v>
      </c>
      <c r="C214" s="63"/>
      <c r="D214" s="64">
        <f>Sheet1!B209</f>
        <v>1817026.15</v>
      </c>
      <c r="E214" s="65" t="str">
        <f t="shared" si="12"/>
        <v>超上限</v>
      </c>
      <c r="F214" s="66" t="str">
        <f t="shared" si="13"/>
        <v>否</v>
      </c>
      <c r="G214" s="67" t="str">
        <f t="shared" si="14"/>
        <v>否</v>
      </c>
    </row>
    <row r="215" ht="16" customHeight="1" spans="1:7">
      <c r="A215" s="61">
        <v>210</v>
      </c>
      <c r="B215" s="62" t="str">
        <f>Sheet1!A210</f>
        <v>深圳市嘉锋交通设施有限公司</v>
      </c>
      <c r="C215" s="63"/>
      <c r="D215" s="64">
        <f>Sheet1!B210</f>
        <v>1817026.15</v>
      </c>
      <c r="E215" s="65" t="str">
        <f t="shared" si="12"/>
        <v>超上限</v>
      </c>
      <c r="F215" s="66" t="str">
        <f t="shared" si="13"/>
        <v>否</v>
      </c>
      <c r="G215" s="67" t="str">
        <f t="shared" si="14"/>
        <v>否</v>
      </c>
    </row>
    <row r="216" ht="16" customHeight="1" spans="1:7">
      <c r="A216" s="61">
        <v>211</v>
      </c>
      <c r="B216" s="62" t="str">
        <f>Sheet1!A211</f>
        <v>广东耀恒建设工程有限公司</v>
      </c>
      <c r="C216" s="63"/>
      <c r="D216" s="64">
        <f>Sheet1!B211</f>
        <v>1817026.15</v>
      </c>
      <c r="E216" s="65" t="str">
        <f t="shared" si="12"/>
        <v>超上限</v>
      </c>
      <c r="F216" s="66" t="str">
        <f t="shared" si="13"/>
        <v>否</v>
      </c>
      <c r="G216" s="67" t="str">
        <f t="shared" si="14"/>
        <v>否</v>
      </c>
    </row>
    <row r="217" ht="16" customHeight="1" spans="1:7">
      <c r="A217" s="61">
        <v>212</v>
      </c>
      <c r="B217" s="62" t="str">
        <f>Sheet1!A212</f>
        <v>广东湛硕建设工程有限公司</v>
      </c>
      <c r="C217" s="63"/>
      <c r="D217" s="64">
        <f>Sheet1!B212</f>
        <v>1817026.15</v>
      </c>
      <c r="E217" s="65" t="str">
        <f t="shared" si="12"/>
        <v>超上限</v>
      </c>
      <c r="F217" s="66" t="str">
        <f t="shared" si="13"/>
        <v>否</v>
      </c>
      <c r="G217" s="67" t="str">
        <f t="shared" si="14"/>
        <v>否</v>
      </c>
    </row>
    <row r="218" ht="16" customHeight="1" spans="1:7">
      <c r="A218" s="61">
        <v>213</v>
      </c>
      <c r="B218" s="62" t="str">
        <f>Sheet1!A213</f>
        <v>深圳市裕隆昇建设工程有限公司</v>
      </c>
      <c r="C218" s="63"/>
      <c r="D218" s="64">
        <f>Sheet1!B213</f>
        <v>1817026.15</v>
      </c>
      <c r="E218" s="65" t="str">
        <f t="shared" si="12"/>
        <v>超上限</v>
      </c>
      <c r="F218" s="66" t="str">
        <f t="shared" si="13"/>
        <v>否</v>
      </c>
      <c r="G218" s="67" t="str">
        <f t="shared" si="14"/>
        <v>否</v>
      </c>
    </row>
    <row r="219" ht="16" customHeight="1" spans="1:7">
      <c r="A219" s="61">
        <v>214</v>
      </c>
      <c r="B219" s="62" t="str">
        <f>Sheet1!A214</f>
        <v>广东正峰建设工程有限公司</v>
      </c>
      <c r="C219" s="63"/>
      <c r="D219" s="64">
        <f>Sheet1!B214</f>
        <v>1817026.15</v>
      </c>
      <c r="E219" s="65" t="str">
        <f t="shared" si="12"/>
        <v>超上限</v>
      </c>
      <c r="F219" s="66" t="str">
        <f t="shared" si="13"/>
        <v>否</v>
      </c>
      <c r="G219" s="67" t="str">
        <f t="shared" si="14"/>
        <v>否</v>
      </c>
    </row>
    <row r="220" ht="16" customHeight="1" spans="1:7">
      <c r="A220" s="61">
        <v>215</v>
      </c>
      <c r="B220" s="62" t="str">
        <f>Sheet1!A215</f>
        <v>安徽中州建设工程有限公司</v>
      </c>
      <c r="C220" s="63"/>
      <c r="D220" s="64">
        <f>Sheet1!B215</f>
        <v>1817026.15</v>
      </c>
      <c r="E220" s="65" t="str">
        <f t="shared" si="12"/>
        <v>超上限</v>
      </c>
      <c r="F220" s="66" t="str">
        <f t="shared" si="13"/>
        <v>否</v>
      </c>
      <c r="G220" s="67" t="str">
        <f t="shared" si="14"/>
        <v>否</v>
      </c>
    </row>
    <row r="221" ht="16" customHeight="1" spans="1:7">
      <c r="A221" s="61">
        <v>216</v>
      </c>
      <c r="B221" s="62" t="str">
        <f>Sheet1!A216</f>
        <v>广东鸿宇建设工程有限公司</v>
      </c>
      <c r="C221" s="63"/>
      <c r="D221" s="64">
        <f>Sheet1!B216</f>
        <v>1817026.15</v>
      </c>
      <c r="E221" s="65" t="str">
        <f t="shared" si="12"/>
        <v>超上限</v>
      </c>
      <c r="F221" s="66" t="str">
        <f t="shared" si="13"/>
        <v>否</v>
      </c>
      <c r="G221" s="67" t="str">
        <f t="shared" si="14"/>
        <v>否</v>
      </c>
    </row>
    <row r="222" ht="16" customHeight="1" spans="1:7">
      <c r="A222" s="61">
        <v>217</v>
      </c>
      <c r="B222" s="62" t="str">
        <f>Sheet1!A217</f>
        <v>智泽工程技术有限公司</v>
      </c>
      <c r="C222" s="63"/>
      <c r="D222" s="64">
        <f>Sheet1!B217</f>
        <v>1817026.15</v>
      </c>
      <c r="E222" s="65" t="str">
        <f t="shared" si="12"/>
        <v>超上限</v>
      </c>
      <c r="F222" s="66" t="str">
        <f t="shared" si="13"/>
        <v>否</v>
      </c>
      <c r="G222" s="67" t="str">
        <f t="shared" si="14"/>
        <v>否</v>
      </c>
    </row>
    <row r="223" ht="16" customHeight="1" spans="1:7">
      <c r="A223" s="61">
        <v>218</v>
      </c>
      <c r="B223" s="62" t="str">
        <f>Sheet1!A218</f>
        <v>广东新誉隆建设有限公司</v>
      </c>
      <c r="C223" s="63"/>
      <c r="D223" s="64">
        <f>Sheet1!B218</f>
        <v>1817026.15</v>
      </c>
      <c r="E223" s="65" t="str">
        <f t="shared" ref="E223:E254" si="15">IF(D223&lt;=$G$3,"否","超上限")</f>
        <v>超上限</v>
      </c>
      <c r="F223" s="66" t="str">
        <f t="shared" ref="F223:F254" si="16">IF(D223&gt;=$G$4,"否","超下限")</f>
        <v>否</v>
      </c>
      <c r="G223" s="67" t="str">
        <f t="shared" ref="G223:G254" si="17">IF(AND(E223="否",F223="否"),"是","否")</f>
        <v>否</v>
      </c>
    </row>
    <row r="224" ht="16" customHeight="1" spans="1:7">
      <c r="A224" s="61">
        <v>219</v>
      </c>
      <c r="B224" s="62" t="str">
        <f>Sheet1!A219</f>
        <v>深圳市九良建设有限公司</v>
      </c>
      <c r="C224" s="63"/>
      <c r="D224" s="64">
        <f>Sheet1!B219</f>
        <v>1817026.15</v>
      </c>
      <c r="E224" s="65" t="str">
        <f t="shared" si="15"/>
        <v>超上限</v>
      </c>
      <c r="F224" s="66" t="str">
        <f t="shared" si="16"/>
        <v>否</v>
      </c>
      <c r="G224" s="67" t="str">
        <f t="shared" si="17"/>
        <v>否</v>
      </c>
    </row>
    <row r="225" ht="16" customHeight="1" spans="1:7">
      <c r="A225" s="61">
        <v>220</v>
      </c>
      <c r="B225" s="62" t="str">
        <f>Sheet1!A220</f>
        <v>广东展华建设工程有限公司</v>
      </c>
      <c r="C225" s="63"/>
      <c r="D225" s="64">
        <f>Sheet1!B220</f>
        <v>1817026.15</v>
      </c>
      <c r="E225" s="65" t="str">
        <f t="shared" si="15"/>
        <v>超上限</v>
      </c>
      <c r="F225" s="66" t="str">
        <f t="shared" si="16"/>
        <v>否</v>
      </c>
      <c r="G225" s="67" t="str">
        <f t="shared" si="17"/>
        <v>否</v>
      </c>
    </row>
    <row r="226" ht="16" customHeight="1" spans="1:7">
      <c r="A226" s="61">
        <v>221</v>
      </c>
      <c r="B226" s="62" t="str">
        <f>Sheet1!A221</f>
        <v>广东升裕建设工程有限公司</v>
      </c>
      <c r="C226" s="63"/>
      <c r="D226" s="64">
        <f>Sheet1!B221</f>
        <v>1817026.15</v>
      </c>
      <c r="E226" s="65" t="str">
        <f t="shared" si="15"/>
        <v>超上限</v>
      </c>
      <c r="F226" s="66" t="str">
        <f t="shared" si="16"/>
        <v>否</v>
      </c>
      <c r="G226" s="67" t="str">
        <f t="shared" si="17"/>
        <v>否</v>
      </c>
    </row>
    <row r="227" ht="16" customHeight="1" spans="1:7">
      <c r="A227" s="61">
        <v>222</v>
      </c>
      <c r="B227" s="62" t="str">
        <f>Sheet1!A222</f>
        <v>深圳市盛隆达建设有限公司</v>
      </c>
      <c r="C227" s="63"/>
      <c r="D227" s="64">
        <f>Sheet1!B222</f>
        <v>1816777.32</v>
      </c>
      <c r="E227" s="65" t="str">
        <f t="shared" si="15"/>
        <v>超上限</v>
      </c>
      <c r="F227" s="66" t="str">
        <f t="shared" si="16"/>
        <v>否</v>
      </c>
      <c r="G227" s="67" t="str">
        <f t="shared" si="17"/>
        <v>否</v>
      </c>
    </row>
    <row r="228" ht="16" customHeight="1" spans="1:7">
      <c r="A228" s="61">
        <v>223</v>
      </c>
      <c r="B228" s="62" t="str">
        <f>Sheet1!A223</f>
        <v>广东裕展恒洋建设工程有限公司</v>
      </c>
      <c r="C228" s="63"/>
      <c r="D228" s="64">
        <f>Sheet1!B223</f>
        <v>1816719.66</v>
      </c>
      <c r="E228" s="65" t="str">
        <f t="shared" si="15"/>
        <v>超上限</v>
      </c>
      <c r="F228" s="66" t="str">
        <f t="shared" si="16"/>
        <v>否</v>
      </c>
      <c r="G228" s="67" t="str">
        <f t="shared" si="17"/>
        <v>否</v>
      </c>
    </row>
    <row r="229" ht="16" customHeight="1" spans="1:7">
      <c r="A229" s="61">
        <v>224</v>
      </c>
      <c r="B229" s="62" t="str">
        <f>Sheet1!A224</f>
        <v>中建河图建设有限公司</v>
      </c>
      <c r="C229" s="63"/>
      <c r="D229" s="64">
        <f>Sheet1!B224</f>
        <v>1816402.56</v>
      </c>
      <c r="E229" s="65" t="str">
        <f t="shared" si="15"/>
        <v>超上限</v>
      </c>
      <c r="F229" s="66" t="str">
        <f t="shared" si="16"/>
        <v>否</v>
      </c>
      <c r="G229" s="67" t="str">
        <f t="shared" si="17"/>
        <v>否</v>
      </c>
    </row>
    <row r="230" ht="16" customHeight="1" spans="1:7">
      <c r="A230" s="61">
        <v>225</v>
      </c>
      <c r="B230" s="62" t="str">
        <f>Sheet1!A225</f>
        <v>广东潮宽建设有限公司</v>
      </c>
      <c r="C230" s="63"/>
      <c r="D230" s="64">
        <f>Sheet1!B225</f>
        <v>1816163.1</v>
      </c>
      <c r="E230" s="65" t="str">
        <f t="shared" si="15"/>
        <v>超上限</v>
      </c>
      <c r="F230" s="66" t="str">
        <f t="shared" si="16"/>
        <v>否</v>
      </c>
      <c r="G230" s="67" t="str">
        <f t="shared" si="17"/>
        <v>否</v>
      </c>
    </row>
    <row r="231" ht="16" customHeight="1" spans="1:7">
      <c r="A231" s="61">
        <v>226</v>
      </c>
      <c r="B231" s="62" t="str">
        <f>Sheet1!A226</f>
        <v>深圳市屹鑫建设工程有限公司</v>
      </c>
      <c r="C231" s="63"/>
      <c r="D231" s="64">
        <f>Sheet1!B226</f>
        <v>1816095.06</v>
      </c>
      <c r="E231" s="65" t="str">
        <f t="shared" si="15"/>
        <v>超上限</v>
      </c>
      <c r="F231" s="66" t="str">
        <f t="shared" si="16"/>
        <v>否</v>
      </c>
      <c r="G231" s="67" t="str">
        <f t="shared" si="17"/>
        <v>否</v>
      </c>
    </row>
    <row r="232" ht="16" customHeight="1" spans="1:7">
      <c r="A232" s="61">
        <v>227</v>
      </c>
      <c r="B232" s="62" t="str">
        <f>Sheet1!A227</f>
        <v>广东安成建设有限公司</v>
      </c>
      <c r="C232" s="63"/>
      <c r="D232" s="64">
        <f>Sheet1!B227</f>
        <v>1816066.23</v>
      </c>
      <c r="E232" s="65" t="str">
        <f t="shared" si="15"/>
        <v>超上限</v>
      </c>
      <c r="F232" s="66" t="str">
        <f t="shared" si="16"/>
        <v>否</v>
      </c>
      <c r="G232" s="67" t="str">
        <f t="shared" si="17"/>
        <v>否</v>
      </c>
    </row>
    <row r="233" ht="16" customHeight="1" spans="1:7">
      <c r="A233" s="61">
        <v>228</v>
      </c>
      <c r="B233" s="62" t="str">
        <f>Sheet1!A228</f>
        <v>广东天兴建筑集团有限公司</v>
      </c>
      <c r="C233" s="63"/>
      <c r="D233" s="64">
        <f>Sheet1!B228</f>
        <v>1815797.17</v>
      </c>
      <c r="E233" s="65" t="str">
        <f t="shared" si="15"/>
        <v>超上限</v>
      </c>
      <c r="F233" s="66" t="str">
        <f t="shared" si="16"/>
        <v>否</v>
      </c>
      <c r="G233" s="67" t="str">
        <f t="shared" si="17"/>
        <v>否</v>
      </c>
    </row>
    <row r="234" ht="16" customHeight="1" spans="1:7">
      <c r="A234" s="61">
        <v>229</v>
      </c>
      <c r="B234" s="62" t="str">
        <f>Sheet1!A229</f>
        <v>广州市天河建安建筑有限公司</v>
      </c>
      <c r="C234" s="63"/>
      <c r="D234" s="64">
        <f>Sheet1!B229</f>
        <v>1815797.16</v>
      </c>
      <c r="E234" s="65" t="str">
        <f t="shared" si="15"/>
        <v>超上限</v>
      </c>
      <c r="F234" s="66" t="str">
        <f t="shared" si="16"/>
        <v>否</v>
      </c>
      <c r="G234" s="67" t="str">
        <f t="shared" si="17"/>
        <v>否</v>
      </c>
    </row>
    <row r="235" ht="16" customHeight="1" spans="1:7">
      <c r="A235" s="61">
        <v>230</v>
      </c>
      <c r="B235" s="62" t="str">
        <f>Sheet1!A230</f>
        <v>弘图控股集团有限公司</v>
      </c>
      <c r="C235" s="63"/>
      <c r="D235" s="64">
        <f>Sheet1!B230</f>
        <v>1815528.11</v>
      </c>
      <c r="E235" s="65" t="str">
        <f t="shared" si="15"/>
        <v>超上限</v>
      </c>
      <c r="F235" s="66" t="str">
        <f t="shared" si="16"/>
        <v>否</v>
      </c>
      <c r="G235" s="67" t="str">
        <f t="shared" si="17"/>
        <v>否</v>
      </c>
    </row>
    <row r="236" ht="16" customHeight="1" spans="1:7">
      <c r="A236" s="61">
        <v>231</v>
      </c>
      <c r="B236" s="62" t="str">
        <f>Sheet1!A231</f>
        <v>广东湕森工程有限公司</v>
      </c>
      <c r="C236" s="63"/>
      <c r="D236" s="64">
        <f>Sheet1!B231</f>
        <v>1815489.67</v>
      </c>
      <c r="E236" s="65" t="str">
        <f t="shared" si="15"/>
        <v>超上限</v>
      </c>
      <c r="F236" s="66" t="str">
        <f t="shared" si="16"/>
        <v>否</v>
      </c>
      <c r="G236" s="67" t="str">
        <f t="shared" si="17"/>
        <v>否</v>
      </c>
    </row>
    <row r="237" ht="16" customHeight="1" spans="1:7">
      <c r="A237" s="61">
        <v>232</v>
      </c>
      <c r="B237" s="62" t="str">
        <f>Sheet1!A232</f>
        <v>贵州锦裕鑫建设有限公司</v>
      </c>
      <c r="C237" s="63"/>
      <c r="D237" s="64">
        <f>Sheet1!B232</f>
        <v>1815375.08</v>
      </c>
      <c r="E237" s="65" t="str">
        <f t="shared" si="15"/>
        <v>超上限</v>
      </c>
      <c r="F237" s="66" t="str">
        <f t="shared" si="16"/>
        <v>否</v>
      </c>
      <c r="G237" s="67" t="str">
        <f t="shared" si="17"/>
        <v>否</v>
      </c>
    </row>
    <row r="238" ht="16" customHeight="1" spans="1:7">
      <c r="A238" s="61">
        <v>233</v>
      </c>
      <c r="B238" s="62" t="str">
        <f>Sheet1!A233</f>
        <v>广东源盛建设工程有限公司</v>
      </c>
      <c r="C238" s="63"/>
      <c r="D238" s="64">
        <f>Sheet1!B233</f>
        <v>1815338.49</v>
      </c>
      <c r="E238" s="65" t="str">
        <f t="shared" si="15"/>
        <v>超上限</v>
      </c>
      <c r="F238" s="66" t="str">
        <f t="shared" si="16"/>
        <v>否</v>
      </c>
      <c r="G238" s="67" t="str">
        <f t="shared" si="17"/>
        <v>否</v>
      </c>
    </row>
    <row r="239" ht="16" customHeight="1" spans="1:7">
      <c r="A239" s="61">
        <v>234</v>
      </c>
      <c r="B239" s="62" t="str">
        <f>Sheet1!A234</f>
        <v>广东至力建筑工程有限公司</v>
      </c>
      <c r="C239" s="63"/>
      <c r="D239" s="64">
        <f>Sheet1!B234</f>
        <v>1815200</v>
      </c>
      <c r="E239" s="65" t="str">
        <f t="shared" si="15"/>
        <v>超上限</v>
      </c>
      <c r="F239" s="66" t="str">
        <f t="shared" si="16"/>
        <v>否</v>
      </c>
      <c r="G239" s="67" t="str">
        <f t="shared" si="17"/>
        <v>否</v>
      </c>
    </row>
    <row r="240" ht="16" customHeight="1" spans="1:7">
      <c r="A240" s="61">
        <v>235</v>
      </c>
      <c r="B240" s="62" t="str">
        <f>Sheet1!A235</f>
        <v>启业建设有限公司</v>
      </c>
      <c r="C240" s="63"/>
      <c r="D240" s="64">
        <f>Sheet1!B235</f>
        <v>1815185.24</v>
      </c>
      <c r="E240" s="65" t="str">
        <f t="shared" si="15"/>
        <v>超上限</v>
      </c>
      <c r="F240" s="66" t="str">
        <f t="shared" si="16"/>
        <v>否</v>
      </c>
      <c r="G240" s="67" t="str">
        <f t="shared" si="17"/>
        <v>否</v>
      </c>
    </row>
    <row r="241" ht="16" customHeight="1" spans="1:7">
      <c r="A241" s="61">
        <v>236</v>
      </c>
      <c r="B241" s="62" t="str">
        <f>Sheet1!A236</f>
        <v>中城交建（深圳）建设有限公司</v>
      </c>
      <c r="C241" s="63"/>
      <c r="D241" s="64">
        <f>Sheet1!B236</f>
        <v>1815185.24</v>
      </c>
      <c r="E241" s="65" t="str">
        <f t="shared" si="15"/>
        <v>超上限</v>
      </c>
      <c r="F241" s="66" t="str">
        <f t="shared" si="16"/>
        <v>否</v>
      </c>
      <c r="G241" s="67" t="str">
        <f t="shared" si="17"/>
        <v>否</v>
      </c>
    </row>
    <row r="242" ht="16" customHeight="1" spans="1:7">
      <c r="A242" s="61">
        <v>237</v>
      </c>
      <c r="B242" s="62" t="str">
        <f>Sheet1!A237</f>
        <v>深圳市乐和建设工程有限公司</v>
      </c>
      <c r="C242" s="63"/>
      <c r="D242" s="64">
        <f>Sheet1!B237</f>
        <v>1815185.24</v>
      </c>
      <c r="E242" s="65" t="str">
        <f t="shared" si="15"/>
        <v>超上限</v>
      </c>
      <c r="F242" s="66" t="str">
        <f t="shared" si="16"/>
        <v>否</v>
      </c>
      <c r="G242" s="67" t="str">
        <f t="shared" si="17"/>
        <v>否</v>
      </c>
    </row>
    <row r="243" ht="16" customHeight="1" spans="1:7">
      <c r="A243" s="61">
        <v>238</v>
      </c>
      <c r="B243" s="62" t="str">
        <f>Sheet1!A238</f>
        <v>广东润达丰建设有限公司</v>
      </c>
      <c r="C243" s="63"/>
      <c r="D243" s="64">
        <f>Sheet1!B238</f>
        <v>1815185.24</v>
      </c>
      <c r="E243" s="65" t="str">
        <f t="shared" si="15"/>
        <v>超上限</v>
      </c>
      <c r="F243" s="66" t="str">
        <f t="shared" si="16"/>
        <v>否</v>
      </c>
      <c r="G243" s="67" t="str">
        <f t="shared" si="17"/>
        <v>否</v>
      </c>
    </row>
    <row r="244" ht="16" customHeight="1" spans="1:7">
      <c r="A244" s="61">
        <v>239</v>
      </c>
      <c r="B244" s="62" t="str">
        <f>Sheet1!A239</f>
        <v>广东坤泰建设有限公司</v>
      </c>
      <c r="C244" s="63"/>
      <c r="D244" s="64">
        <f>Sheet1!B239</f>
        <v>1815185.24</v>
      </c>
      <c r="E244" s="65" t="str">
        <f t="shared" si="15"/>
        <v>超上限</v>
      </c>
      <c r="F244" s="66" t="str">
        <f t="shared" si="16"/>
        <v>否</v>
      </c>
      <c r="G244" s="67" t="str">
        <f t="shared" si="17"/>
        <v>否</v>
      </c>
    </row>
    <row r="245" ht="16" customHeight="1" spans="1:7">
      <c r="A245" s="61">
        <v>240</v>
      </c>
      <c r="B245" s="62" t="str">
        <f>Sheet1!A240</f>
        <v>河南鼎义建设集团有限公司</v>
      </c>
      <c r="C245" s="63"/>
      <c r="D245" s="64">
        <f>Sheet1!B240</f>
        <v>1815185.24</v>
      </c>
      <c r="E245" s="65" t="str">
        <f t="shared" si="15"/>
        <v>超上限</v>
      </c>
      <c r="F245" s="66" t="str">
        <f t="shared" si="16"/>
        <v>否</v>
      </c>
      <c r="G245" s="67" t="str">
        <f t="shared" si="17"/>
        <v>否</v>
      </c>
    </row>
    <row r="246" ht="16" customHeight="1" spans="1:7">
      <c r="A246" s="61">
        <v>241</v>
      </c>
      <c r="B246" s="62" t="str">
        <f>Sheet1!A241</f>
        <v>广东建凯建设有限公司</v>
      </c>
      <c r="C246" s="63"/>
      <c r="D246" s="64">
        <f>Sheet1!B241</f>
        <v>1815185.24</v>
      </c>
      <c r="E246" s="65" t="str">
        <f t="shared" si="15"/>
        <v>超上限</v>
      </c>
      <c r="F246" s="66" t="str">
        <f t="shared" si="16"/>
        <v>否</v>
      </c>
      <c r="G246" s="67" t="str">
        <f t="shared" si="17"/>
        <v>否</v>
      </c>
    </row>
    <row r="247" ht="16" customHeight="1" spans="1:7">
      <c r="A247" s="61">
        <v>242</v>
      </c>
      <c r="B247" s="62" t="str">
        <f>Sheet1!A242</f>
        <v>广德润和建设有限公司</v>
      </c>
      <c r="C247" s="63"/>
      <c r="D247" s="64">
        <f>Sheet1!B242</f>
        <v>1815185.24</v>
      </c>
      <c r="E247" s="65" t="str">
        <f t="shared" si="15"/>
        <v>超上限</v>
      </c>
      <c r="F247" s="66" t="str">
        <f t="shared" si="16"/>
        <v>否</v>
      </c>
      <c r="G247" s="67" t="str">
        <f t="shared" si="17"/>
        <v>否</v>
      </c>
    </row>
    <row r="248" ht="16" customHeight="1" spans="1:7">
      <c r="A248" s="61">
        <v>243</v>
      </c>
      <c r="B248" s="62" t="str">
        <f>Sheet1!A243</f>
        <v>广东宏吉建设有限公司</v>
      </c>
      <c r="C248" s="63"/>
      <c r="D248" s="64">
        <f>Sheet1!B243</f>
        <v>1815185.24</v>
      </c>
      <c r="E248" s="65" t="str">
        <f t="shared" si="15"/>
        <v>超上限</v>
      </c>
      <c r="F248" s="66" t="str">
        <f t="shared" si="16"/>
        <v>否</v>
      </c>
      <c r="G248" s="67" t="str">
        <f t="shared" si="17"/>
        <v>否</v>
      </c>
    </row>
    <row r="249" ht="16" customHeight="1" spans="1:7">
      <c r="A249" s="61">
        <v>244</v>
      </c>
      <c r="B249" s="62" t="str">
        <f>Sheet1!A244</f>
        <v>东莞市腾辉建设工程有限公司</v>
      </c>
      <c r="C249" s="63"/>
      <c r="D249" s="64">
        <f>Sheet1!B244</f>
        <v>1815185.24</v>
      </c>
      <c r="E249" s="65" t="str">
        <f t="shared" si="15"/>
        <v>超上限</v>
      </c>
      <c r="F249" s="66" t="str">
        <f t="shared" si="16"/>
        <v>否</v>
      </c>
      <c r="G249" s="67" t="str">
        <f t="shared" si="17"/>
        <v>否</v>
      </c>
    </row>
    <row r="250" ht="16" customHeight="1" spans="1:7">
      <c r="A250" s="61">
        <v>245</v>
      </c>
      <c r="B250" s="62" t="str">
        <f>Sheet1!A245</f>
        <v>广东盈发建筑工程有限公司</v>
      </c>
      <c r="C250" s="63"/>
      <c r="D250" s="64">
        <f>Sheet1!B245</f>
        <v>1815163.72</v>
      </c>
      <c r="E250" s="65" t="str">
        <f t="shared" si="15"/>
        <v>超上限</v>
      </c>
      <c r="F250" s="66" t="str">
        <f t="shared" si="16"/>
        <v>否</v>
      </c>
      <c r="G250" s="67" t="str">
        <f t="shared" si="17"/>
        <v>否</v>
      </c>
    </row>
    <row r="251" ht="16" customHeight="1" spans="1:7">
      <c r="A251" s="61">
        <v>246</v>
      </c>
      <c r="B251" s="62" t="str">
        <f>Sheet1!A246</f>
        <v>广东高达建设工程有限公司</v>
      </c>
      <c r="C251" s="63"/>
      <c r="D251" s="64">
        <f>Sheet1!B246</f>
        <v>1814334.28</v>
      </c>
      <c r="E251" s="65" t="str">
        <f t="shared" si="15"/>
        <v>超上限</v>
      </c>
      <c r="F251" s="66" t="str">
        <f t="shared" si="16"/>
        <v>否</v>
      </c>
      <c r="G251" s="67" t="str">
        <f t="shared" si="17"/>
        <v>否</v>
      </c>
    </row>
    <row r="252" ht="16" customHeight="1" spans="1:7">
      <c r="A252" s="61">
        <v>247</v>
      </c>
      <c r="B252" s="62" t="str">
        <f>Sheet1!A247</f>
        <v>河南汴垦建设工程有限公司</v>
      </c>
      <c r="C252" s="63"/>
      <c r="D252" s="64">
        <f>Sheet1!B247</f>
        <v>1814269.29</v>
      </c>
      <c r="E252" s="65" t="str">
        <f t="shared" si="15"/>
        <v>超上限</v>
      </c>
      <c r="F252" s="66" t="str">
        <f t="shared" si="16"/>
        <v>否</v>
      </c>
      <c r="G252" s="67" t="str">
        <f t="shared" si="17"/>
        <v>否</v>
      </c>
    </row>
    <row r="253" ht="16" customHeight="1" spans="1:7">
      <c r="A253" s="61">
        <v>248</v>
      </c>
      <c r="B253" s="62" t="str">
        <f>Sheet1!A248</f>
        <v>深圳千里马装饰集团有限公司</v>
      </c>
      <c r="C253" s="63"/>
      <c r="D253" s="64">
        <f>Sheet1!B248</f>
        <v>1814029.05</v>
      </c>
      <c r="E253" s="65" t="str">
        <f t="shared" si="15"/>
        <v>超上限</v>
      </c>
      <c r="F253" s="66" t="str">
        <f t="shared" si="16"/>
        <v>否</v>
      </c>
      <c r="G253" s="67" t="str">
        <f t="shared" si="17"/>
        <v>否</v>
      </c>
    </row>
    <row r="254" ht="16" customHeight="1" spans="1:7">
      <c r="A254" s="61">
        <v>249</v>
      </c>
      <c r="B254" s="62" t="str">
        <f>Sheet1!A249</f>
        <v>广东德茂建设工程有限公司</v>
      </c>
      <c r="C254" s="63"/>
      <c r="D254" s="64">
        <f>Sheet1!B249</f>
        <v>1813961.8</v>
      </c>
      <c r="E254" s="65" t="str">
        <f t="shared" si="15"/>
        <v>超上限</v>
      </c>
      <c r="F254" s="66" t="str">
        <f t="shared" si="16"/>
        <v>否</v>
      </c>
      <c r="G254" s="67" t="str">
        <f t="shared" si="17"/>
        <v>否</v>
      </c>
    </row>
    <row r="255" ht="16" customHeight="1" spans="1:7">
      <c r="A255" s="61">
        <v>250</v>
      </c>
      <c r="B255" s="62" t="str">
        <f>Sheet1!A250</f>
        <v>广东水霖建设有限公司</v>
      </c>
      <c r="C255" s="63"/>
      <c r="D255" s="64">
        <f>Sheet1!B250</f>
        <v>1813663.9</v>
      </c>
      <c r="E255" s="65" t="str">
        <f t="shared" ref="E255:E286" si="18">IF(D255&lt;=$G$3,"否","超上限")</f>
        <v>超上限</v>
      </c>
      <c r="F255" s="66" t="str">
        <f t="shared" ref="F255:F286" si="19">IF(D255&gt;=$G$4,"否","超下限")</f>
        <v>否</v>
      </c>
      <c r="G255" s="67" t="str">
        <f t="shared" ref="G255:G286" si="20">IF(AND(E255="否",F255="否"),"是","否")</f>
        <v>否</v>
      </c>
    </row>
    <row r="256" ht="16" customHeight="1" spans="1:7">
      <c r="A256" s="61">
        <v>251</v>
      </c>
      <c r="B256" s="62" t="str">
        <f>Sheet1!A251</f>
        <v>广东信丰源建设有限公司</v>
      </c>
      <c r="C256" s="63"/>
      <c r="D256" s="64">
        <f>Sheet1!B251</f>
        <v>1813587.02</v>
      </c>
      <c r="E256" s="65" t="str">
        <f t="shared" si="18"/>
        <v>超上限</v>
      </c>
      <c r="F256" s="66" t="str">
        <f t="shared" si="19"/>
        <v>否</v>
      </c>
      <c r="G256" s="67" t="str">
        <f t="shared" si="20"/>
        <v>否</v>
      </c>
    </row>
    <row r="257" ht="16" customHeight="1" spans="1:7">
      <c r="A257" s="61">
        <v>252</v>
      </c>
      <c r="B257" s="62" t="str">
        <f>Sheet1!A252</f>
        <v>广东和霖建设工程有限公司</v>
      </c>
      <c r="C257" s="63"/>
      <c r="D257" s="64">
        <f>Sheet1!B252</f>
        <v>1813583.56</v>
      </c>
      <c r="E257" s="65" t="str">
        <f t="shared" si="18"/>
        <v>超上限</v>
      </c>
      <c r="F257" s="66" t="str">
        <f t="shared" si="19"/>
        <v>否</v>
      </c>
      <c r="G257" s="67" t="str">
        <f t="shared" si="20"/>
        <v>否</v>
      </c>
    </row>
    <row r="258" ht="16" customHeight="1" spans="1:7">
      <c r="A258" s="61">
        <v>253</v>
      </c>
      <c r="B258" s="62" t="str">
        <f>Sheet1!A253</f>
        <v>广东东泽建设有限公司</v>
      </c>
      <c r="C258" s="63"/>
      <c r="D258" s="64">
        <f>Sheet1!B253</f>
        <v>1813344.33</v>
      </c>
      <c r="E258" s="65" t="str">
        <f t="shared" si="18"/>
        <v>超上限</v>
      </c>
      <c r="F258" s="66" t="str">
        <f t="shared" si="19"/>
        <v>否</v>
      </c>
      <c r="G258" s="67" t="str">
        <f t="shared" si="20"/>
        <v>否</v>
      </c>
    </row>
    <row r="259" ht="16" customHeight="1" spans="1:7">
      <c r="A259" s="61">
        <v>254</v>
      </c>
      <c r="B259" s="62" t="str">
        <f>Sheet1!A254</f>
        <v>广东雍和建设有限公司</v>
      </c>
      <c r="C259" s="63"/>
      <c r="D259" s="64">
        <f>Sheet1!B254</f>
        <v>1813344.33</v>
      </c>
      <c r="E259" s="65" t="str">
        <f t="shared" si="18"/>
        <v>超上限</v>
      </c>
      <c r="F259" s="66" t="str">
        <f t="shared" si="19"/>
        <v>否</v>
      </c>
      <c r="G259" s="67" t="str">
        <f t="shared" si="20"/>
        <v>否</v>
      </c>
    </row>
    <row r="260" ht="16" customHeight="1" spans="1:7">
      <c r="A260" s="61">
        <v>255</v>
      </c>
      <c r="B260" s="62" t="str">
        <f>Sheet1!A255</f>
        <v>深圳市百润建设有限公司</v>
      </c>
      <c r="C260" s="63"/>
      <c r="D260" s="64">
        <f>Sheet1!B255</f>
        <v>1813344.33</v>
      </c>
      <c r="E260" s="65" t="str">
        <f t="shared" si="18"/>
        <v>超上限</v>
      </c>
      <c r="F260" s="66" t="str">
        <f t="shared" si="19"/>
        <v>否</v>
      </c>
      <c r="G260" s="67" t="str">
        <f t="shared" si="20"/>
        <v>否</v>
      </c>
    </row>
    <row r="261" ht="16" customHeight="1" spans="1:7">
      <c r="A261" s="61">
        <v>256</v>
      </c>
      <c r="B261" s="62" t="str">
        <f>Sheet1!A256</f>
        <v>四川中洋建兴建设工程有限公司</v>
      </c>
      <c r="C261" s="63"/>
      <c r="D261" s="64">
        <f>Sheet1!B256</f>
        <v>1813344.33</v>
      </c>
      <c r="E261" s="65" t="str">
        <f t="shared" si="18"/>
        <v>超上限</v>
      </c>
      <c r="F261" s="66" t="str">
        <f t="shared" si="19"/>
        <v>否</v>
      </c>
      <c r="G261" s="67" t="str">
        <f t="shared" si="20"/>
        <v>否</v>
      </c>
    </row>
    <row r="262" ht="16" customHeight="1" spans="1:7">
      <c r="A262" s="61">
        <v>257</v>
      </c>
      <c r="B262" s="62" t="str">
        <f>Sheet1!A257</f>
        <v>广东强华昇顺建筑工程有限公司</v>
      </c>
      <c r="C262" s="63"/>
      <c r="D262" s="64">
        <f>Sheet1!B257</f>
        <v>1813344.33</v>
      </c>
      <c r="E262" s="65" t="str">
        <f t="shared" si="18"/>
        <v>超上限</v>
      </c>
      <c r="F262" s="66" t="str">
        <f t="shared" si="19"/>
        <v>否</v>
      </c>
      <c r="G262" s="67" t="str">
        <f t="shared" si="20"/>
        <v>否</v>
      </c>
    </row>
    <row r="263" ht="16" customHeight="1" spans="1:7">
      <c r="A263" s="61">
        <v>258</v>
      </c>
      <c r="B263" s="62" t="str">
        <f>Sheet1!A258</f>
        <v>贵州高胜工程建设有限公司</v>
      </c>
      <c r="C263" s="63"/>
      <c r="D263" s="64">
        <f>Sheet1!B258</f>
        <v>1813344.33</v>
      </c>
      <c r="E263" s="65" t="str">
        <f t="shared" si="18"/>
        <v>超上限</v>
      </c>
      <c r="F263" s="66" t="str">
        <f t="shared" si="19"/>
        <v>否</v>
      </c>
      <c r="G263" s="67" t="str">
        <f t="shared" si="20"/>
        <v>否</v>
      </c>
    </row>
    <row r="264" ht="16" customHeight="1" spans="1:7">
      <c r="A264" s="61">
        <v>259</v>
      </c>
      <c r="B264" s="62" t="str">
        <f>Sheet1!A259</f>
        <v>广东青林建设有限公司</v>
      </c>
      <c r="C264" s="63"/>
      <c r="D264" s="64">
        <f>Sheet1!B259</f>
        <v>1813344.33</v>
      </c>
      <c r="E264" s="65" t="str">
        <f t="shared" si="18"/>
        <v>超上限</v>
      </c>
      <c r="F264" s="66" t="str">
        <f t="shared" si="19"/>
        <v>否</v>
      </c>
      <c r="G264" s="67" t="str">
        <f t="shared" si="20"/>
        <v>否</v>
      </c>
    </row>
    <row r="265" ht="16" customHeight="1" spans="1:7">
      <c r="A265" s="61">
        <v>260</v>
      </c>
      <c r="B265" s="62" t="str">
        <f>Sheet1!A260</f>
        <v>广东中誉建投科技有限公司</v>
      </c>
      <c r="C265" s="63"/>
      <c r="D265" s="64">
        <f>Sheet1!B260</f>
        <v>1813087.34</v>
      </c>
      <c r="E265" s="65" t="str">
        <f t="shared" si="18"/>
        <v>超上限</v>
      </c>
      <c r="F265" s="66" t="str">
        <f t="shared" si="19"/>
        <v>否</v>
      </c>
      <c r="G265" s="67" t="str">
        <f t="shared" si="20"/>
        <v>否</v>
      </c>
    </row>
    <row r="266" ht="16" customHeight="1" spans="1:7">
      <c r="A266" s="61">
        <v>261</v>
      </c>
      <c r="B266" s="62" t="str">
        <f>Sheet1!A261</f>
        <v>广东伟创建设有限公司</v>
      </c>
      <c r="C266" s="63"/>
      <c r="D266" s="64">
        <f>Sheet1!B261</f>
        <v>1812830.8</v>
      </c>
      <c r="E266" s="65" t="str">
        <f t="shared" si="18"/>
        <v>超上限</v>
      </c>
      <c r="F266" s="66" t="str">
        <f t="shared" si="19"/>
        <v>否</v>
      </c>
      <c r="G266" s="67" t="str">
        <f t="shared" si="20"/>
        <v>否</v>
      </c>
    </row>
    <row r="267" ht="16" customHeight="1" spans="1:7">
      <c r="A267" s="61">
        <v>262</v>
      </c>
      <c r="B267" s="62" t="str">
        <f>Sheet1!A262</f>
        <v>深圳市华艺阳光建设科技集团有限公司</v>
      </c>
      <c r="C267" s="63"/>
      <c r="D267" s="64">
        <f>Sheet1!B262</f>
        <v>1812731.8</v>
      </c>
      <c r="E267" s="65" t="str">
        <f t="shared" si="18"/>
        <v>超上限</v>
      </c>
      <c r="F267" s="66" t="str">
        <f t="shared" si="19"/>
        <v>否</v>
      </c>
      <c r="G267" s="67" t="str">
        <f t="shared" si="20"/>
        <v>否</v>
      </c>
    </row>
    <row r="268" ht="16" customHeight="1" spans="1:7">
      <c r="A268" s="61">
        <v>263</v>
      </c>
      <c r="B268" s="62" t="str">
        <f>Sheet1!A263</f>
        <v>广东中翊建设工程有限公司</v>
      </c>
      <c r="C268" s="63"/>
      <c r="D268" s="64">
        <f>Sheet1!B263</f>
        <v>1812698.29</v>
      </c>
      <c r="E268" s="65" t="str">
        <f t="shared" si="18"/>
        <v>超上限</v>
      </c>
      <c r="F268" s="66" t="str">
        <f t="shared" si="19"/>
        <v>否</v>
      </c>
      <c r="G268" s="67" t="str">
        <f t="shared" si="20"/>
        <v>否</v>
      </c>
    </row>
    <row r="269" ht="16" customHeight="1" spans="1:7">
      <c r="A269" s="61">
        <v>264</v>
      </c>
      <c r="B269" s="62" t="str">
        <f>Sheet1!A264</f>
        <v>深圳市天惠建筑工程有限公司</v>
      </c>
      <c r="C269" s="63"/>
      <c r="D269" s="64">
        <f>Sheet1!B264</f>
        <v>1812443.51</v>
      </c>
      <c r="E269" s="65" t="str">
        <f t="shared" si="18"/>
        <v>超上限</v>
      </c>
      <c r="F269" s="66" t="str">
        <f t="shared" si="19"/>
        <v>否</v>
      </c>
      <c r="G269" s="67" t="str">
        <f t="shared" si="20"/>
        <v>否</v>
      </c>
    </row>
    <row r="270" ht="16" customHeight="1" spans="1:7">
      <c r="A270" s="61">
        <v>265</v>
      </c>
      <c r="B270" s="62" t="str">
        <f>Sheet1!A265</f>
        <v>深圳市金万祥建筑工程有限公司</v>
      </c>
      <c r="C270" s="63"/>
      <c r="D270" s="64">
        <f>Sheet1!B265</f>
        <v>1812331.64</v>
      </c>
      <c r="E270" s="65" t="str">
        <f t="shared" si="18"/>
        <v>超上限</v>
      </c>
      <c r="F270" s="66" t="str">
        <f t="shared" si="19"/>
        <v>否</v>
      </c>
      <c r="G270" s="67" t="str">
        <f t="shared" si="20"/>
        <v>否</v>
      </c>
    </row>
    <row r="271" ht="16" customHeight="1" spans="1:7">
      <c r="A271" s="61">
        <v>266</v>
      </c>
      <c r="B271" s="62" t="str">
        <f>Sheet1!A266</f>
        <v>广东乾鼎建设有限公司</v>
      </c>
      <c r="C271" s="63"/>
      <c r="D271" s="64">
        <f>Sheet1!B266</f>
        <v>1812126.4</v>
      </c>
      <c r="E271" s="65" t="str">
        <f t="shared" si="18"/>
        <v>超上限</v>
      </c>
      <c r="F271" s="66" t="str">
        <f t="shared" si="19"/>
        <v>否</v>
      </c>
      <c r="G271" s="67" t="str">
        <f t="shared" si="20"/>
        <v>否</v>
      </c>
    </row>
    <row r="272" ht="16" customHeight="1" spans="1:7">
      <c r="A272" s="61">
        <v>267</v>
      </c>
      <c r="B272" s="62" t="str">
        <f>Sheet1!A267</f>
        <v>深圳市双润建安工程有限公司</v>
      </c>
      <c r="C272" s="63"/>
      <c r="D272" s="64">
        <f>Sheet1!B267</f>
        <v>1811503.44</v>
      </c>
      <c r="E272" s="65" t="str">
        <f t="shared" si="18"/>
        <v>超上限</v>
      </c>
      <c r="F272" s="66" t="str">
        <f t="shared" si="19"/>
        <v>否</v>
      </c>
      <c r="G272" s="67" t="str">
        <f t="shared" si="20"/>
        <v>否</v>
      </c>
    </row>
    <row r="273" ht="16" customHeight="1" spans="1:7">
      <c r="A273" s="61">
        <v>268</v>
      </c>
      <c r="B273" s="62" t="str">
        <f>Sheet1!A268</f>
        <v>深圳市铭胜建设有限公司</v>
      </c>
      <c r="C273" s="63"/>
      <c r="D273" s="64">
        <f>Sheet1!B268</f>
        <v>1811503.44</v>
      </c>
      <c r="E273" s="65" t="str">
        <f t="shared" si="18"/>
        <v>超上限</v>
      </c>
      <c r="F273" s="66" t="str">
        <f t="shared" si="19"/>
        <v>否</v>
      </c>
      <c r="G273" s="67" t="str">
        <f t="shared" si="20"/>
        <v>否</v>
      </c>
    </row>
    <row r="274" ht="16" customHeight="1" spans="1:7">
      <c r="A274" s="61">
        <v>269</v>
      </c>
      <c r="B274" s="62" t="str">
        <f>Sheet1!A269</f>
        <v>四川祥欣建筑工程有限公司</v>
      </c>
      <c r="C274" s="63"/>
      <c r="D274" s="64">
        <f>Sheet1!B269</f>
        <v>1811503.43</v>
      </c>
      <c r="E274" s="65" t="str">
        <f t="shared" si="18"/>
        <v>超上限</v>
      </c>
      <c r="F274" s="66" t="str">
        <f t="shared" si="19"/>
        <v>否</v>
      </c>
      <c r="G274" s="67" t="str">
        <f t="shared" si="20"/>
        <v>否</v>
      </c>
    </row>
    <row r="275" ht="16" customHeight="1" spans="1:7">
      <c r="A275" s="61">
        <v>270</v>
      </c>
      <c r="B275" s="62" t="str">
        <f>Sheet1!A270</f>
        <v>福建省东联建筑工程有限公司</v>
      </c>
      <c r="C275" s="63"/>
      <c r="D275" s="64">
        <f>Sheet1!B270</f>
        <v>1811503.43</v>
      </c>
      <c r="E275" s="65" t="str">
        <f t="shared" si="18"/>
        <v>超上限</v>
      </c>
      <c r="F275" s="66" t="str">
        <f t="shared" si="19"/>
        <v>否</v>
      </c>
      <c r="G275" s="67" t="str">
        <f t="shared" si="20"/>
        <v>否</v>
      </c>
    </row>
    <row r="276" ht="16" customHeight="1" spans="1:7">
      <c r="A276" s="61">
        <v>271</v>
      </c>
      <c r="B276" s="62" t="str">
        <f>Sheet1!A271</f>
        <v>广东恒实建设集团有限公司</v>
      </c>
      <c r="C276" s="63"/>
      <c r="D276" s="64">
        <f>Sheet1!B271</f>
        <v>1811503.43</v>
      </c>
      <c r="E276" s="65" t="str">
        <f t="shared" si="18"/>
        <v>超上限</v>
      </c>
      <c r="F276" s="66" t="str">
        <f t="shared" si="19"/>
        <v>否</v>
      </c>
      <c r="G276" s="67" t="str">
        <f t="shared" si="20"/>
        <v>否</v>
      </c>
    </row>
    <row r="277" ht="16" customHeight="1" spans="1:7">
      <c r="A277" s="61">
        <v>272</v>
      </c>
      <c r="B277" s="62" t="str">
        <f>Sheet1!A272</f>
        <v>广东桂森建设有限公司</v>
      </c>
      <c r="C277" s="63"/>
      <c r="D277" s="64">
        <f>Sheet1!B272</f>
        <v>1811503.43</v>
      </c>
      <c r="E277" s="65" t="str">
        <f t="shared" si="18"/>
        <v>超上限</v>
      </c>
      <c r="F277" s="66" t="str">
        <f t="shared" si="19"/>
        <v>否</v>
      </c>
      <c r="G277" s="67" t="str">
        <f t="shared" si="20"/>
        <v>否</v>
      </c>
    </row>
    <row r="278" ht="16" customHeight="1" spans="1:7">
      <c r="A278" s="61">
        <v>273</v>
      </c>
      <c r="B278" s="62" t="str">
        <f>Sheet1!A273</f>
        <v>广东明龙建设有限公司</v>
      </c>
      <c r="C278" s="63"/>
      <c r="D278" s="64">
        <f>Sheet1!B273</f>
        <v>1811503.43</v>
      </c>
      <c r="E278" s="65" t="str">
        <f t="shared" si="18"/>
        <v>超上限</v>
      </c>
      <c r="F278" s="66" t="str">
        <f t="shared" si="19"/>
        <v>否</v>
      </c>
      <c r="G278" s="67" t="str">
        <f t="shared" si="20"/>
        <v>否</v>
      </c>
    </row>
    <row r="279" ht="16" customHeight="1" spans="1:7">
      <c r="A279" s="61">
        <v>274</v>
      </c>
      <c r="B279" s="62" t="str">
        <f>Sheet1!A274</f>
        <v>深圳市宝源洲建筑工程有限公司</v>
      </c>
      <c r="C279" s="63"/>
      <c r="D279" s="64">
        <f>Sheet1!B274</f>
        <v>1811503.43</v>
      </c>
      <c r="E279" s="65" t="str">
        <f t="shared" si="18"/>
        <v>超上限</v>
      </c>
      <c r="F279" s="66" t="str">
        <f t="shared" si="19"/>
        <v>否</v>
      </c>
      <c r="G279" s="67" t="str">
        <f t="shared" si="20"/>
        <v>否</v>
      </c>
    </row>
    <row r="280" ht="16" customHeight="1" spans="1:7">
      <c r="A280" s="61">
        <v>275</v>
      </c>
      <c r="B280" s="62" t="str">
        <f>Sheet1!A275</f>
        <v>广东实建建设集团有限公司</v>
      </c>
      <c r="C280" s="63"/>
      <c r="D280" s="64">
        <f>Sheet1!B275</f>
        <v>1811503.43</v>
      </c>
      <c r="E280" s="65" t="str">
        <f t="shared" si="18"/>
        <v>超上限</v>
      </c>
      <c r="F280" s="66" t="str">
        <f t="shared" si="19"/>
        <v>否</v>
      </c>
      <c r="G280" s="67" t="str">
        <f t="shared" si="20"/>
        <v>否</v>
      </c>
    </row>
    <row r="281" ht="16" customHeight="1" spans="1:7">
      <c r="A281" s="61">
        <v>276</v>
      </c>
      <c r="B281" s="62" t="str">
        <f>Sheet1!A276</f>
        <v>广东中梁建设有限公司</v>
      </c>
      <c r="C281" s="63"/>
      <c r="D281" s="64">
        <f>Sheet1!B276</f>
        <v>1811503.43</v>
      </c>
      <c r="E281" s="65" t="str">
        <f t="shared" si="18"/>
        <v>超上限</v>
      </c>
      <c r="F281" s="66" t="str">
        <f t="shared" si="19"/>
        <v>否</v>
      </c>
      <c r="G281" s="67" t="str">
        <f t="shared" si="20"/>
        <v>否</v>
      </c>
    </row>
    <row r="282" ht="16" customHeight="1" spans="1:7">
      <c r="A282" s="61">
        <v>277</v>
      </c>
      <c r="B282" s="62" t="str">
        <f>Sheet1!A277</f>
        <v>广州市中谦建设工程有限公司</v>
      </c>
      <c r="C282" s="63"/>
      <c r="D282" s="64">
        <f>Sheet1!B277</f>
        <v>1811357.66</v>
      </c>
      <c r="E282" s="65" t="str">
        <f t="shared" si="18"/>
        <v>超上限</v>
      </c>
      <c r="F282" s="66" t="str">
        <f t="shared" si="19"/>
        <v>否</v>
      </c>
      <c r="G282" s="67" t="str">
        <f t="shared" si="20"/>
        <v>否</v>
      </c>
    </row>
    <row r="283" ht="16" customHeight="1" spans="1:7">
      <c r="A283" s="61">
        <v>278</v>
      </c>
      <c r="B283" s="62" t="str">
        <f>Sheet1!A278</f>
        <v>广东齐益建设工程有限公司</v>
      </c>
      <c r="C283" s="63"/>
      <c r="D283" s="64">
        <f>Sheet1!B278</f>
        <v>1811357.66</v>
      </c>
      <c r="E283" s="65" t="str">
        <f t="shared" si="18"/>
        <v>超上限</v>
      </c>
      <c r="F283" s="66" t="str">
        <f t="shared" si="19"/>
        <v>否</v>
      </c>
      <c r="G283" s="67" t="str">
        <f t="shared" si="20"/>
        <v>否</v>
      </c>
    </row>
    <row r="284" ht="16" customHeight="1" spans="1:7">
      <c r="A284" s="61">
        <v>279</v>
      </c>
      <c r="B284" s="62" t="str">
        <f>Sheet1!A279</f>
        <v>广东茂华建设工程有限公司</v>
      </c>
      <c r="C284" s="63"/>
      <c r="D284" s="64">
        <f>Sheet1!B279</f>
        <v>1811300</v>
      </c>
      <c r="E284" s="65" t="str">
        <f t="shared" si="18"/>
        <v>超上限</v>
      </c>
      <c r="F284" s="66" t="str">
        <f t="shared" si="19"/>
        <v>否</v>
      </c>
      <c r="G284" s="67" t="str">
        <f t="shared" si="20"/>
        <v>否</v>
      </c>
    </row>
    <row r="285" ht="16" customHeight="1" spans="1:7">
      <c r="A285" s="61">
        <v>280</v>
      </c>
      <c r="B285" s="62" t="str">
        <f>Sheet1!A280</f>
        <v>广州三凤建筑工程有限公司</v>
      </c>
      <c r="C285" s="63"/>
      <c r="D285" s="64">
        <f>Sheet1!B280</f>
        <v>1811194.31</v>
      </c>
      <c r="E285" s="65" t="str">
        <f t="shared" si="18"/>
        <v>超上限</v>
      </c>
      <c r="F285" s="66" t="str">
        <f t="shared" si="19"/>
        <v>否</v>
      </c>
      <c r="G285" s="67" t="str">
        <f t="shared" si="20"/>
        <v>否</v>
      </c>
    </row>
    <row r="286" ht="16" customHeight="1" spans="1:7">
      <c r="A286" s="61">
        <v>281</v>
      </c>
      <c r="B286" s="62" t="str">
        <f>Sheet1!A281</f>
        <v>广东玖江工程项目管理有限公司</v>
      </c>
      <c r="C286" s="63"/>
      <c r="D286" s="64">
        <f>Sheet1!B281</f>
        <v>1811078.99</v>
      </c>
      <c r="E286" s="65" t="str">
        <f t="shared" si="18"/>
        <v>超上限</v>
      </c>
      <c r="F286" s="66" t="str">
        <f t="shared" si="19"/>
        <v>否</v>
      </c>
      <c r="G286" s="67" t="str">
        <f t="shared" si="20"/>
        <v>否</v>
      </c>
    </row>
    <row r="287" ht="16" customHeight="1" spans="1:7">
      <c r="A287" s="61">
        <v>282</v>
      </c>
      <c r="B287" s="62" t="str">
        <f>Sheet1!A282</f>
        <v>河南筑振建设有限公司</v>
      </c>
      <c r="C287" s="63"/>
      <c r="D287" s="64">
        <f>Sheet1!B282</f>
        <v>1810886.81</v>
      </c>
      <c r="E287" s="65" t="str">
        <f t="shared" ref="E287:E318" si="21">IF(D287&lt;=$G$3,"否","超上限")</f>
        <v>超上限</v>
      </c>
      <c r="F287" s="66" t="str">
        <f t="shared" ref="F287:F318" si="22">IF(D287&gt;=$G$4,"否","超下限")</f>
        <v>否</v>
      </c>
      <c r="G287" s="67" t="str">
        <f t="shared" ref="G287:G318" si="23">IF(AND(E287="否",F287="否"),"是","否")</f>
        <v>否</v>
      </c>
    </row>
    <row r="288" ht="16" customHeight="1" spans="1:7">
      <c r="A288" s="61">
        <v>283</v>
      </c>
      <c r="B288" s="62" t="str">
        <f>Sheet1!A283</f>
        <v>广东浩润建设工程有限公司</v>
      </c>
      <c r="C288" s="63"/>
      <c r="D288" s="64">
        <f>Sheet1!B283</f>
        <v>1810886.81</v>
      </c>
      <c r="E288" s="65" t="str">
        <f t="shared" si="21"/>
        <v>超上限</v>
      </c>
      <c r="F288" s="66" t="str">
        <f t="shared" si="22"/>
        <v>否</v>
      </c>
      <c r="G288" s="67" t="str">
        <f t="shared" si="23"/>
        <v>否</v>
      </c>
    </row>
    <row r="289" ht="16" customHeight="1" spans="1:7">
      <c r="A289" s="61">
        <v>284</v>
      </c>
      <c r="B289" s="62" t="str">
        <f>Sheet1!A284</f>
        <v>广东宏邦建设集团有限公司</v>
      </c>
      <c r="C289" s="63"/>
      <c r="D289" s="64">
        <f>Sheet1!B284</f>
        <v>1810838.76</v>
      </c>
      <c r="E289" s="65" t="str">
        <f t="shared" si="21"/>
        <v>超上限</v>
      </c>
      <c r="F289" s="66" t="str">
        <f t="shared" si="22"/>
        <v>否</v>
      </c>
      <c r="G289" s="67" t="str">
        <f t="shared" si="23"/>
        <v>否</v>
      </c>
    </row>
    <row r="290" ht="16" customHeight="1" spans="1:7">
      <c r="A290" s="61">
        <v>285</v>
      </c>
      <c r="B290" s="62" t="str">
        <f>Sheet1!A285</f>
        <v>新鸿力建设有限公司</v>
      </c>
      <c r="C290" s="63"/>
      <c r="D290" s="64">
        <f>Sheet1!B285</f>
        <v>1810676.47</v>
      </c>
      <c r="E290" s="65" t="str">
        <f t="shared" si="21"/>
        <v>超上限</v>
      </c>
      <c r="F290" s="66" t="str">
        <f t="shared" si="22"/>
        <v>否</v>
      </c>
      <c r="G290" s="67" t="str">
        <f t="shared" si="23"/>
        <v>否</v>
      </c>
    </row>
    <row r="291" ht="16" customHeight="1" spans="1:7">
      <c r="A291" s="61">
        <v>286</v>
      </c>
      <c r="B291" s="62" t="str">
        <f>Sheet1!A286</f>
        <v>惠州市金瑞市政工程有限公司</v>
      </c>
      <c r="C291" s="63"/>
      <c r="D291" s="64">
        <f>Sheet1!B286</f>
        <v>1810610.47</v>
      </c>
      <c r="E291" s="65" t="str">
        <f t="shared" si="21"/>
        <v>超上限</v>
      </c>
      <c r="F291" s="66" t="str">
        <f t="shared" si="22"/>
        <v>否</v>
      </c>
      <c r="G291" s="67" t="str">
        <f t="shared" si="23"/>
        <v>否</v>
      </c>
    </row>
    <row r="292" ht="16" customHeight="1" spans="1:7">
      <c r="A292" s="61">
        <v>287</v>
      </c>
      <c r="B292" s="62" t="str">
        <f>Sheet1!A287</f>
        <v>江门市溢利建设发展有限公司</v>
      </c>
      <c r="C292" s="63"/>
      <c r="D292" s="64">
        <f>Sheet1!B287</f>
        <v>1810588.91</v>
      </c>
      <c r="E292" s="65" t="str">
        <f t="shared" si="21"/>
        <v>超上限</v>
      </c>
      <c r="F292" s="66" t="str">
        <f t="shared" si="22"/>
        <v>否</v>
      </c>
      <c r="G292" s="67" t="str">
        <f t="shared" si="23"/>
        <v>否</v>
      </c>
    </row>
    <row r="293" ht="16" customHeight="1" spans="1:7">
      <c r="A293" s="61">
        <v>288</v>
      </c>
      <c r="B293" s="62" t="str">
        <f>Sheet1!A288</f>
        <v>广东顺鹏建设工程有限公司</v>
      </c>
      <c r="C293" s="63"/>
      <c r="D293" s="64">
        <f>Sheet1!B288</f>
        <v>1810415.39</v>
      </c>
      <c r="E293" s="65" t="str">
        <f t="shared" si="21"/>
        <v>超上限</v>
      </c>
      <c r="F293" s="66" t="str">
        <f t="shared" si="22"/>
        <v>否</v>
      </c>
      <c r="G293" s="67" t="str">
        <f t="shared" si="23"/>
        <v>否</v>
      </c>
    </row>
    <row r="294" ht="16" customHeight="1" spans="1:7">
      <c r="A294" s="61">
        <v>289</v>
      </c>
      <c r="B294" s="62" t="str">
        <f>Sheet1!A289</f>
        <v>深圳市泓毅建设集团有限公司</v>
      </c>
      <c r="C294" s="63"/>
      <c r="D294" s="64">
        <f>Sheet1!B289</f>
        <v>1809964.31</v>
      </c>
      <c r="E294" s="65" t="str">
        <f t="shared" si="21"/>
        <v>超上限</v>
      </c>
      <c r="F294" s="66" t="str">
        <f t="shared" si="22"/>
        <v>否</v>
      </c>
      <c r="G294" s="67" t="str">
        <f t="shared" si="23"/>
        <v>否</v>
      </c>
    </row>
    <row r="295" ht="16" customHeight="1" spans="1:7">
      <c r="A295" s="61">
        <v>290</v>
      </c>
      <c r="B295" s="62" t="str">
        <f>Sheet1!A290</f>
        <v>广东鸿煊建设工程有限公司</v>
      </c>
      <c r="C295" s="63"/>
      <c r="D295" s="64">
        <f>Sheet1!B290</f>
        <v>1809916.26</v>
      </c>
      <c r="E295" s="65" t="str">
        <f t="shared" si="21"/>
        <v>超上限</v>
      </c>
      <c r="F295" s="66" t="str">
        <f t="shared" si="22"/>
        <v>否</v>
      </c>
      <c r="G295" s="67" t="str">
        <f t="shared" si="23"/>
        <v>否</v>
      </c>
    </row>
    <row r="296" ht="16" customHeight="1" spans="1:7">
      <c r="A296" s="61">
        <v>291</v>
      </c>
      <c r="B296" s="62" t="str">
        <f>Sheet1!A291</f>
        <v>广东国轩建设工程有限公司</v>
      </c>
      <c r="C296" s="63"/>
      <c r="D296" s="64">
        <f>Sheet1!B291</f>
        <v>1809877.82</v>
      </c>
      <c r="E296" s="65" t="str">
        <f t="shared" si="21"/>
        <v>超上限</v>
      </c>
      <c r="F296" s="66" t="str">
        <f t="shared" si="22"/>
        <v>否</v>
      </c>
      <c r="G296" s="67" t="str">
        <f t="shared" si="23"/>
        <v>否</v>
      </c>
    </row>
    <row r="297" ht="16" customHeight="1" spans="1:7">
      <c r="A297" s="61">
        <v>292</v>
      </c>
      <c r="B297" s="62" t="str">
        <f>Sheet1!A292</f>
        <v>浙江振杭建设工程有限公司</v>
      </c>
      <c r="C297" s="63"/>
      <c r="D297" s="64">
        <f>Sheet1!B292</f>
        <v>1809790.48</v>
      </c>
      <c r="E297" s="65" t="str">
        <f t="shared" si="21"/>
        <v>超上限</v>
      </c>
      <c r="F297" s="66" t="str">
        <f t="shared" si="22"/>
        <v>否</v>
      </c>
      <c r="G297" s="67" t="str">
        <f t="shared" si="23"/>
        <v>否</v>
      </c>
    </row>
    <row r="298" ht="16" customHeight="1" spans="1:7">
      <c r="A298" s="61">
        <v>293</v>
      </c>
      <c r="B298" s="62" t="str">
        <f>Sheet1!A293</f>
        <v>广东富华盛建设工程有限公司</v>
      </c>
      <c r="C298" s="63"/>
      <c r="D298" s="64">
        <f>Sheet1!B293</f>
        <v>1809724.07</v>
      </c>
      <c r="E298" s="65" t="str">
        <f t="shared" si="21"/>
        <v>超上限</v>
      </c>
      <c r="F298" s="66" t="str">
        <f t="shared" si="22"/>
        <v>否</v>
      </c>
      <c r="G298" s="67" t="str">
        <f t="shared" si="23"/>
        <v>否</v>
      </c>
    </row>
    <row r="299" ht="16" customHeight="1" spans="1:7">
      <c r="A299" s="61">
        <v>294</v>
      </c>
      <c r="B299" s="62" t="str">
        <f>Sheet1!A294</f>
        <v>广东格立德建设工程有限公司</v>
      </c>
      <c r="C299" s="63"/>
      <c r="D299" s="64">
        <f>Sheet1!B294</f>
        <v>1809662.52</v>
      </c>
      <c r="E299" s="65" t="str">
        <f t="shared" si="21"/>
        <v>超上限</v>
      </c>
      <c r="F299" s="66" t="str">
        <f t="shared" si="22"/>
        <v>否</v>
      </c>
      <c r="G299" s="67" t="str">
        <f t="shared" si="23"/>
        <v>否</v>
      </c>
    </row>
    <row r="300" ht="16" customHeight="1" spans="1:7">
      <c r="A300" s="61">
        <v>295</v>
      </c>
      <c r="B300" s="62" t="str">
        <f>Sheet1!A295</f>
        <v>广东田业建设有限公司</v>
      </c>
      <c r="C300" s="63"/>
      <c r="D300" s="64">
        <f>Sheet1!B295</f>
        <v>1809662.52</v>
      </c>
      <c r="E300" s="65" t="str">
        <f t="shared" si="21"/>
        <v>超上限</v>
      </c>
      <c r="F300" s="66" t="str">
        <f t="shared" si="22"/>
        <v>否</v>
      </c>
      <c r="G300" s="67" t="str">
        <f t="shared" si="23"/>
        <v>否</v>
      </c>
    </row>
    <row r="301" ht="16" customHeight="1" spans="1:7">
      <c r="A301" s="61">
        <v>296</v>
      </c>
      <c r="B301" s="62" t="str">
        <f>Sheet1!A296</f>
        <v>广东盛磊建设工程有限公司</v>
      </c>
      <c r="C301" s="63"/>
      <c r="D301" s="64">
        <f>Sheet1!B296</f>
        <v>1809662.52</v>
      </c>
      <c r="E301" s="65" t="str">
        <f t="shared" si="21"/>
        <v>超上限</v>
      </c>
      <c r="F301" s="66" t="str">
        <f t="shared" si="22"/>
        <v>否</v>
      </c>
      <c r="G301" s="67" t="str">
        <f t="shared" si="23"/>
        <v>否</v>
      </c>
    </row>
    <row r="302" ht="16" customHeight="1" spans="1:7">
      <c r="A302" s="61">
        <v>297</v>
      </c>
      <c r="B302" s="62" t="str">
        <f>Sheet1!A297</f>
        <v>江西贤聚建设工程有限公司</v>
      </c>
      <c r="C302" s="63"/>
      <c r="D302" s="64">
        <f>Sheet1!B297</f>
        <v>1809662.52</v>
      </c>
      <c r="E302" s="65" t="str">
        <f t="shared" si="21"/>
        <v>超上限</v>
      </c>
      <c r="F302" s="66" t="str">
        <f t="shared" si="22"/>
        <v>否</v>
      </c>
      <c r="G302" s="67" t="str">
        <f t="shared" si="23"/>
        <v>否</v>
      </c>
    </row>
    <row r="303" ht="16" customHeight="1" spans="1:7">
      <c r="A303" s="61">
        <v>298</v>
      </c>
      <c r="B303" s="62" t="str">
        <f>Sheet1!A298</f>
        <v>深圳市俊宏业建筑工程有限公司</v>
      </c>
      <c r="C303" s="63"/>
      <c r="D303" s="64">
        <f>Sheet1!B298</f>
        <v>1809662.52</v>
      </c>
      <c r="E303" s="65" t="str">
        <f t="shared" si="21"/>
        <v>超上限</v>
      </c>
      <c r="F303" s="66" t="str">
        <f t="shared" si="22"/>
        <v>否</v>
      </c>
      <c r="G303" s="67" t="str">
        <f t="shared" si="23"/>
        <v>否</v>
      </c>
    </row>
    <row r="304" ht="16" customHeight="1" spans="1:7">
      <c r="A304" s="61">
        <v>299</v>
      </c>
      <c r="B304" s="62" t="str">
        <f>Sheet1!A299</f>
        <v>东莞市金建达建筑有限公司</v>
      </c>
      <c r="C304" s="63"/>
      <c r="D304" s="64">
        <f>Sheet1!B299</f>
        <v>1809662.52</v>
      </c>
      <c r="E304" s="65" t="str">
        <f t="shared" si="21"/>
        <v>超上限</v>
      </c>
      <c r="F304" s="66" t="str">
        <f t="shared" si="22"/>
        <v>否</v>
      </c>
      <c r="G304" s="67" t="str">
        <f t="shared" si="23"/>
        <v>否</v>
      </c>
    </row>
    <row r="305" ht="16" customHeight="1" spans="1:7">
      <c r="A305" s="61">
        <v>300</v>
      </c>
      <c r="B305" s="62" t="str">
        <f>Sheet1!A300</f>
        <v>广东穗鑫建设工程有限公司</v>
      </c>
      <c r="C305" s="63"/>
      <c r="D305" s="64">
        <f>Sheet1!B300</f>
        <v>1809662.52</v>
      </c>
      <c r="E305" s="65" t="str">
        <f t="shared" si="21"/>
        <v>超上限</v>
      </c>
      <c r="F305" s="66" t="str">
        <f t="shared" si="22"/>
        <v>否</v>
      </c>
      <c r="G305" s="67" t="str">
        <f t="shared" si="23"/>
        <v>否</v>
      </c>
    </row>
    <row r="306" ht="16" customHeight="1" spans="1:7">
      <c r="A306" s="61">
        <v>301</v>
      </c>
      <c r="B306" s="62" t="str">
        <f>Sheet1!A301</f>
        <v>广东吉成建设有限公司</v>
      </c>
      <c r="C306" s="63"/>
      <c r="D306" s="64">
        <f>Sheet1!B301</f>
        <v>1809346.25</v>
      </c>
      <c r="E306" s="65" t="str">
        <f t="shared" si="21"/>
        <v>超上限</v>
      </c>
      <c r="F306" s="66" t="str">
        <f t="shared" si="22"/>
        <v>否</v>
      </c>
      <c r="G306" s="67" t="str">
        <f t="shared" si="23"/>
        <v>否</v>
      </c>
    </row>
    <row r="307" ht="16" customHeight="1" spans="1:7">
      <c r="A307" s="61">
        <v>302</v>
      </c>
      <c r="B307" s="62" t="str">
        <f>Sheet1!A302</f>
        <v>广东深安建设工程有限公司</v>
      </c>
      <c r="C307" s="63"/>
      <c r="D307" s="64">
        <f>Sheet1!B302</f>
        <v>1809189.8</v>
      </c>
      <c r="E307" s="65" t="str">
        <f t="shared" si="21"/>
        <v>超上限</v>
      </c>
      <c r="F307" s="66" t="str">
        <f t="shared" si="22"/>
        <v>否</v>
      </c>
      <c r="G307" s="67" t="str">
        <f t="shared" si="23"/>
        <v>否</v>
      </c>
    </row>
    <row r="308" ht="16" customHeight="1" spans="1:7">
      <c r="A308" s="61">
        <v>303</v>
      </c>
      <c r="B308" s="62" t="str">
        <f>Sheet1!A303</f>
        <v>广东中潮粤建筑工程有限公司</v>
      </c>
      <c r="C308" s="63"/>
      <c r="D308" s="64">
        <f>Sheet1!B303</f>
        <v>1809041.82</v>
      </c>
      <c r="E308" s="65" t="str">
        <f t="shared" si="21"/>
        <v>超上限</v>
      </c>
      <c r="F308" s="66" t="str">
        <f t="shared" si="22"/>
        <v>否</v>
      </c>
      <c r="G308" s="67" t="str">
        <f t="shared" si="23"/>
        <v>否</v>
      </c>
    </row>
    <row r="309" ht="16" customHeight="1" spans="1:7">
      <c r="A309" s="61">
        <v>304</v>
      </c>
      <c r="B309" s="62" t="str">
        <f>Sheet1!A304</f>
        <v>深圳市泽丰源建筑工程有限公司</v>
      </c>
      <c r="C309" s="63"/>
      <c r="D309" s="64">
        <f>Sheet1!B304</f>
        <v>1809032.2</v>
      </c>
      <c r="E309" s="65" t="str">
        <f t="shared" si="21"/>
        <v>超上限</v>
      </c>
      <c r="F309" s="66" t="str">
        <f t="shared" si="22"/>
        <v>否</v>
      </c>
      <c r="G309" s="67" t="str">
        <f t="shared" si="23"/>
        <v>否</v>
      </c>
    </row>
    <row r="310" ht="16" customHeight="1" spans="1:7">
      <c r="A310" s="61">
        <v>305</v>
      </c>
      <c r="B310" s="62" t="str">
        <f>Sheet1!A305</f>
        <v>安徽伟铭园林古建有限公司</v>
      </c>
      <c r="C310" s="63"/>
      <c r="D310" s="64">
        <f>Sheet1!B305</f>
        <v>1808953.55</v>
      </c>
      <c r="E310" s="65" t="str">
        <f t="shared" si="21"/>
        <v>超上限</v>
      </c>
      <c r="F310" s="66" t="str">
        <f t="shared" si="22"/>
        <v>否</v>
      </c>
      <c r="G310" s="67" t="str">
        <f t="shared" si="23"/>
        <v>否</v>
      </c>
    </row>
    <row r="311" ht="16" customHeight="1" spans="1:7">
      <c r="A311" s="61">
        <v>306</v>
      </c>
      <c r="B311" s="62" t="str">
        <f>Sheet1!A306</f>
        <v>鸿熙建设集团有限公司</v>
      </c>
      <c r="C311" s="63"/>
      <c r="D311" s="64">
        <f>Sheet1!B306</f>
        <v>1808847.56</v>
      </c>
      <c r="E311" s="65" t="str">
        <f t="shared" si="21"/>
        <v>超上限</v>
      </c>
      <c r="F311" s="66" t="str">
        <f t="shared" si="22"/>
        <v>否</v>
      </c>
      <c r="G311" s="67" t="str">
        <f t="shared" si="23"/>
        <v>否</v>
      </c>
    </row>
    <row r="312" ht="16" customHeight="1" spans="1:7">
      <c r="A312" s="61">
        <v>307</v>
      </c>
      <c r="B312" s="62" t="str">
        <f>Sheet1!A307</f>
        <v>深圳市名鹏建筑工程有限公司</v>
      </c>
      <c r="C312" s="63"/>
      <c r="D312" s="64">
        <f>Sheet1!B307</f>
        <v>1808705.49</v>
      </c>
      <c r="E312" s="65" t="str">
        <f t="shared" si="21"/>
        <v>超上限</v>
      </c>
      <c r="F312" s="66" t="str">
        <f t="shared" si="22"/>
        <v>否</v>
      </c>
      <c r="G312" s="67" t="str">
        <f t="shared" si="23"/>
        <v>否</v>
      </c>
    </row>
    <row r="313" ht="16" customHeight="1" spans="1:7">
      <c r="A313" s="61">
        <v>308</v>
      </c>
      <c r="B313" s="62" t="str">
        <f>Sheet1!A308</f>
        <v>广东裕盛达建设有限公司</v>
      </c>
      <c r="C313" s="63"/>
      <c r="D313" s="64">
        <f>Sheet1!B308</f>
        <v>1808530.59</v>
      </c>
      <c r="E313" s="65" t="str">
        <f t="shared" si="21"/>
        <v>超上限</v>
      </c>
      <c r="F313" s="66" t="str">
        <f t="shared" si="22"/>
        <v>否</v>
      </c>
      <c r="G313" s="67" t="str">
        <f t="shared" si="23"/>
        <v>否</v>
      </c>
    </row>
    <row r="314" ht="16" customHeight="1" spans="1:7">
      <c r="A314" s="61">
        <v>309</v>
      </c>
      <c r="B314" s="62" t="str">
        <f>Sheet1!A309</f>
        <v>广东广衍建设有限公司</v>
      </c>
      <c r="C314" s="63"/>
      <c r="D314" s="64">
        <f>Sheet1!B309</f>
        <v>1808436.42</v>
      </c>
      <c r="E314" s="65" t="str">
        <f t="shared" si="21"/>
        <v>超上限</v>
      </c>
      <c r="F314" s="66" t="str">
        <f t="shared" si="22"/>
        <v>否</v>
      </c>
      <c r="G314" s="67" t="str">
        <f t="shared" si="23"/>
        <v>否</v>
      </c>
    </row>
    <row r="315" ht="16" customHeight="1" spans="1:7">
      <c r="A315" s="61">
        <v>310</v>
      </c>
      <c r="B315" s="62" t="str">
        <f>Sheet1!A310</f>
        <v>广东昊晟建设工程有限公司</v>
      </c>
      <c r="C315" s="63"/>
      <c r="D315" s="64">
        <f>Sheet1!B310</f>
        <v>1808182.58</v>
      </c>
      <c r="E315" s="65" t="str">
        <f t="shared" si="21"/>
        <v>超上限</v>
      </c>
      <c r="F315" s="66" t="str">
        <f t="shared" si="22"/>
        <v>否</v>
      </c>
      <c r="G315" s="67" t="str">
        <f t="shared" si="23"/>
        <v>否</v>
      </c>
    </row>
    <row r="316" ht="16" customHeight="1" spans="1:7">
      <c r="A316" s="61">
        <v>311</v>
      </c>
      <c r="B316" s="62" t="str">
        <f>Sheet1!A311</f>
        <v>深圳建兆建设工程有限公司</v>
      </c>
      <c r="C316" s="63"/>
      <c r="D316" s="64">
        <f>Sheet1!B311</f>
        <v>1808119.33</v>
      </c>
      <c r="E316" s="65" t="str">
        <f t="shared" si="21"/>
        <v>超上限</v>
      </c>
      <c r="F316" s="66" t="str">
        <f t="shared" si="22"/>
        <v>否</v>
      </c>
      <c r="G316" s="67" t="str">
        <f t="shared" si="23"/>
        <v>否</v>
      </c>
    </row>
    <row r="317" ht="16" customHeight="1" spans="1:7">
      <c r="A317" s="61">
        <v>312</v>
      </c>
      <c r="B317" s="62" t="str">
        <f>Sheet1!A312</f>
        <v>四川中董建设工程有限公司</v>
      </c>
      <c r="C317" s="63"/>
      <c r="D317" s="64">
        <f>Sheet1!B312</f>
        <v>1807968.57</v>
      </c>
      <c r="E317" s="65" t="str">
        <f t="shared" si="21"/>
        <v>超上限</v>
      </c>
      <c r="F317" s="66" t="str">
        <f t="shared" si="22"/>
        <v>否</v>
      </c>
      <c r="G317" s="67" t="str">
        <f t="shared" si="23"/>
        <v>否</v>
      </c>
    </row>
    <row r="318" ht="16" customHeight="1" spans="1:7">
      <c r="A318" s="61">
        <v>313</v>
      </c>
      <c r="B318" s="62" t="str">
        <f>Sheet1!A313</f>
        <v>广东润天建设有限公司</v>
      </c>
      <c r="C318" s="63"/>
      <c r="D318" s="64">
        <f>Sheet1!B313</f>
        <v>1807911.56</v>
      </c>
      <c r="E318" s="65" t="str">
        <f t="shared" si="21"/>
        <v>否</v>
      </c>
      <c r="F318" s="66" t="str">
        <f t="shared" si="22"/>
        <v>否</v>
      </c>
      <c r="G318" s="67" t="str">
        <f t="shared" si="23"/>
        <v>是</v>
      </c>
    </row>
    <row r="319" ht="16" customHeight="1" spans="1:7">
      <c r="A319" s="61">
        <v>314</v>
      </c>
      <c r="B319" s="62" t="str">
        <f>Sheet1!A314</f>
        <v>广东新岳建设工程有限公司</v>
      </c>
      <c r="C319" s="63"/>
      <c r="D319" s="64">
        <f>Sheet1!B314</f>
        <v>1807877.61</v>
      </c>
      <c r="E319" s="65" t="str">
        <f t="shared" ref="E319:E382" si="24">IF(D319&lt;=$G$3,"否","超上限")</f>
        <v>否</v>
      </c>
      <c r="F319" s="66" t="str">
        <f t="shared" ref="F319:F382" si="25">IF(D319&gt;=$G$4,"否","超下限")</f>
        <v>否</v>
      </c>
      <c r="G319" s="67" t="str">
        <f t="shared" ref="G319:G382" si="26">IF(AND(E319="否",F319="否"),"是","否")</f>
        <v>是</v>
      </c>
    </row>
    <row r="320" ht="16" customHeight="1" spans="1:7">
      <c r="A320" s="61">
        <v>315</v>
      </c>
      <c r="B320" s="62" t="str">
        <f>Sheet1!A315</f>
        <v>河南潞扬建设工程有限公司</v>
      </c>
      <c r="C320" s="63"/>
      <c r="D320" s="64">
        <f>Sheet1!B315</f>
        <v>1807821.61</v>
      </c>
      <c r="E320" s="65" t="str">
        <f t="shared" si="24"/>
        <v>否</v>
      </c>
      <c r="F320" s="66" t="str">
        <f t="shared" si="25"/>
        <v>否</v>
      </c>
      <c r="G320" s="67" t="str">
        <f t="shared" si="26"/>
        <v>是</v>
      </c>
    </row>
    <row r="321" ht="16" customHeight="1" spans="1:7">
      <c r="A321" s="61">
        <v>316</v>
      </c>
      <c r="B321" s="62" t="str">
        <f>Sheet1!A316</f>
        <v>河北腾轩建筑工程有限公司</v>
      </c>
      <c r="C321" s="63"/>
      <c r="D321" s="64">
        <f>Sheet1!B316</f>
        <v>1807821.61</v>
      </c>
      <c r="E321" s="65" t="str">
        <f t="shared" si="24"/>
        <v>否</v>
      </c>
      <c r="F321" s="66" t="str">
        <f t="shared" si="25"/>
        <v>否</v>
      </c>
      <c r="G321" s="67" t="str">
        <f t="shared" si="26"/>
        <v>是</v>
      </c>
    </row>
    <row r="322" ht="16" customHeight="1" spans="1:7">
      <c r="A322" s="61">
        <v>317</v>
      </c>
      <c r="B322" s="62" t="str">
        <f>Sheet1!A317</f>
        <v>河源市恒辉路桥建设有限公司</v>
      </c>
      <c r="C322" s="63"/>
      <c r="D322" s="64">
        <f>Sheet1!B317</f>
        <v>1807821.61</v>
      </c>
      <c r="E322" s="65" t="str">
        <f t="shared" si="24"/>
        <v>否</v>
      </c>
      <c r="F322" s="66" t="str">
        <f t="shared" si="25"/>
        <v>否</v>
      </c>
      <c r="G322" s="67" t="str">
        <f t="shared" si="26"/>
        <v>是</v>
      </c>
    </row>
    <row r="323" ht="16" customHeight="1" spans="1:7">
      <c r="A323" s="61">
        <v>318</v>
      </c>
      <c r="B323" s="62" t="str">
        <f>Sheet1!A318</f>
        <v>广东溢富建设工程有限公司</v>
      </c>
      <c r="C323" s="63"/>
      <c r="D323" s="64">
        <f>Sheet1!B318</f>
        <v>1807821.61</v>
      </c>
      <c r="E323" s="65" t="str">
        <f t="shared" si="24"/>
        <v>否</v>
      </c>
      <c r="F323" s="66" t="str">
        <f t="shared" si="25"/>
        <v>否</v>
      </c>
      <c r="G323" s="67" t="str">
        <f t="shared" si="26"/>
        <v>是</v>
      </c>
    </row>
    <row r="324" ht="16" customHeight="1" spans="1:7">
      <c r="A324" s="61">
        <v>319</v>
      </c>
      <c r="B324" s="62" t="str">
        <f>Sheet1!A319</f>
        <v>天逸建设集团有限公司</v>
      </c>
      <c r="C324" s="63"/>
      <c r="D324" s="64">
        <f>Sheet1!B319</f>
        <v>1807821.61</v>
      </c>
      <c r="E324" s="65" t="str">
        <f t="shared" si="24"/>
        <v>否</v>
      </c>
      <c r="F324" s="66" t="str">
        <f t="shared" si="25"/>
        <v>否</v>
      </c>
      <c r="G324" s="67" t="str">
        <f t="shared" si="26"/>
        <v>是</v>
      </c>
    </row>
    <row r="325" ht="16" customHeight="1" spans="1:7">
      <c r="A325" s="61">
        <v>320</v>
      </c>
      <c r="B325" s="62" t="str">
        <f>Sheet1!A320</f>
        <v>广东中恒基业建设有限公司</v>
      </c>
      <c r="C325" s="63"/>
      <c r="D325" s="64">
        <f>Sheet1!B320</f>
        <v>1807821.61</v>
      </c>
      <c r="E325" s="65" t="str">
        <f t="shared" si="24"/>
        <v>否</v>
      </c>
      <c r="F325" s="66" t="str">
        <f t="shared" si="25"/>
        <v>否</v>
      </c>
      <c r="G325" s="67" t="str">
        <f t="shared" si="26"/>
        <v>是</v>
      </c>
    </row>
    <row r="326" ht="16" customHeight="1" spans="1:7">
      <c r="A326" s="61">
        <v>321</v>
      </c>
      <c r="B326" s="62" t="str">
        <f>Sheet1!A321</f>
        <v>四川江彩建设集团有限公司</v>
      </c>
      <c r="C326" s="63"/>
      <c r="D326" s="64">
        <f>Sheet1!B321</f>
        <v>1807821.61</v>
      </c>
      <c r="E326" s="65" t="str">
        <f t="shared" si="24"/>
        <v>否</v>
      </c>
      <c r="F326" s="66" t="str">
        <f t="shared" si="25"/>
        <v>否</v>
      </c>
      <c r="G326" s="67" t="str">
        <f t="shared" si="26"/>
        <v>是</v>
      </c>
    </row>
    <row r="327" ht="16" customHeight="1" spans="1:7">
      <c r="A327" s="61">
        <v>322</v>
      </c>
      <c r="B327" s="62" t="str">
        <f>Sheet1!A322</f>
        <v>东莞市水电建筑安装工程有限公司</v>
      </c>
      <c r="C327" s="63"/>
      <c r="D327" s="64">
        <f>Sheet1!B322</f>
        <v>1807821.61</v>
      </c>
      <c r="E327" s="65" t="str">
        <f t="shared" si="24"/>
        <v>否</v>
      </c>
      <c r="F327" s="66" t="str">
        <f t="shared" si="25"/>
        <v>否</v>
      </c>
      <c r="G327" s="67" t="str">
        <f t="shared" si="26"/>
        <v>是</v>
      </c>
    </row>
    <row r="328" ht="16" customHeight="1" spans="1:7">
      <c r="A328" s="61">
        <v>323</v>
      </c>
      <c r="B328" s="62" t="str">
        <f>Sheet1!A323</f>
        <v>深圳市达立建设有限公司</v>
      </c>
      <c r="C328" s="63"/>
      <c r="D328" s="64">
        <f>Sheet1!B323</f>
        <v>1807821.61</v>
      </c>
      <c r="E328" s="65" t="str">
        <f t="shared" si="24"/>
        <v>否</v>
      </c>
      <c r="F328" s="66" t="str">
        <f t="shared" si="25"/>
        <v>否</v>
      </c>
      <c r="G328" s="67" t="str">
        <f t="shared" si="26"/>
        <v>是</v>
      </c>
    </row>
    <row r="329" ht="16" customHeight="1" spans="1:7">
      <c r="A329" s="61">
        <v>324</v>
      </c>
      <c r="B329" s="62" t="str">
        <f>Sheet1!A324</f>
        <v>深圳市广富源建设工程有限公司</v>
      </c>
      <c r="C329" s="63"/>
      <c r="D329" s="64">
        <f>Sheet1!B324</f>
        <v>1807821.61</v>
      </c>
      <c r="E329" s="65" t="str">
        <f t="shared" si="24"/>
        <v>否</v>
      </c>
      <c r="F329" s="66" t="str">
        <f t="shared" si="25"/>
        <v>否</v>
      </c>
      <c r="G329" s="67" t="str">
        <f t="shared" si="26"/>
        <v>是</v>
      </c>
    </row>
    <row r="330" ht="16" customHeight="1" spans="1:7">
      <c r="A330" s="61">
        <v>325</v>
      </c>
      <c r="B330" s="62" t="str">
        <f>Sheet1!A325</f>
        <v>广东晨锐建设有限公司</v>
      </c>
      <c r="C330" s="63"/>
      <c r="D330" s="64">
        <f>Sheet1!B325</f>
        <v>1807821.61</v>
      </c>
      <c r="E330" s="65" t="str">
        <f t="shared" si="24"/>
        <v>否</v>
      </c>
      <c r="F330" s="66" t="str">
        <f t="shared" si="25"/>
        <v>否</v>
      </c>
      <c r="G330" s="67" t="str">
        <f t="shared" si="26"/>
        <v>是</v>
      </c>
    </row>
    <row r="331" ht="16" customHeight="1" spans="1:7">
      <c r="A331" s="61">
        <v>326</v>
      </c>
      <c r="B331" s="62" t="str">
        <f>Sheet1!A326</f>
        <v>东莞市益鼎建设工程有限公司</v>
      </c>
      <c r="C331" s="63"/>
      <c r="D331" s="64">
        <f>Sheet1!B326</f>
        <v>1807821.61</v>
      </c>
      <c r="E331" s="65" t="str">
        <f t="shared" si="24"/>
        <v>否</v>
      </c>
      <c r="F331" s="66" t="str">
        <f t="shared" si="25"/>
        <v>否</v>
      </c>
      <c r="G331" s="67" t="str">
        <f t="shared" si="26"/>
        <v>是</v>
      </c>
    </row>
    <row r="332" ht="16" customHeight="1" spans="1:7">
      <c r="A332" s="61">
        <v>327</v>
      </c>
      <c r="B332" s="62" t="str">
        <f>Sheet1!A327</f>
        <v>广东金乔建设集团有限公司</v>
      </c>
      <c r="C332" s="63"/>
      <c r="D332" s="64">
        <f>Sheet1!B327</f>
        <v>1807590.8</v>
      </c>
      <c r="E332" s="65" t="str">
        <f t="shared" si="24"/>
        <v>否</v>
      </c>
      <c r="F332" s="66" t="str">
        <f t="shared" si="25"/>
        <v>否</v>
      </c>
      <c r="G332" s="67" t="str">
        <f t="shared" si="26"/>
        <v>是</v>
      </c>
    </row>
    <row r="333" ht="16" customHeight="1" spans="1:7">
      <c r="A333" s="61">
        <v>328</v>
      </c>
      <c r="B333" s="62" t="str">
        <f>Sheet1!A328</f>
        <v>广东乐华建设工程有限公司</v>
      </c>
      <c r="C333" s="63"/>
      <c r="D333" s="64">
        <f>Sheet1!B328</f>
        <v>1807571.58</v>
      </c>
      <c r="E333" s="65" t="str">
        <f t="shared" si="24"/>
        <v>否</v>
      </c>
      <c r="F333" s="66" t="str">
        <f t="shared" si="25"/>
        <v>否</v>
      </c>
      <c r="G333" s="67" t="str">
        <f t="shared" si="26"/>
        <v>是</v>
      </c>
    </row>
    <row r="334" ht="16" customHeight="1" spans="1:7">
      <c r="A334" s="61">
        <v>329</v>
      </c>
      <c r="B334" s="62" t="str">
        <f>Sheet1!A329</f>
        <v>广东粤创建设有限公司</v>
      </c>
      <c r="C334" s="63"/>
      <c r="D334" s="64">
        <f>Sheet1!B329</f>
        <v>1807504.33</v>
      </c>
      <c r="E334" s="65" t="str">
        <f t="shared" si="24"/>
        <v>否</v>
      </c>
      <c r="F334" s="66" t="str">
        <f t="shared" si="25"/>
        <v>否</v>
      </c>
      <c r="G334" s="67" t="str">
        <f t="shared" si="26"/>
        <v>是</v>
      </c>
    </row>
    <row r="335" ht="16" customHeight="1" spans="1:7">
      <c r="A335" s="61">
        <v>330</v>
      </c>
      <c r="B335" s="62" t="str">
        <f>Sheet1!A330</f>
        <v>广东合盛建筑工程有限公司</v>
      </c>
      <c r="C335" s="63"/>
      <c r="D335" s="64">
        <f>Sheet1!B330</f>
        <v>1807321.74</v>
      </c>
      <c r="E335" s="65" t="str">
        <f t="shared" si="24"/>
        <v>否</v>
      </c>
      <c r="F335" s="66" t="str">
        <f t="shared" si="25"/>
        <v>否</v>
      </c>
      <c r="G335" s="67" t="str">
        <f t="shared" si="26"/>
        <v>是</v>
      </c>
    </row>
    <row r="336" ht="16" customHeight="1" spans="1:7">
      <c r="A336" s="61">
        <v>331</v>
      </c>
      <c r="B336" s="62" t="str">
        <f>Sheet1!A331</f>
        <v>福建泰烨建设有限公司</v>
      </c>
      <c r="C336" s="63"/>
      <c r="D336" s="64">
        <f>Sheet1!B331</f>
        <v>1807302.52</v>
      </c>
      <c r="E336" s="65" t="str">
        <f t="shared" si="24"/>
        <v>否</v>
      </c>
      <c r="F336" s="66" t="str">
        <f t="shared" si="25"/>
        <v>否</v>
      </c>
      <c r="G336" s="67" t="str">
        <f t="shared" si="26"/>
        <v>是</v>
      </c>
    </row>
    <row r="337" ht="16" customHeight="1" spans="1:7">
      <c r="A337" s="61">
        <v>332</v>
      </c>
      <c r="B337" s="62" t="str">
        <f>Sheet1!A332</f>
        <v>广东竣晨建设有限公司</v>
      </c>
      <c r="C337" s="63"/>
      <c r="D337" s="64">
        <f>Sheet1!B332</f>
        <v>1807296.64</v>
      </c>
      <c r="E337" s="65" t="str">
        <f t="shared" si="24"/>
        <v>否</v>
      </c>
      <c r="F337" s="66" t="str">
        <f t="shared" si="25"/>
        <v>否</v>
      </c>
      <c r="G337" s="67" t="str">
        <f t="shared" si="26"/>
        <v>是</v>
      </c>
    </row>
    <row r="338" ht="16" customHeight="1" spans="1:7">
      <c r="A338" s="61">
        <v>333</v>
      </c>
      <c r="B338" s="62" t="str">
        <f>Sheet1!A333</f>
        <v>天蓝建设有限公司</v>
      </c>
      <c r="C338" s="63"/>
      <c r="D338" s="64">
        <f>Sheet1!B333</f>
        <v>1807196.83</v>
      </c>
      <c r="E338" s="65" t="str">
        <f t="shared" si="24"/>
        <v>否</v>
      </c>
      <c r="F338" s="66" t="str">
        <f t="shared" si="25"/>
        <v>否</v>
      </c>
      <c r="G338" s="67" t="str">
        <f t="shared" si="26"/>
        <v>是</v>
      </c>
    </row>
    <row r="339" ht="16" customHeight="1" spans="1:7">
      <c r="A339" s="61">
        <v>334</v>
      </c>
      <c r="B339" s="62" t="str">
        <f>Sheet1!A334</f>
        <v>林竣建设有限公司</v>
      </c>
      <c r="C339" s="63"/>
      <c r="D339" s="64">
        <f>Sheet1!B334</f>
        <v>1807019.65</v>
      </c>
      <c r="E339" s="65" t="str">
        <f t="shared" si="24"/>
        <v>否</v>
      </c>
      <c r="F339" s="66" t="str">
        <f t="shared" si="25"/>
        <v>否</v>
      </c>
      <c r="G339" s="67" t="str">
        <f t="shared" si="26"/>
        <v>是</v>
      </c>
    </row>
    <row r="340" ht="16" customHeight="1" spans="1:7">
      <c r="A340" s="61">
        <v>335</v>
      </c>
      <c r="B340" s="62" t="str">
        <f>Sheet1!A335</f>
        <v>中耀建设（福建）有限公司</v>
      </c>
      <c r="C340" s="63"/>
      <c r="D340" s="64">
        <f>Sheet1!B335</f>
        <v>1806898.93</v>
      </c>
      <c r="E340" s="65" t="str">
        <f t="shared" si="24"/>
        <v>否</v>
      </c>
      <c r="F340" s="66" t="str">
        <f t="shared" si="25"/>
        <v>否</v>
      </c>
      <c r="G340" s="67" t="str">
        <f t="shared" si="26"/>
        <v>是</v>
      </c>
    </row>
    <row r="341" ht="16" customHeight="1" spans="1:7">
      <c r="A341" s="61">
        <v>336</v>
      </c>
      <c r="B341" s="62" t="str">
        <f>Sheet1!A336</f>
        <v>广东文泓建筑集团有限公司</v>
      </c>
      <c r="C341" s="63"/>
      <c r="D341" s="64">
        <f>Sheet1!B336</f>
        <v>1806879.71</v>
      </c>
      <c r="E341" s="65" t="str">
        <f t="shared" si="24"/>
        <v>否</v>
      </c>
      <c r="F341" s="66" t="str">
        <f t="shared" si="25"/>
        <v>否</v>
      </c>
      <c r="G341" s="67" t="str">
        <f t="shared" si="26"/>
        <v>是</v>
      </c>
    </row>
    <row r="342" ht="16" customHeight="1" spans="1:7">
      <c r="A342" s="61">
        <v>337</v>
      </c>
      <c r="B342" s="62" t="str">
        <f>Sheet1!A337</f>
        <v>广州市远源建筑工程有限公司</v>
      </c>
      <c r="C342" s="63"/>
      <c r="D342" s="64">
        <f>Sheet1!B337</f>
        <v>1806601.03</v>
      </c>
      <c r="E342" s="65" t="str">
        <f t="shared" si="24"/>
        <v>否</v>
      </c>
      <c r="F342" s="66" t="str">
        <f t="shared" si="25"/>
        <v>否</v>
      </c>
      <c r="G342" s="67" t="str">
        <f t="shared" si="26"/>
        <v>是</v>
      </c>
    </row>
    <row r="343" ht="16" customHeight="1" spans="1:7">
      <c r="A343" s="61">
        <v>338</v>
      </c>
      <c r="B343" s="62" t="str">
        <f>Sheet1!A338</f>
        <v>广东海勤建设有限公司</v>
      </c>
      <c r="C343" s="63"/>
      <c r="D343" s="64">
        <f>Sheet1!B338</f>
        <v>1806404.68</v>
      </c>
      <c r="E343" s="65" t="str">
        <f t="shared" si="24"/>
        <v>否</v>
      </c>
      <c r="F343" s="66" t="str">
        <f t="shared" si="25"/>
        <v>否</v>
      </c>
      <c r="G343" s="67" t="str">
        <f t="shared" si="26"/>
        <v>是</v>
      </c>
    </row>
    <row r="344" ht="16" customHeight="1" spans="1:7">
      <c r="A344" s="61">
        <v>339</v>
      </c>
      <c r="B344" s="62" t="str">
        <f>Sheet1!A339</f>
        <v>湖南丰泰建设工程有限公司</v>
      </c>
      <c r="C344" s="63"/>
      <c r="D344" s="64">
        <f>Sheet1!B339</f>
        <v>1806397.69</v>
      </c>
      <c r="E344" s="65" t="str">
        <f t="shared" si="24"/>
        <v>否</v>
      </c>
      <c r="F344" s="66" t="str">
        <f t="shared" si="25"/>
        <v>否</v>
      </c>
      <c r="G344" s="67" t="str">
        <f t="shared" si="26"/>
        <v>是</v>
      </c>
    </row>
    <row r="345" ht="16" customHeight="1" spans="1:7">
      <c r="A345" s="61">
        <v>340</v>
      </c>
      <c r="B345" s="62" t="str">
        <f>Sheet1!A340</f>
        <v>广东禹固建筑工程有限公司</v>
      </c>
      <c r="C345" s="63"/>
      <c r="D345" s="64">
        <f>Sheet1!B340</f>
        <v>1806293.55</v>
      </c>
      <c r="E345" s="65" t="str">
        <f t="shared" si="24"/>
        <v>否</v>
      </c>
      <c r="F345" s="66" t="str">
        <f t="shared" si="25"/>
        <v>否</v>
      </c>
      <c r="G345" s="67" t="str">
        <f t="shared" si="26"/>
        <v>是</v>
      </c>
    </row>
    <row r="346" ht="16" customHeight="1" spans="1:7">
      <c r="A346" s="61">
        <v>341</v>
      </c>
      <c r="B346" s="62" t="str">
        <f>Sheet1!A341</f>
        <v>华铨建设有限公司</v>
      </c>
      <c r="C346" s="63"/>
      <c r="D346" s="64">
        <f>Sheet1!B341</f>
        <v>1805980.7</v>
      </c>
      <c r="E346" s="65" t="str">
        <f t="shared" si="24"/>
        <v>否</v>
      </c>
      <c r="F346" s="66" t="str">
        <f t="shared" si="25"/>
        <v>否</v>
      </c>
      <c r="G346" s="67" t="str">
        <f t="shared" si="26"/>
        <v>是</v>
      </c>
    </row>
    <row r="347" ht="16" customHeight="1" spans="1:7">
      <c r="A347" s="61">
        <v>342</v>
      </c>
      <c r="B347" s="62" t="str">
        <f>Sheet1!A342</f>
        <v>深圳市鹏洁市政工程有限公司</v>
      </c>
      <c r="C347" s="63"/>
      <c r="D347" s="64">
        <f>Sheet1!B342</f>
        <v>1805980.7</v>
      </c>
      <c r="E347" s="65" t="str">
        <f t="shared" si="24"/>
        <v>否</v>
      </c>
      <c r="F347" s="66" t="str">
        <f t="shared" si="25"/>
        <v>否</v>
      </c>
      <c r="G347" s="67" t="str">
        <f t="shared" si="26"/>
        <v>是</v>
      </c>
    </row>
    <row r="348" ht="16" customHeight="1" spans="1:7">
      <c r="A348" s="61">
        <v>343</v>
      </c>
      <c r="B348" s="62" t="str">
        <f>Sheet1!A343</f>
        <v>广东汇诚建设工程有限公司</v>
      </c>
      <c r="C348" s="63"/>
      <c r="D348" s="64">
        <f>Sheet1!B343</f>
        <v>1805980.7</v>
      </c>
      <c r="E348" s="65" t="str">
        <f t="shared" si="24"/>
        <v>否</v>
      </c>
      <c r="F348" s="66" t="str">
        <f t="shared" si="25"/>
        <v>否</v>
      </c>
      <c r="G348" s="67" t="str">
        <f t="shared" si="26"/>
        <v>是</v>
      </c>
    </row>
    <row r="349" ht="16" customHeight="1" spans="1:7">
      <c r="A349" s="61">
        <v>344</v>
      </c>
      <c r="B349" s="62" t="str">
        <f>Sheet1!A344</f>
        <v>广东雅园建设有限公司</v>
      </c>
      <c r="C349" s="63"/>
      <c r="D349" s="64">
        <f>Sheet1!B344</f>
        <v>1805980.7</v>
      </c>
      <c r="E349" s="65" t="str">
        <f t="shared" si="24"/>
        <v>否</v>
      </c>
      <c r="F349" s="66" t="str">
        <f t="shared" si="25"/>
        <v>否</v>
      </c>
      <c r="G349" s="67" t="str">
        <f t="shared" si="26"/>
        <v>是</v>
      </c>
    </row>
    <row r="350" ht="16" customHeight="1" spans="1:7">
      <c r="A350" s="61">
        <v>345</v>
      </c>
      <c r="B350" s="62" t="str">
        <f>Sheet1!A345</f>
        <v>深圳市世广厦建筑工程有限公司</v>
      </c>
      <c r="C350" s="63"/>
      <c r="D350" s="64">
        <f>Sheet1!B345</f>
        <v>1805980.7</v>
      </c>
      <c r="E350" s="65" t="str">
        <f t="shared" si="24"/>
        <v>否</v>
      </c>
      <c r="F350" s="66" t="str">
        <f t="shared" si="25"/>
        <v>否</v>
      </c>
      <c r="G350" s="67" t="str">
        <f t="shared" si="26"/>
        <v>是</v>
      </c>
    </row>
    <row r="351" ht="16" customHeight="1" spans="1:7">
      <c r="A351" s="61">
        <v>346</v>
      </c>
      <c r="B351" s="62" t="str">
        <f>Sheet1!A346</f>
        <v>安徽方瑞建设工程有限公司</v>
      </c>
      <c r="C351" s="63"/>
      <c r="D351" s="64">
        <f>Sheet1!B346</f>
        <v>1805980.7</v>
      </c>
      <c r="E351" s="65" t="str">
        <f t="shared" si="24"/>
        <v>否</v>
      </c>
      <c r="F351" s="66" t="str">
        <f t="shared" si="25"/>
        <v>否</v>
      </c>
      <c r="G351" s="67" t="str">
        <f t="shared" si="26"/>
        <v>是</v>
      </c>
    </row>
    <row r="352" ht="16" customHeight="1" spans="1:7">
      <c r="A352" s="61">
        <v>347</v>
      </c>
      <c r="B352" s="62" t="str">
        <f>Sheet1!A347</f>
        <v>深圳市润泰建设工程有限公司</v>
      </c>
      <c r="C352" s="63"/>
      <c r="D352" s="64">
        <f>Sheet1!B347</f>
        <v>1805980.7</v>
      </c>
      <c r="E352" s="65" t="str">
        <f t="shared" si="24"/>
        <v>否</v>
      </c>
      <c r="F352" s="66" t="str">
        <f t="shared" si="25"/>
        <v>否</v>
      </c>
      <c r="G352" s="67" t="str">
        <f t="shared" si="26"/>
        <v>是</v>
      </c>
    </row>
    <row r="353" ht="16" customHeight="1" spans="1:7">
      <c r="A353" s="61">
        <v>348</v>
      </c>
      <c r="B353" s="62" t="str">
        <f>Sheet1!A348</f>
        <v>深圳市宏运达建筑工程有限公司</v>
      </c>
      <c r="C353" s="63"/>
      <c r="D353" s="64">
        <f>Sheet1!B348</f>
        <v>1805980.7</v>
      </c>
      <c r="E353" s="65" t="str">
        <f t="shared" si="24"/>
        <v>否</v>
      </c>
      <c r="F353" s="66" t="str">
        <f t="shared" si="25"/>
        <v>否</v>
      </c>
      <c r="G353" s="67" t="str">
        <f t="shared" si="26"/>
        <v>是</v>
      </c>
    </row>
    <row r="354" ht="16" customHeight="1" spans="1:7">
      <c r="A354" s="61">
        <v>349</v>
      </c>
      <c r="B354" s="62" t="str">
        <f>Sheet1!A349</f>
        <v>深圳市广晋建设有限公司</v>
      </c>
      <c r="C354" s="63"/>
      <c r="D354" s="64">
        <f>Sheet1!B349</f>
        <v>1805980.7</v>
      </c>
      <c r="E354" s="65" t="str">
        <f t="shared" si="24"/>
        <v>否</v>
      </c>
      <c r="F354" s="66" t="str">
        <f t="shared" si="25"/>
        <v>否</v>
      </c>
      <c r="G354" s="67" t="str">
        <f t="shared" si="26"/>
        <v>是</v>
      </c>
    </row>
    <row r="355" ht="16" customHeight="1" spans="1:7">
      <c r="A355" s="61">
        <v>350</v>
      </c>
      <c r="B355" s="62" t="str">
        <f>Sheet1!A350</f>
        <v>广东明晔建设工程有限公司</v>
      </c>
      <c r="C355" s="63"/>
      <c r="D355" s="64">
        <f>Sheet1!B350</f>
        <v>1805980.7</v>
      </c>
      <c r="E355" s="65" t="str">
        <f t="shared" si="24"/>
        <v>否</v>
      </c>
      <c r="F355" s="66" t="str">
        <f t="shared" si="25"/>
        <v>否</v>
      </c>
      <c r="G355" s="67" t="str">
        <f t="shared" si="26"/>
        <v>是</v>
      </c>
    </row>
    <row r="356" ht="16" customHeight="1" spans="1:7">
      <c r="A356" s="61">
        <v>351</v>
      </c>
      <c r="B356" s="62" t="str">
        <f>Sheet1!A351</f>
        <v>安徽环旭科技有限公司</v>
      </c>
      <c r="C356" s="63"/>
      <c r="D356" s="64">
        <f>Sheet1!B351</f>
        <v>1805980.7</v>
      </c>
      <c r="E356" s="65" t="str">
        <f t="shared" si="24"/>
        <v>否</v>
      </c>
      <c r="F356" s="66" t="str">
        <f t="shared" si="25"/>
        <v>否</v>
      </c>
      <c r="G356" s="67" t="str">
        <f t="shared" si="26"/>
        <v>是</v>
      </c>
    </row>
    <row r="357" ht="16" customHeight="1" spans="1:7">
      <c r="A357" s="61">
        <v>352</v>
      </c>
      <c r="B357" s="62" t="str">
        <f>Sheet1!A352</f>
        <v>广东高翔建设有限公司</v>
      </c>
      <c r="C357" s="63"/>
      <c r="D357" s="64">
        <f>Sheet1!B352</f>
        <v>1805980.7</v>
      </c>
      <c r="E357" s="65" t="str">
        <f t="shared" si="24"/>
        <v>否</v>
      </c>
      <c r="F357" s="66" t="str">
        <f t="shared" si="25"/>
        <v>否</v>
      </c>
      <c r="G357" s="67" t="str">
        <f t="shared" si="26"/>
        <v>是</v>
      </c>
    </row>
    <row r="358" ht="16" customHeight="1" spans="1:7">
      <c r="A358" s="61">
        <v>353</v>
      </c>
      <c r="B358" s="62" t="str">
        <f>Sheet1!A353</f>
        <v>中巨(广东)建设有限公司</v>
      </c>
      <c r="C358" s="63"/>
      <c r="D358" s="64">
        <f>Sheet1!B353</f>
        <v>1805980.26</v>
      </c>
      <c r="E358" s="65" t="str">
        <f t="shared" si="24"/>
        <v>否</v>
      </c>
      <c r="F358" s="66" t="str">
        <f t="shared" si="25"/>
        <v>否</v>
      </c>
      <c r="G358" s="67" t="str">
        <f t="shared" si="26"/>
        <v>是</v>
      </c>
    </row>
    <row r="359" ht="16" customHeight="1" spans="1:7">
      <c r="A359" s="61">
        <v>354</v>
      </c>
      <c r="B359" s="62" t="str">
        <f>Sheet1!A354</f>
        <v>安徽如路建设工程有限公司</v>
      </c>
      <c r="C359" s="63"/>
      <c r="D359" s="64">
        <f>Sheet1!B354</f>
        <v>1805678.53</v>
      </c>
      <c r="E359" s="65" t="str">
        <f t="shared" si="24"/>
        <v>否</v>
      </c>
      <c r="F359" s="66" t="str">
        <f t="shared" si="25"/>
        <v>否</v>
      </c>
      <c r="G359" s="67" t="str">
        <f t="shared" si="26"/>
        <v>是</v>
      </c>
    </row>
    <row r="360" ht="16" customHeight="1" spans="1:7">
      <c r="A360" s="61">
        <v>355</v>
      </c>
      <c r="B360" s="62" t="str">
        <f>Sheet1!A355</f>
        <v>广东兴吉建设工程有限公司</v>
      </c>
      <c r="C360" s="63"/>
      <c r="D360" s="64">
        <f>Sheet1!B355</f>
        <v>1805640.72</v>
      </c>
      <c r="E360" s="65" t="str">
        <f t="shared" si="24"/>
        <v>否</v>
      </c>
      <c r="F360" s="66" t="str">
        <f t="shared" si="25"/>
        <v>否</v>
      </c>
      <c r="G360" s="67" t="str">
        <f t="shared" si="26"/>
        <v>是</v>
      </c>
    </row>
    <row r="361" ht="16" customHeight="1" spans="1:7">
      <c r="A361" s="61">
        <v>356</v>
      </c>
      <c r="B361" s="62" t="str">
        <f>Sheet1!A356</f>
        <v>广东祥瀚建设工程有限公司</v>
      </c>
      <c r="C361" s="63"/>
      <c r="D361" s="64">
        <f>Sheet1!B356</f>
        <v>1805630.5</v>
      </c>
      <c r="E361" s="65" t="str">
        <f t="shared" si="24"/>
        <v>否</v>
      </c>
      <c r="F361" s="66" t="str">
        <f t="shared" si="25"/>
        <v>否</v>
      </c>
      <c r="G361" s="67" t="str">
        <f t="shared" si="26"/>
        <v>是</v>
      </c>
    </row>
    <row r="362" ht="16" customHeight="1" spans="1:7">
      <c r="A362" s="61">
        <v>357</v>
      </c>
      <c r="B362" s="62" t="str">
        <f>Sheet1!A357</f>
        <v>东莞市新鸿达装饰工程有限公司</v>
      </c>
      <c r="C362" s="63"/>
      <c r="D362" s="64">
        <f>Sheet1!B357</f>
        <v>1805361.44</v>
      </c>
      <c r="E362" s="65" t="str">
        <f t="shared" si="24"/>
        <v>否</v>
      </c>
      <c r="F362" s="66" t="str">
        <f t="shared" si="25"/>
        <v>否</v>
      </c>
      <c r="G362" s="67" t="str">
        <f t="shared" si="26"/>
        <v>是</v>
      </c>
    </row>
    <row r="363" ht="16" customHeight="1" spans="1:7">
      <c r="A363" s="61">
        <v>358</v>
      </c>
      <c r="B363" s="62" t="str">
        <f>Sheet1!A358</f>
        <v>安徽朝侠建筑工程有限公司</v>
      </c>
      <c r="C363" s="63"/>
      <c r="D363" s="64">
        <f>Sheet1!B358</f>
        <v>1805190.74</v>
      </c>
      <c r="E363" s="65" t="str">
        <f t="shared" si="24"/>
        <v>否</v>
      </c>
      <c r="F363" s="66" t="str">
        <f t="shared" si="25"/>
        <v>否</v>
      </c>
      <c r="G363" s="67" t="str">
        <f t="shared" si="26"/>
        <v>是</v>
      </c>
    </row>
    <row r="364" ht="16" customHeight="1" spans="1:7">
      <c r="A364" s="61">
        <v>359</v>
      </c>
      <c r="B364" s="62" t="str">
        <f>Sheet1!A359</f>
        <v>中闽大洋建设集团有限公司</v>
      </c>
      <c r="C364" s="63"/>
      <c r="D364" s="64">
        <f>Sheet1!B359</f>
        <v>1805143.74</v>
      </c>
      <c r="E364" s="65" t="str">
        <f t="shared" si="24"/>
        <v>否</v>
      </c>
      <c r="F364" s="66" t="str">
        <f t="shared" si="25"/>
        <v>否</v>
      </c>
      <c r="G364" s="67" t="str">
        <f t="shared" si="26"/>
        <v>是</v>
      </c>
    </row>
    <row r="365" ht="16" customHeight="1" spans="1:7">
      <c r="A365" s="61">
        <v>360</v>
      </c>
      <c r="B365" s="62" t="str">
        <f>Sheet1!A360</f>
        <v>深圳市泓创智造建设科技集团有限公司</v>
      </c>
      <c r="C365" s="63"/>
      <c r="D365" s="64">
        <f>Sheet1!B360</f>
        <v>1805063.56</v>
      </c>
      <c r="E365" s="65" t="str">
        <f t="shared" si="24"/>
        <v>否</v>
      </c>
      <c r="F365" s="66" t="str">
        <f t="shared" si="25"/>
        <v>否</v>
      </c>
      <c r="G365" s="67" t="str">
        <f t="shared" si="26"/>
        <v>是</v>
      </c>
    </row>
    <row r="366" ht="16" customHeight="1" spans="1:7">
      <c r="A366" s="61">
        <v>361</v>
      </c>
      <c r="B366" s="62" t="str">
        <f>Sheet1!A361</f>
        <v>广东万昌建设工程有限公司</v>
      </c>
      <c r="C366" s="63"/>
      <c r="D366" s="64">
        <f>Sheet1!B361</f>
        <v>1805015.5</v>
      </c>
      <c r="E366" s="65" t="str">
        <f t="shared" si="24"/>
        <v>否</v>
      </c>
      <c r="F366" s="66" t="str">
        <f t="shared" si="25"/>
        <v>否</v>
      </c>
      <c r="G366" s="67" t="str">
        <f t="shared" si="26"/>
        <v>是</v>
      </c>
    </row>
    <row r="367" ht="16" customHeight="1" spans="1:7">
      <c r="A367" s="61">
        <v>362</v>
      </c>
      <c r="B367" s="62" t="str">
        <f>Sheet1!A362</f>
        <v>广东碧磊建筑工程有限公司</v>
      </c>
      <c r="C367" s="63"/>
      <c r="D367" s="64">
        <f>Sheet1!B362</f>
        <v>1804931.75</v>
      </c>
      <c r="E367" s="65" t="str">
        <f t="shared" si="24"/>
        <v>否</v>
      </c>
      <c r="F367" s="66" t="str">
        <f t="shared" si="25"/>
        <v>否</v>
      </c>
      <c r="G367" s="67" t="str">
        <f t="shared" si="26"/>
        <v>是</v>
      </c>
    </row>
    <row r="368" ht="16" customHeight="1" spans="1:7">
      <c r="A368" s="61">
        <v>363</v>
      </c>
      <c r="B368" s="62" t="str">
        <f>Sheet1!A363</f>
        <v>广东天恒工程有限公司</v>
      </c>
      <c r="C368" s="63"/>
      <c r="D368" s="64">
        <f>Sheet1!B363</f>
        <v>1804756.06</v>
      </c>
      <c r="E368" s="65" t="str">
        <f t="shared" si="24"/>
        <v>否</v>
      </c>
      <c r="F368" s="66" t="str">
        <f t="shared" si="25"/>
        <v>否</v>
      </c>
      <c r="G368" s="67" t="str">
        <f t="shared" si="26"/>
        <v>是</v>
      </c>
    </row>
    <row r="369" ht="16" customHeight="1" spans="1:7">
      <c r="A369" s="61">
        <v>364</v>
      </c>
      <c r="B369" s="62" t="str">
        <f>Sheet1!A364</f>
        <v>广东金雨德建设工程有限公司</v>
      </c>
      <c r="C369" s="63"/>
      <c r="D369" s="64">
        <f>Sheet1!B364</f>
        <v>1804548.88</v>
      </c>
      <c r="E369" s="65" t="str">
        <f t="shared" si="24"/>
        <v>否</v>
      </c>
      <c r="F369" s="66" t="str">
        <f t="shared" si="25"/>
        <v>否</v>
      </c>
      <c r="G369" s="67" t="str">
        <f t="shared" si="26"/>
        <v>是</v>
      </c>
    </row>
    <row r="370" ht="16" customHeight="1" spans="1:7">
      <c r="A370" s="61">
        <v>365</v>
      </c>
      <c r="B370" s="62" t="str">
        <f>Sheet1!A365</f>
        <v>昊航建工集团有限公司</v>
      </c>
      <c r="C370" s="63"/>
      <c r="D370" s="64">
        <f>Sheet1!B365</f>
        <v>1804448.56</v>
      </c>
      <c r="E370" s="65" t="str">
        <f t="shared" si="24"/>
        <v>否</v>
      </c>
      <c r="F370" s="66" t="str">
        <f t="shared" si="25"/>
        <v>否</v>
      </c>
      <c r="G370" s="67" t="str">
        <f t="shared" si="26"/>
        <v>是</v>
      </c>
    </row>
    <row r="371" ht="16" customHeight="1" spans="1:7">
      <c r="A371" s="61">
        <v>366</v>
      </c>
      <c r="B371" s="62" t="str">
        <f>Sheet1!A366</f>
        <v>广东光亮建设工程有限公司</v>
      </c>
      <c r="C371" s="63"/>
      <c r="D371" s="64">
        <f>Sheet1!B366</f>
        <v>1804443</v>
      </c>
      <c r="E371" s="65" t="str">
        <f t="shared" si="24"/>
        <v>否</v>
      </c>
      <c r="F371" s="66" t="str">
        <f t="shared" si="25"/>
        <v>否</v>
      </c>
      <c r="G371" s="67" t="str">
        <f t="shared" si="26"/>
        <v>是</v>
      </c>
    </row>
    <row r="372" ht="16" customHeight="1" spans="1:7">
      <c r="A372" s="61">
        <v>367</v>
      </c>
      <c r="B372" s="62" t="str">
        <f>Sheet1!A367</f>
        <v>广东鑫筑建设工程有限公司</v>
      </c>
      <c r="C372" s="63"/>
      <c r="D372" s="64">
        <f>Sheet1!B367</f>
        <v>1804378.31</v>
      </c>
      <c r="E372" s="65" t="str">
        <f t="shared" si="24"/>
        <v>否</v>
      </c>
      <c r="F372" s="66" t="str">
        <f t="shared" si="25"/>
        <v>否</v>
      </c>
      <c r="G372" s="67" t="str">
        <f t="shared" si="26"/>
        <v>是</v>
      </c>
    </row>
    <row r="373" ht="16" customHeight="1" spans="1:7">
      <c r="A373" s="61">
        <v>368</v>
      </c>
      <c r="B373" s="62" t="str">
        <f>Sheet1!A368</f>
        <v>广东捷乐建筑工程有限公司</v>
      </c>
      <c r="C373" s="63"/>
      <c r="D373" s="64">
        <f>Sheet1!B368</f>
        <v>1804229.46</v>
      </c>
      <c r="E373" s="65" t="str">
        <f t="shared" si="24"/>
        <v>否</v>
      </c>
      <c r="F373" s="66" t="str">
        <f t="shared" si="25"/>
        <v>否</v>
      </c>
      <c r="G373" s="67" t="str">
        <f t="shared" si="26"/>
        <v>是</v>
      </c>
    </row>
    <row r="374" ht="16" customHeight="1" spans="1:7">
      <c r="A374" s="61">
        <v>369</v>
      </c>
      <c r="B374" s="62" t="str">
        <f>Sheet1!A369</f>
        <v>广东上谷建设工程有限公司</v>
      </c>
      <c r="C374" s="63"/>
      <c r="D374" s="64">
        <f>Sheet1!B369</f>
        <v>1804215.09</v>
      </c>
      <c r="E374" s="65" t="str">
        <f t="shared" si="24"/>
        <v>否</v>
      </c>
      <c r="F374" s="66" t="str">
        <f t="shared" si="25"/>
        <v>否</v>
      </c>
      <c r="G374" s="67" t="str">
        <f t="shared" si="26"/>
        <v>是</v>
      </c>
    </row>
    <row r="375" ht="16" customHeight="1" spans="1:7">
      <c r="A375" s="61">
        <v>370</v>
      </c>
      <c r="B375" s="62" t="str">
        <f>Sheet1!A370</f>
        <v>广东东照建设有限公司</v>
      </c>
      <c r="C375" s="63"/>
      <c r="D375" s="64">
        <f>Sheet1!B370</f>
        <v>1804209.46</v>
      </c>
      <c r="E375" s="65" t="str">
        <f t="shared" si="24"/>
        <v>否</v>
      </c>
      <c r="F375" s="66" t="str">
        <f t="shared" si="25"/>
        <v>否</v>
      </c>
      <c r="G375" s="67" t="str">
        <f t="shared" si="26"/>
        <v>是</v>
      </c>
    </row>
    <row r="376" ht="16" customHeight="1" spans="1:7">
      <c r="A376" s="61">
        <v>371</v>
      </c>
      <c r="B376" s="62" t="str">
        <f>Sheet1!A371</f>
        <v>广东广茂建设工程有限公司</v>
      </c>
      <c r="C376" s="63"/>
      <c r="D376" s="64">
        <f>Sheet1!B371</f>
        <v>1804205.16</v>
      </c>
      <c r="E376" s="65" t="str">
        <f t="shared" si="24"/>
        <v>否</v>
      </c>
      <c r="F376" s="66" t="str">
        <f t="shared" si="25"/>
        <v>否</v>
      </c>
      <c r="G376" s="67" t="str">
        <f t="shared" si="26"/>
        <v>是</v>
      </c>
    </row>
    <row r="377" ht="16" customHeight="1" spans="1:7">
      <c r="A377" s="61">
        <v>372</v>
      </c>
      <c r="B377" s="62" t="str">
        <f>Sheet1!A372</f>
        <v>广东尚洋建设有限公司</v>
      </c>
      <c r="C377" s="63"/>
      <c r="D377" s="64">
        <f>Sheet1!B372</f>
        <v>1804202.61</v>
      </c>
      <c r="E377" s="65" t="str">
        <f t="shared" si="24"/>
        <v>否</v>
      </c>
      <c r="F377" s="66" t="str">
        <f t="shared" si="25"/>
        <v>否</v>
      </c>
      <c r="G377" s="67" t="str">
        <f t="shared" si="26"/>
        <v>是</v>
      </c>
    </row>
    <row r="378" ht="16" customHeight="1" spans="1:7">
      <c r="A378" s="61">
        <v>373</v>
      </c>
      <c r="B378" s="62" t="str">
        <f>Sheet1!A373</f>
        <v>广州弘兴德建设工程有限公司</v>
      </c>
      <c r="C378" s="63"/>
      <c r="D378" s="64">
        <f>Sheet1!B373</f>
        <v>1804138.8</v>
      </c>
      <c r="E378" s="65" t="str">
        <f t="shared" si="24"/>
        <v>否</v>
      </c>
      <c r="F378" s="66" t="str">
        <f t="shared" si="25"/>
        <v>否</v>
      </c>
      <c r="G378" s="67" t="str">
        <f t="shared" si="26"/>
        <v>是</v>
      </c>
    </row>
    <row r="379" ht="16" customHeight="1" spans="1:7">
      <c r="A379" s="61">
        <v>374</v>
      </c>
      <c r="B379" s="62" t="str">
        <f>Sheet1!A374</f>
        <v>深圳市盛亮建设工程有限公司</v>
      </c>
      <c r="C379" s="63"/>
      <c r="D379" s="64">
        <f>Sheet1!B374</f>
        <v>1804138.79</v>
      </c>
      <c r="E379" s="65" t="str">
        <f t="shared" si="24"/>
        <v>否</v>
      </c>
      <c r="F379" s="66" t="str">
        <f t="shared" si="25"/>
        <v>否</v>
      </c>
      <c r="G379" s="67" t="str">
        <f t="shared" si="26"/>
        <v>是</v>
      </c>
    </row>
    <row r="380" ht="16" customHeight="1" spans="1:7">
      <c r="A380" s="61">
        <v>375</v>
      </c>
      <c r="B380" s="62" t="str">
        <f>Sheet1!A375</f>
        <v>广东九鹰建设有限公司</v>
      </c>
      <c r="C380" s="63"/>
      <c r="D380" s="64">
        <f>Sheet1!B375</f>
        <v>1804138.79</v>
      </c>
      <c r="E380" s="65" t="str">
        <f t="shared" si="24"/>
        <v>否</v>
      </c>
      <c r="F380" s="66" t="str">
        <f t="shared" si="25"/>
        <v>否</v>
      </c>
      <c r="G380" s="67" t="str">
        <f t="shared" si="26"/>
        <v>是</v>
      </c>
    </row>
    <row r="381" ht="16" customHeight="1" spans="1:7">
      <c r="A381" s="61">
        <v>376</v>
      </c>
      <c r="B381" s="62" t="str">
        <f>Sheet1!A376</f>
        <v>东莞市鼎尚建设工程有限公司</v>
      </c>
      <c r="C381" s="63"/>
      <c r="D381" s="64">
        <f>Sheet1!B376</f>
        <v>1804138.79</v>
      </c>
      <c r="E381" s="65" t="str">
        <f t="shared" si="24"/>
        <v>否</v>
      </c>
      <c r="F381" s="66" t="str">
        <f t="shared" si="25"/>
        <v>否</v>
      </c>
      <c r="G381" s="67" t="str">
        <f t="shared" si="26"/>
        <v>是</v>
      </c>
    </row>
    <row r="382" ht="16" customHeight="1" spans="1:7">
      <c r="A382" s="61">
        <v>377</v>
      </c>
      <c r="B382" s="62" t="str">
        <f>Sheet1!A377</f>
        <v>深圳创昇建设实业有限公司</v>
      </c>
      <c r="C382" s="63"/>
      <c r="D382" s="64">
        <f>Sheet1!B377</f>
        <v>1804138.79</v>
      </c>
      <c r="E382" s="65" t="str">
        <f t="shared" si="24"/>
        <v>否</v>
      </c>
      <c r="F382" s="66" t="str">
        <f t="shared" si="25"/>
        <v>否</v>
      </c>
      <c r="G382" s="67" t="str">
        <f t="shared" si="26"/>
        <v>是</v>
      </c>
    </row>
    <row r="383" ht="16" customHeight="1" spans="1:7">
      <c r="A383" s="61">
        <v>378</v>
      </c>
      <c r="B383" s="62" t="str">
        <f>Sheet1!A378</f>
        <v>广东众班建设有限公司</v>
      </c>
      <c r="C383" s="63"/>
      <c r="D383" s="64">
        <f>Sheet1!B378</f>
        <v>1804138.79</v>
      </c>
      <c r="E383" s="65" t="str">
        <f t="shared" ref="E383:E446" si="27">IF(D383&lt;=$G$3,"否","超上限")</f>
        <v>否</v>
      </c>
      <c r="F383" s="66" t="str">
        <f t="shared" ref="F383:F446" si="28">IF(D383&gt;=$G$4,"否","超下限")</f>
        <v>否</v>
      </c>
      <c r="G383" s="67" t="str">
        <f t="shared" ref="G383:G446" si="29">IF(AND(E383="否",F383="否"),"是","否")</f>
        <v>是</v>
      </c>
    </row>
    <row r="384" ht="16" customHeight="1" spans="1:7">
      <c r="A384" s="61">
        <v>379</v>
      </c>
      <c r="B384" s="62" t="str">
        <f>Sheet1!A379</f>
        <v>广东嘉宸建筑有限公司</v>
      </c>
      <c r="C384" s="63"/>
      <c r="D384" s="64">
        <f>Sheet1!B379</f>
        <v>1804138.79</v>
      </c>
      <c r="E384" s="65" t="str">
        <f t="shared" si="27"/>
        <v>否</v>
      </c>
      <c r="F384" s="66" t="str">
        <f t="shared" si="28"/>
        <v>否</v>
      </c>
      <c r="G384" s="67" t="str">
        <f t="shared" si="29"/>
        <v>是</v>
      </c>
    </row>
    <row r="385" ht="16" customHeight="1" spans="1:7">
      <c r="A385" s="61">
        <v>380</v>
      </c>
      <c r="B385" s="62" t="str">
        <f>Sheet1!A380</f>
        <v>深圳市晋安建设工程有限公司</v>
      </c>
      <c r="C385" s="63"/>
      <c r="D385" s="64">
        <f>Sheet1!B380</f>
        <v>1804138.79</v>
      </c>
      <c r="E385" s="65" t="str">
        <f t="shared" si="27"/>
        <v>否</v>
      </c>
      <c r="F385" s="66" t="str">
        <f t="shared" si="28"/>
        <v>否</v>
      </c>
      <c r="G385" s="67" t="str">
        <f t="shared" si="29"/>
        <v>是</v>
      </c>
    </row>
    <row r="386" ht="16" customHeight="1" spans="1:7">
      <c r="A386" s="61">
        <v>381</v>
      </c>
      <c r="B386" s="62" t="str">
        <f>Sheet1!A381</f>
        <v>鸿茂建设集团有限公司</v>
      </c>
      <c r="C386" s="63"/>
      <c r="D386" s="64">
        <f>Sheet1!B381</f>
        <v>1804138.79</v>
      </c>
      <c r="E386" s="65" t="str">
        <f t="shared" si="27"/>
        <v>否</v>
      </c>
      <c r="F386" s="66" t="str">
        <f t="shared" si="28"/>
        <v>否</v>
      </c>
      <c r="G386" s="67" t="str">
        <f t="shared" si="29"/>
        <v>是</v>
      </c>
    </row>
    <row r="387" ht="16" customHeight="1" spans="1:7">
      <c r="A387" s="61">
        <v>382</v>
      </c>
      <c r="B387" s="62" t="str">
        <f>Sheet1!A382</f>
        <v>深圳市名胜建设有限公司</v>
      </c>
      <c r="C387" s="63"/>
      <c r="D387" s="64">
        <f>Sheet1!B382</f>
        <v>1804138.79</v>
      </c>
      <c r="E387" s="65" t="str">
        <f t="shared" si="27"/>
        <v>否</v>
      </c>
      <c r="F387" s="66" t="str">
        <f t="shared" si="28"/>
        <v>否</v>
      </c>
      <c r="G387" s="67" t="str">
        <f t="shared" si="29"/>
        <v>是</v>
      </c>
    </row>
    <row r="388" ht="16" customHeight="1" spans="1:7">
      <c r="A388" s="61">
        <v>383</v>
      </c>
      <c r="B388" s="62" t="str">
        <f>Sheet1!A383</f>
        <v>河源市五方建设工程有限公司</v>
      </c>
      <c r="C388" s="63"/>
      <c r="D388" s="64">
        <f>Sheet1!B383</f>
        <v>1804138.79</v>
      </c>
      <c r="E388" s="65" t="str">
        <f t="shared" si="27"/>
        <v>否</v>
      </c>
      <c r="F388" s="66" t="str">
        <f t="shared" si="28"/>
        <v>否</v>
      </c>
      <c r="G388" s="67" t="str">
        <f t="shared" si="29"/>
        <v>是</v>
      </c>
    </row>
    <row r="389" ht="16" customHeight="1" spans="1:7">
      <c r="A389" s="61">
        <v>384</v>
      </c>
      <c r="B389" s="62" t="str">
        <f>Sheet1!A384</f>
        <v>深圳市中深集信建设有限公司</v>
      </c>
      <c r="C389" s="63"/>
      <c r="D389" s="64">
        <f>Sheet1!B384</f>
        <v>1804138.79</v>
      </c>
      <c r="E389" s="65" t="str">
        <f t="shared" si="27"/>
        <v>否</v>
      </c>
      <c r="F389" s="66" t="str">
        <f t="shared" si="28"/>
        <v>否</v>
      </c>
      <c r="G389" s="67" t="str">
        <f t="shared" si="29"/>
        <v>是</v>
      </c>
    </row>
    <row r="390" ht="16" customHeight="1" spans="1:7">
      <c r="A390" s="61">
        <v>385</v>
      </c>
      <c r="B390" s="62" t="str">
        <f>Sheet1!A385</f>
        <v>深圳市榕大建设工程有限公司</v>
      </c>
      <c r="C390" s="63"/>
      <c r="D390" s="64">
        <f>Sheet1!B385</f>
        <v>1804138.79</v>
      </c>
      <c r="E390" s="65" t="str">
        <f t="shared" si="27"/>
        <v>否</v>
      </c>
      <c r="F390" s="66" t="str">
        <f t="shared" si="28"/>
        <v>否</v>
      </c>
      <c r="G390" s="67" t="str">
        <f t="shared" si="29"/>
        <v>是</v>
      </c>
    </row>
    <row r="391" ht="16" customHeight="1" spans="1:7">
      <c r="A391" s="61">
        <v>386</v>
      </c>
      <c r="B391" s="62" t="str">
        <f>Sheet1!A386</f>
        <v>广东基宏建设工程有限公司</v>
      </c>
      <c r="C391" s="63"/>
      <c r="D391" s="64">
        <f>Sheet1!B386</f>
        <v>1804111.11</v>
      </c>
      <c r="E391" s="65" t="str">
        <f t="shared" si="27"/>
        <v>否</v>
      </c>
      <c r="F391" s="66" t="str">
        <f t="shared" si="28"/>
        <v>否</v>
      </c>
      <c r="G391" s="67" t="str">
        <f t="shared" si="29"/>
        <v>是</v>
      </c>
    </row>
    <row r="392" ht="16" customHeight="1" spans="1:7">
      <c r="A392" s="61">
        <v>387</v>
      </c>
      <c r="B392" s="62" t="str">
        <f>Sheet1!A387</f>
        <v>广东领军建筑工程有限公司</v>
      </c>
      <c r="C392" s="63"/>
      <c r="D392" s="64">
        <f>Sheet1!B387</f>
        <v>1803854.81</v>
      </c>
      <c r="E392" s="65" t="str">
        <f t="shared" si="27"/>
        <v>否</v>
      </c>
      <c r="F392" s="66" t="str">
        <f t="shared" si="28"/>
        <v>否</v>
      </c>
      <c r="G392" s="67" t="str">
        <f t="shared" si="29"/>
        <v>是</v>
      </c>
    </row>
    <row r="393" ht="16" customHeight="1" spans="1:7">
      <c r="A393" s="61">
        <v>388</v>
      </c>
      <c r="B393" s="62" t="str">
        <f>Sheet1!A388</f>
        <v>东莞市诚信建筑工程有限公司</v>
      </c>
      <c r="C393" s="63"/>
      <c r="D393" s="64">
        <f>Sheet1!B388</f>
        <v>1803602.94</v>
      </c>
      <c r="E393" s="65" t="str">
        <f t="shared" si="27"/>
        <v>否</v>
      </c>
      <c r="F393" s="66" t="str">
        <f t="shared" si="28"/>
        <v>否</v>
      </c>
      <c r="G393" s="67" t="str">
        <f t="shared" si="29"/>
        <v>是</v>
      </c>
    </row>
    <row r="394" ht="16" customHeight="1" spans="1:7">
      <c r="A394" s="61">
        <v>389</v>
      </c>
      <c r="B394" s="62" t="str">
        <f>Sheet1!A389</f>
        <v>深圳市卓航装饰工程有限公司</v>
      </c>
      <c r="C394" s="63"/>
      <c r="D394" s="64">
        <f>Sheet1!B389</f>
        <v>1803545.28</v>
      </c>
      <c r="E394" s="65" t="str">
        <f t="shared" si="27"/>
        <v>否</v>
      </c>
      <c r="F394" s="66" t="str">
        <f t="shared" si="28"/>
        <v>否</v>
      </c>
      <c r="G394" s="67" t="str">
        <f t="shared" si="29"/>
        <v>是</v>
      </c>
    </row>
    <row r="395" ht="16" customHeight="1" spans="1:7">
      <c r="A395" s="61">
        <v>390</v>
      </c>
      <c r="B395" s="62" t="str">
        <f>Sheet1!A390</f>
        <v>广东华盛源建设有限公司</v>
      </c>
      <c r="C395" s="63"/>
      <c r="D395" s="64">
        <f>Sheet1!B390</f>
        <v>1803458.83</v>
      </c>
      <c r="E395" s="65" t="str">
        <f t="shared" si="27"/>
        <v>否</v>
      </c>
      <c r="F395" s="66" t="str">
        <f t="shared" si="28"/>
        <v>否</v>
      </c>
      <c r="G395" s="67" t="str">
        <f t="shared" si="29"/>
        <v>是</v>
      </c>
    </row>
    <row r="396" ht="16" customHeight="1" spans="1:7">
      <c r="A396" s="61">
        <v>391</v>
      </c>
      <c r="B396" s="62" t="str">
        <f>Sheet1!A391</f>
        <v>深圳市粤城建设工程有限公司</v>
      </c>
      <c r="C396" s="63"/>
      <c r="D396" s="64">
        <f>Sheet1!B391</f>
        <v>1803360.83</v>
      </c>
      <c r="E396" s="65" t="str">
        <f t="shared" si="27"/>
        <v>否</v>
      </c>
      <c r="F396" s="66" t="str">
        <f t="shared" si="28"/>
        <v>否</v>
      </c>
      <c r="G396" s="67" t="str">
        <f t="shared" si="29"/>
        <v>是</v>
      </c>
    </row>
    <row r="397" ht="16" customHeight="1" spans="1:7">
      <c r="A397" s="61">
        <v>392</v>
      </c>
      <c r="B397" s="62" t="str">
        <f>Sheet1!A392</f>
        <v>广东万塔建设工程有限公司</v>
      </c>
      <c r="C397" s="63"/>
      <c r="D397" s="64">
        <f>Sheet1!B392</f>
        <v>1803218.57</v>
      </c>
      <c r="E397" s="65" t="str">
        <f t="shared" si="27"/>
        <v>否</v>
      </c>
      <c r="F397" s="66" t="str">
        <f t="shared" si="28"/>
        <v>否</v>
      </c>
      <c r="G397" s="67" t="str">
        <f t="shared" si="29"/>
        <v>是</v>
      </c>
    </row>
    <row r="398" ht="16" customHeight="1" spans="1:7">
      <c r="A398" s="61">
        <v>393</v>
      </c>
      <c r="B398" s="62" t="str">
        <f>Sheet1!A393</f>
        <v>厦门安能建设有限公司</v>
      </c>
      <c r="C398" s="63"/>
      <c r="D398" s="64">
        <f>Sheet1!B393</f>
        <v>1802997.55</v>
      </c>
      <c r="E398" s="65" t="str">
        <f t="shared" si="27"/>
        <v>否</v>
      </c>
      <c r="F398" s="66" t="str">
        <f t="shared" si="28"/>
        <v>否</v>
      </c>
      <c r="G398" s="67" t="str">
        <f t="shared" si="29"/>
        <v>是</v>
      </c>
    </row>
    <row r="399" ht="16" customHeight="1" spans="1:7">
      <c r="A399" s="61">
        <v>394</v>
      </c>
      <c r="B399" s="62" t="str">
        <f>Sheet1!A394</f>
        <v>广东灿佳建设工程有限公司</v>
      </c>
      <c r="C399" s="63"/>
      <c r="D399" s="64">
        <f>Sheet1!B394</f>
        <v>1802920.67</v>
      </c>
      <c r="E399" s="65" t="str">
        <f t="shared" si="27"/>
        <v>否</v>
      </c>
      <c r="F399" s="66" t="str">
        <f t="shared" si="28"/>
        <v>否</v>
      </c>
      <c r="G399" s="67" t="str">
        <f t="shared" si="29"/>
        <v>是</v>
      </c>
    </row>
    <row r="400" ht="16" customHeight="1" spans="1:7">
      <c r="A400" s="61">
        <v>395</v>
      </c>
      <c r="B400" s="62" t="str">
        <f>Sheet1!A395</f>
        <v>广东荣潮拓展建设有限公司</v>
      </c>
      <c r="C400" s="63"/>
      <c r="D400" s="64">
        <f>Sheet1!B395</f>
        <v>1802565.87</v>
      </c>
      <c r="E400" s="65" t="str">
        <f t="shared" si="27"/>
        <v>否</v>
      </c>
      <c r="F400" s="66" t="str">
        <f t="shared" si="28"/>
        <v>否</v>
      </c>
      <c r="G400" s="67" t="str">
        <f t="shared" si="29"/>
        <v>是</v>
      </c>
    </row>
    <row r="401" ht="16" customHeight="1" spans="1:7">
      <c r="A401" s="61">
        <v>396</v>
      </c>
      <c r="B401" s="62" t="str">
        <f>Sheet1!A396</f>
        <v>四川创瑞佳建设工程有限公司</v>
      </c>
      <c r="C401" s="63"/>
      <c r="D401" s="64">
        <f>Sheet1!B396</f>
        <v>1802500.84</v>
      </c>
      <c r="E401" s="65" t="str">
        <f t="shared" si="27"/>
        <v>否</v>
      </c>
      <c r="F401" s="66" t="str">
        <f t="shared" si="28"/>
        <v>否</v>
      </c>
      <c r="G401" s="67" t="str">
        <f t="shared" si="29"/>
        <v>是</v>
      </c>
    </row>
    <row r="402" ht="16" customHeight="1" spans="1:7">
      <c r="A402" s="61">
        <v>397</v>
      </c>
      <c r="B402" s="62" t="str">
        <f>Sheet1!A397</f>
        <v>深圳市众基建设发展有限公司</v>
      </c>
      <c r="C402" s="63"/>
      <c r="D402" s="64">
        <f>Sheet1!B397</f>
        <v>1802420.99</v>
      </c>
      <c r="E402" s="65" t="str">
        <f t="shared" si="27"/>
        <v>否</v>
      </c>
      <c r="F402" s="66" t="str">
        <f t="shared" si="28"/>
        <v>否</v>
      </c>
      <c r="G402" s="67" t="str">
        <f t="shared" si="29"/>
        <v>是</v>
      </c>
    </row>
    <row r="403" ht="16" customHeight="1" spans="1:7">
      <c r="A403" s="61">
        <v>398</v>
      </c>
      <c r="B403" s="62" t="str">
        <f>Sheet1!A398</f>
        <v>湖南省直建筑安装工程有限公司</v>
      </c>
      <c r="C403" s="63"/>
      <c r="D403" s="64">
        <f>Sheet1!B398</f>
        <v>1802409.88</v>
      </c>
      <c r="E403" s="65" t="str">
        <f t="shared" si="27"/>
        <v>否</v>
      </c>
      <c r="F403" s="66" t="str">
        <f t="shared" si="28"/>
        <v>否</v>
      </c>
      <c r="G403" s="67" t="str">
        <f t="shared" si="29"/>
        <v>是</v>
      </c>
    </row>
    <row r="404" ht="16" customHeight="1" spans="1:7">
      <c r="A404" s="61">
        <v>399</v>
      </c>
      <c r="B404" s="62" t="str">
        <f>Sheet1!A399</f>
        <v>广东弘元建设工程有限公司</v>
      </c>
      <c r="C404" s="63"/>
      <c r="D404" s="64">
        <f>Sheet1!B399</f>
        <v>1802366.88</v>
      </c>
      <c r="E404" s="65" t="str">
        <f t="shared" si="27"/>
        <v>否</v>
      </c>
      <c r="F404" s="66" t="str">
        <f t="shared" si="28"/>
        <v>否</v>
      </c>
      <c r="G404" s="67" t="str">
        <f t="shared" si="29"/>
        <v>是</v>
      </c>
    </row>
    <row r="405" ht="16" customHeight="1" spans="1:7">
      <c r="A405" s="61">
        <v>400</v>
      </c>
      <c r="B405" s="62" t="str">
        <f>Sheet1!A400</f>
        <v>福建万豪骏汇建设工程有限公司</v>
      </c>
      <c r="C405" s="63"/>
      <c r="D405" s="64">
        <f>Sheet1!B400</f>
        <v>1802297.89</v>
      </c>
      <c r="E405" s="65" t="str">
        <f t="shared" si="27"/>
        <v>否</v>
      </c>
      <c r="F405" s="66" t="str">
        <f t="shared" si="28"/>
        <v>否</v>
      </c>
      <c r="G405" s="67" t="str">
        <f t="shared" si="29"/>
        <v>是</v>
      </c>
    </row>
    <row r="406" ht="16" customHeight="1" spans="1:7">
      <c r="A406" s="61">
        <v>401</v>
      </c>
      <c r="B406" s="62" t="str">
        <f>Sheet1!A401</f>
        <v>广东五州建设工程有限公司</v>
      </c>
      <c r="C406" s="63"/>
      <c r="D406" s="64">
        <f>Sheet1!B401</f>
        <v>1802297.89</v>
      </c>
      <c r="E406" s="65" t="str">
        <f t="shared" si="27"/>
        <v>否</v>
      </c>
      <c r="F406" s="66" t="str">
        <f t="shared" si="28"/>
        <v>否</v>
      </c>
      <c r="G406" s="67" t="str">
        <f t="shared" si="29"/>
        <v>是</v>
      </c>
    </row>
    <row r="407" ht="16" customHeight="1" spans="1:7">
      <c r="A407" s="61">
        <v>402</v>
      </c>
      <c r="B407" s="62" t="str">
        <f>Sheet1!A402</f>
        <v>中山市兴建建设有限公司</v>
      </c>
      <c r="C407" s="63"/>
      <c r="D407" s="64">
        <f>Sheet1!B402</f>
        <v>1802297.89</v>
      </c>
      <c r="E407" s="65" t="str">
        <f t="shared" si="27"/>
        <v>否</v>
      </c>
      <c r="F407" s="66" t="str">
        <f t="shared" si="28"/>
        <v>否</v>
      </c>
      <c r="G407" s="67" t="str">
        <f t="shared" si="29"/>
        <v>是</v>
      </c>
    </row>
    <row r="408" ht="16" customHeight="1" spans="1:7">
      <c r="A408" s="61">
        <v>403</v>
      </c>
      <c r="B408" s="62" t="str">
        <f>Sheet1!A403</f>
        <v>广东烽煌建设工程有限公司</v>
      </c>
      <c r="C408" s="63"/>
      <c r="D408" s="64">
        <f>Sheet1!B403</f>
        <v>1802297.89</v>
      </c>
      <c r="E408" s="65" t="str">
        <f t="shared" si="27"/>
        <v>否</v>
      </c>
      <c r="F408" s="66" t="str">
        <f t="shared" si="28"/>
        <v>否</v>
      </c>
      <c r="G408" s="67" t="str">
        <f t="shared" si="29"/>
        <v>是</v>
      </c>
    </row>
    <row r="409" ht="16" customHeight="1" spans="1:7">
      <c r="A409" s="61">
        <v>404</v>
      </c>
      <c r="B409" s="62" t="str">
        <f>Sheet1!A404</f>
        <v>鑫海建工集团有限公司</v>
      </c>
      <c r="C409" s="63"/>
      <c r="D409" s="64">
        <f>Sheet1!B404</f>
        <v>1802297.89</v>
      </c>
      <c r="E409" s="65" t="str">
        <f t="shared" si="27"/>
        <v>否</v>
      </c>
      <c r="F409" s="66" t="str">
        <f t="shared" si="28"/>
        <v>否</v>
      </c>
      <c r="G409" s="67" t="str">
        <f t="shared" si="29"/>
        <v>是</v>
      </c>
    </row>
    <row r="410" ht="16" customHeight="1" spans="1:7">
      <c r="A410" s="61">
        <v>405</v>
      </c>
      <c r="B410" s="62" t="str">
        <f>Sheet1!A405</f>
        <v>深圳市中景盛建筑工程有限公司</v>
      </c>
      <c r="C410" s="63"/>
      <c r="D410" s="64">
        <f>Sheet1!B405</f>
        <v>1802297.89</v>
      </c>
      <c r="E410" s="65" t="str">
        <f t="shared" si="27"/>
        <v>否</v>
      </c>
      <c r="F410" s="66" t="str">
        <f t="shared" si="28"/>
        <v>否</v>
      </c>
      <c r="G410" s="67" t="str">
        <f t="shared" si="29"/>
        <v>是</v>
      </c>
    </row>
    <row r="411" ht="16" customHeight="1" spans="1:7">
      <c r="A411" s="61">
        <v>406</v>
      </c>
      <c r="B411" s="62" t="str">
        <f>Sheet1!A406</f>
        <v>深圳市华星建设工程有限公司</v>
      </c>
      <c r="C411" s="63"/>
      <c r="D411" s="64">
        <f>Sheet1!B406</f>
        <v>1802297.89</v>
      </c>
      <c r="E411" s="65" t="str">
        <f t="shared" si="27"/>
        <v>否</v>
      </c>
      <c r="F411" s="66" t="str">
        <f t="shared" si="28"/>
        <v>否</v>
      </c>
      <c r="G411" s="67" t="str">
        <f t="shared" si="29"/>
        <v>是</v>
      </c>
    </row>
    <row r="412" ht="16" customHeight="1" spans="1:7">
      <c r="A412" s="61">
        <v>407</v>
      </c>
      <c r="B412" s="62" t="str">
        <f>Sheet1!A407</f>
        <v>中佳(广东)发展有限公司</v>
      </c>
      <c r="C412" s="63"/>
      <c r="D412" s="64">
        <f>Sheet1!B407</f>
        <v>1802297.89</v>
      </c>
      <c r="E412" s="65" t="str">
        <f t="shared" si="27"/>
        <v>否</v>
      </c>
      <c r="F412" s="66" t="str">
        <f t="shared" si="28"/>
        <v>否</v>
      </c>
      <c r="G412" s="67" t="str">
        <f t="shared" si="29"/>
        <v>是</v>
      </c>
    </row>
    <row r="413" ht="16" customHeight="1" spans="1:7">
      <c r="A413" s="61">
        <v>408</v>
      </c>
      <c r="B413" s="62" t="str">
        <f>Sheet1!A408</f>
        <v>广东众盛建设工程有限公司</v>
      </c>
      <c r="C413" s="63"/>
      <c r="D413" s="64">
        <f>Sheet1!B408</f>
        <v>1802297.89</v>
      </c>
      <c r="E413" s="65" t="str">
        <f t="shared" si="27"/>
        <v>否</v>
      </c>
      <c r="F413" s="66" t="str">
        <f t="shared" si="28"/>
        <v>否</v>
      </c>
      <c r="G413" s="67" t="str">
        <f t="shared" si="29"/>
        <v>是</v>
      </c>
    </row>
    <row r="414" ht="16" customHeight="1" spans="1:7">
      <c r="A414" s="61">
        <v>409</v>
      </c>
      <c r="B414" s="62" t="str">
        <f>Sheet1!A409</f>
        <v>深圳市启粤建筑工程有限公司</v>
      </c>
      <c r="C414" s="63"/>
      <c r="D414" s="64">
        <f>Sheet1!B409</f>
        <v>1802297.89</v>
      </c>
      <c r="E414" s="65" t="str">
        <f t="shared" si="27"/>
        <v>否</v>
      </c>
      <c r="F414" s="66" t="str">
        <f t="shared" si="28"/>
        <v>否</v>
      </c>
      <c r="G414" s="67" t="str">
        <f t="shared" si="29"/>
        <v>是</v>
      </c>
    </row>
    <row r="415" ht="16" customHeight="1" spans="1:7">
      <c r="A415" s="61">
        <v>410</v>
      </c>
      <c r="B415" s="62" t="str">
        <f>Sheet1!A410</f>
        <v>阳江市恩泰建筑工程有限公司</v>
      </c>
      <c r="C415" s="63"/>
      <c r="D415" s="64">
        <f>Sheet1!B410</f>
        <v>1802292.22</v>
      </c>
      <c r="E415" s="65" t="str">
        <f t="shared" si="27"/>
        <v>否</v>
      </c>
      <c r="F415" s="66" t="str">
        <f t="shared" si="28"/>
        <v>否</v>
      </c>
      <c r="G415" s="67" t="str">
        <f t="shared" si="29"/>
        <v>是</v>
      </c>
    </row>
    <row r="416" ht="16" customHeight="1" spans="1:7">
      <c r="A416" s="61">
        <v>411</v>
      </c>
      <c r="B416" s="62" t="str">
        <f>Sheet1!A411</f>
        <v>广东丰伟建设有限公司</v>
      </c>
      <c r="C416" s="63"/>
      <c r="D416" s="64">
        <f>Sheet1!B411</f>
        <v>1802094.42</v>
      </c>
      <c r="E416" s="65" t="str">
        <f t="shared" si="27"/>
        <v>否</v>
      </c>
      <c r="F416" s="66" t="str">
        <f t="shared" si="28"/>
        <v>否</v>
      </c>
      <c r="G416" s="67" t="str">
        <f t="shared" si="29"/>
        <v>是</v>
      </c>
    </row>
    <row r="417" ht="16" customHeight="1" spans="1:7">
      <c r="A417" s="61">
        <v>412</v>
      </c>
      <c r="B417" s="62" t="str">
        <f>Sheet1!A412</f>
        <v>广东腾荣建筑工程有限公司</v>
      </c>
      <c r="C417" s="63"/>
      <c r="D417" s="64">
        <f>Sheet1!B412</f>
        <v>1802036.61</v>
      </c>
      <c r="E417" s="65" t="str">
        <f t="shared" si="27"/>
        <v>否</v>
      </c>
      <c r="F417" s="66" t="str">
        <f t="shared" si="28"/>
        <v>否</v>
      </c>
      <c r="G417" s="67" t="str">
        <f t="shared" si="29"/>
        <v>是</v>
      </c>
    </row>
    <row r="418" ht="16" customHeight="1" spans="1:7">
      <c r="A418" s="61">
        <v>413</v>
      </c>
      <c r="B418" s="62" t="str">
        <f>Sheet1!A413</f>
        <v>深圳楚晖建设工程有限公司</v>
      </c>
      <c r="C418" s="63"/>
      <c r="D418" s="64">
        <f>Sheet1!B413</f>
        <v>1801681.07</v>
      </c>
      <c r="E418" s="65" t="str">
        <f t="shared" si="27"/>
        <v>否</v>
      </c>
      <c r="F418" s="66" t="str">
        <f t="shared" si="28"/>
        <v>否</v>
      </c>
      <c r="G418" s="67" t="str">
        <f t="shared" si="29"/>
        <v>是</v>
      </c>
    </row>
    <row r="419" ht="16" customHeight="1" spans="1:7">
      <c r="A419" s="61">
        <v>414</v>
      </c>
      <c r="B419" s="62" t="str">
        <f>Sheet1!A414</f>
        <v>深圳金广源建设有限公司</v>
      </c>
      <c r="C419" s="63"/>
      <c r="D419" s="64">
        <f>Sheet1!B414</f>
        <v>1801630.19</v>
      </c>
      <c r="E419" s="65" t="str">
        <f t="shared" si="27"/>
        <v>否</v>
      </c>
      <c r="F419" s="66" t="str">
        <f t="shared" si="28"/>
        <v>否</v>
      </c>
      <c r="G419" s="67" t="str">
        <f t="shared" si="29"/>
        <v>是</v>
      </c>
    </row>
    <row r="420" ht="16" customHeight="1" spans="1:7">
      <c r="A420" s="61">
        <v>415</v>
      </c>
      <c r="B420" s="62" t="str">
        <f>Sheet1!A415</f>
        <v>深圳市佳泰业建设有限公司</v>
      </c>
      <c r="C420" s="63"/>
      <c r="D420" s="64">
        <f>Sheet1!B415</f>
        <v>1801532.92</v>
      </c>
      <c r="E420" s="65" t="str">
        <f t="shared" si="27"/>
        <v>否</v>
      </c>
      <c r="F420" s="66" t="str">
        <f t="shared" si="28"/>
        <v>否</v>
      </c>
      <c r="G420" s="67" t="str">
        <f t="shared" si="29"/>
        <v>是</v>
      </c>
    </row>
    <row r="421" ht="16" customHeight="1" spans="1:7">
      <c r="A421" s="61">
        <v>416</v>
      </c>
      <c r="B421" s="62" t="str">
        <f>Sheet1!A416</f>
        <v>深圳市忠德市政工程有限公司</v>
      </c>
      <c r="C421" s="63"/>
      <c r="D421" s="64">
        <f>Sheet1!B416</f>
        <v>1801431.23</v>
      </c>
      <c r="E421" s="65" t="str">
        <f t="shared" si="27"/>
        <v>否</v>
      </c>
      <c r="F421" s="66" t="str">
        <f t="shared" si="28"/>
        <v>否</v>
      </c>
      <c r="G421" s="67" t="str">
        <f t="shared" si="29"/>
        <v>是</v>
      </c>
    </row>
    <row r="422" ht="16" customHeight="1" spans="1:7">
      <c r="A422" s="61">
        <v>417</v>
      </c>
      <c r="B422" s="62" t="str">
        <f>Sheet1!A417</f>
        <v>联旺工程建设有限公司</v>
      </c>
      <c r="C422" s="63"/>
      <c r="D422" s="64">
        <f>Sheet1!B417</f>
        <v>1801373.58</v>
      </c>
      <c r="E422" s="65" t="str">
        <f t="shared" si="27"/>
        <v>否</v>
      </c>
      <c r="F422" s="66" t="str">
        <f t="shared" si="28"/>
        <v>否</v>
      </c>
      <c r="G422" s="67" t="str">
        <f t="shared" si="29"/>
        <v>是</v>
      </c>
    </row>
    <row r="423" ht="16" customHeight="1" spans="1:7">
      <c r="A423" s="61">
        <v>418</v>
      </c>
      <c r="B423" s="62" t="str">
        <f>Sheet1!A418</f>
        <v>众盛（广东）建设有限公司</v>
      </c>
      <c r="C423" s="63"/>
      <c r="D423" s="64">
        <f>Sheet1!B418</f>
        <v>1801304.94</v>
      </c>
      <c r="E423" s="65" t="str">
        <f t="shared" si="27"/>
        <v>否</v>
      </c>
      <c r="F423" s="66" t="str">
        <f t="shared" si="28"/>
        <v>否</v>
      </c>
      <c r="G423" s="67" t="str">
        <f t="shared" si="29"/>
        <v>是</v>
      </c>
    </row>
    <row r="424" ht="16" customHeight="1" spans="1:7">
      <c r="A424" s="61">
        <v>419</v>
      </c>
      <c r="B424" s="62" t="str">
        <f>Sheet1!A419</f>
        <v>广东骏业建设有限公司</v>
      </c>
      <c r="C424" s="63"/>
      <c r="D424" s="64">
        <f>Sheet1!B419</f>
        <v>1801279.4</v>
      </c>
      <c r="E424" s="65" t="str">
        <f t="shared" si="27"/>
        <v>否</v>
      </c>
      <c r="F424" s="66" t="str">
        <f t="shared" si="28"/>
        <v>否</v>
      </c>
      <c r="G424" s="67" t="str">
        <f t="shared" si="29"/>
        <v>是</v>
      </c>
    </row>
    <row r="425" ht="16" customHeight="1" spans="1:7">
      <c r="A425" s="61">
        <v>420</v>
      </c>
      <c r="B425" s="62" t="str">
        <f>Sheet1!A420</f>
        <v>中路隧（贵安新区）建设有限公司</v>
      </c>
      <c r="C425" s="63"/>
      <c r="D425" s="64">
        <f>Sheet1!B420</f>
        <v>1801277.94</v>
      </c>
      <c r="E425" s="65" t="str">
        <f t="shared" si="27"/>
        <v>否</v>
      </c>
      <c r="F425" s="66" t="str">
        <f t="shared" si="28"/>
        <v>否</v>
      </c>
      <c r="G425" s="67" t="str">
        <f t="shared" si="29"/>
        <v>是</v>
      </c>
    </row>
    <row r="426" ht="16" customHeight="1" spans="1:7">
      <c r="A426" s="61">
        <v>421</v>
      </c>
      <c r="B426" s="62" t="str">
        <f>Sheet1!A421</f>
        <v>深圳坤宏建设有限公司</v>
      </c>
      <c r="C426" s="63"/>
      <c r="D426" s="64">
        <f>Sheet1!B421</f>
        <v>1801095.88</v>
      </c>
      <c r="E426" s="65" t="str">
        <f t="shared" si="27"/>
        <v>否</v>
      </c>
      <c r="F426" s="66" t="str">
        <f t="shared" si="28"/>
        <v>否</v>
      </c>
      <c r="G426" s="67" t="str">
        <f t="shared" si="29"/>
        <v>是</v>
      </c>
    </row>
    <row r="427" ht="16" customHeight="1" spans="1:7">
      <c r="A427" s="61">
        <v>422</v>
      </c>
      <c r="B427" s="62" t="str">
        <f>Sheet1!A422</f>
        <v>广东百景生态建设有限公司</v>
      </c>
      <c r="C427" s="63"/>
      <c r="D427" s="64">
        <f>Sheet1!B422</f>
        <v>1800796.07</v>
      </c>
      <c r="E427" s="65" t="str">
        <f t="shared" si="27"/>
        <v>否</v>
      </c>
      <c r="F427" s="66" t="str">
        <f t="shared" si="28"/>
        <v>否</v>
      </c>
      <c r="G427" s="67" t="str">
        <f t="shared" si="29"/>
        <v>是</v>
      </c>
    </row>
    <row r="428" ht="16" customHeight="1" spans="1:7">
      <c r="A428" s="61">
        <v>423</v>
      </c>
      <c r="B428" s="62" t="str">
        <f>Sheet1!A423</f>
        <v>广东广煜建设工程有限公司</v>
      </c>
      <c r="C428" s="63"/>
      <c r="D428" s="64">
        <f>Sheet1!B423</f>
        <v>1800768.18</v>
      </c>
      <c r="E428" s="65" t="str">
        <f t="shared" si="27"/>
        <v>否</v>
      </c>
      <c r="F428" s="66" t="str">
        <f t="shared" si="28"/>
        <v>否</v>
      </c>
      <c r="G428" s="67" t="str">
        <f t="shared" si="29"/>
        <v>是</v>
      </c>
    </row>
    <row r="429" ht="16" customHeight="1" spans="1:7">
      <c r="A429" s="61">
        <v>424</v>
      </c>
      <c r="B429" s="62" t="str">
        <f>Sheet1!A424</f>
        <v>广东恒源建设集团有限公司</v>
      </c>
      <c r="C429" s="63"/>
      <c r="D429" s="64">
        <f>Sheet1!B424</f>
        <v>1800460.68</v>
      </c>
      <c r="E429" s="65" t="str">
        <f t="shared" si="27"/>
        <v>否</v>
      </c>
      <c r="F429" s="66" t="str">
        <f t="shared" si="28"/>
        <v>否</v>
      </c>
      <c r="G429" s="67" t="str">
        <f t="shared" si="29"/>
        <v>是</v>
      </c>
    </row>
    <row r="430" ht="16" customHeight="1" spans="1:7">
      <c r="A430" s="61">
        <v>425</v>
      </c>
      <c r="B430" s="62" t="str">
        <f>Sheet1!A425</f>
        <v>广东腾程建设工程有限公司</v>
      </c>
      <c r="C430" s="63"/>
      <c r="D430" s="64">
        <f>Sheet1!B425</f>
        <v>1800460.68</v>
      </c>
      <c r="E430" s="65" t="str">
        <f t="shared" si="27"/>
        <v>否</v>
      </c>
      <c r="F430" s="66" t="str">
        <f t="shared" si="28"/>
        <v>否</v>
      </c>
      <c r="G430" s="67" t="str">
        <f t="shared" si="29"/>
        <v>是</v>
      </c>
    </row>
    <row r="431" ht="16" customHeight="1" spans="1:7">
      <c r="A431" s="61">
        <v>426</v>
      </c>
      <c r="B431" s="62" t="str">
        <f>Sheet1!A426</f>
        <v>广东晨煜建设有限公司</v>
      </c>
      <c r="C431" s="63"/>
      <c r="D431" s="64">
        <f>Sheet1!B426</f>
        <v>1800456.98</v>
      </c>
      <c r="E431" s="65" t="str">
        <f t="shared" si="27"/>
        <v>否</v>
      </c>
      <c r="F431" s="66" t="str">
        <f t="shared" si="28"/>
        <v>否</v>
      </c>
      <c r="G431" s="67" t="str">
        <f t="shared" si="29"/>
        <v>是</v>
      </c>
    </row>
    <row r="432" ht="16" customHeight="1" spans="1:7">
      <c r="A432" s="61">
        <v>427</v>
      </c>
      <c r="B432" s="62" t="str">
        <f>Sheet1!A427</f>
        <v>深圳市中弘建设工程有限公司</v>
      </c>
      <c r="C432" s="63"/>
      <c r="D432" s="64">
        <f>Sheet1!B427</f>
        <v>1800456.98</v>
      </c>
      <c r="E432" s="65" t="str">
        <f t="shared" si="27"/>
        <v>否</v>
      </c>
      <c r="F432" s="66" t="str">
        <f t="shared" si="28"/>
        <v>否</v>
      </c>
      <c r="G432" s="67" t="str">
        <f t="shared" si="29"/>
        <v>是</v>
      </c>
    </row>
    <row r="433" ht="16" customHeight="1" spans="1:7">
      <c r="A433" s="61">
        <v>428</v>
      </c>
      <c r="B433" s="62" t="str">
        <f>Sheet1!A428</f>
        <v>深圳市国豪建设工程有限公司</v>
      </c>
      <c r="C433" s="63"/>
      <c r="D433" s="64">
        <f>Sheet1!B428</f>
        <v>1800456.98</v>
      </c>
      <c r="E433" s="65" t="str">
        <f t="shared" si="27"/>
        <v>否</v>
      </c>
      <c r="F433" s="66" t="str">
        <f t="shared" si="28"/>
        <v>否</v>
      </c>
      <c r="G433" s="67" t="str">
        <f t="shared" si="29"/>
        <v>是</v>
      </c>
    </row>
    <row r="434" ht="16" customHeight="1" spans="1:7">
      <c r="A434" s="61">
        <v>429</v>
      </c>
      <c r="B434" s="62" t="str">
        <f>Sheet1!A429</f>
        <v>陕西中庚建设集团有限公司</v>
      </c>
      <c r="C434" s="63"/>
      <c r="D434" s="64">
        <f>Sheet1!B429</f>
        <v>1800456.98</v>
      </c>
      <c r="E434" s="65" t="str">
        <f t="shared" si="27"/>
        <v>否</v>
      </c>
      <c r="F434" s="66" t="str">
        <f t="shared" si="28"/>
        <v>否</v>
      </c>
      <c r="G434" s="67" t="str">
        <f t="shared" si="29"/>
        <v>是</v>
      </c>
    </row>
    <row r="435" ht="16" customHeight="1" spans="1:7">
      <c r="A435" s="61">
        <v>430</v>
      </c>
      <c r="B435" s="62" t="str">
        <f>Sheet1!A430</f>
        <v>中山市进捷建设工程有限公司</v>
      </c>
      <c r="C435" s="63"/>
      <c r="D435" s="64">
        <f>Sheet1!B430</f>
        <v>1800456.98</v>
      </c>
      <c r="E435" s="65" t="str">
        <f t="shared" si="27"/>
        <v>否</v>
      </c>
      <c r="F435" s="66" t="str">
        <f t="shared" si="28"/>
        <v>否</v>
      </c>
      <c r="G435" s="67" t="str">
        <f t="shared" si="29"/>
        <v>是</v>
      </c>
    </row>
    <row r="436" ht="16" customHeight="1" spans="1:7">
      <c r="A436" s="61">
        <v>431</v>
      </c>
      <c r="B436" s="62" t="str">
        <f>Sheet1!A431</f>
        <v>广东凌泷建设工程有限公司</v>
      </c>
      <c r="C436" s="63"/>
      <c r="D436" s="64">
        <f>Sheet1!B431</f>
        <v>1800456.98</v>
      </c>
      <c r="E436" s="65" t="str">
        <f t="shared" si="27"/>
        <v>否</v>
      </c>
      <c r="F436" s="66" t="str">
        <f t="shared" si="28"/>
        <v>否</v>
      </c>
      <c r="G436" s="67" t="str">
        <f t="shared" si="29"/>
        <v>是</v>
      </c>
    </row>
    <row r="437" ht="16" customHeight="1" spans="1:7">
      <c r="A437" s="61">
        <v>432</v>
      </c>
      <c r="B437" s="62" t="str">
        <f>Sheet1!A432</f>
        <v>深圳兴泉建设有限公司</v>
      </c>
      <c r="C437" s="63"/>
      <c r="D437" s="64">
        <f>Sheet1!B432</f>
        <v>1800456.98</v>
      </c>
      <c r="E437" s="65" t="str">
        <f t="shared" si="27"/>
        <v>否</v>
      </c>
      <c r="F437" s="66" t="str">
        <f t="shared" si="28"/>
        <v>否</v>
      </c>
      <c r="G437" s="67" t="str">
        <f t="shared" si="29"/>
        <v>是</v>
      </c>
    </row>
    <row r="438" ht="16" customHeight="1" spans="1:7">
      <c r="A438" s="61">
        <v>433</v>
      </c>
      <c r="B438" s="62" t="str">
        <f>Sheet1!A433</f>
        <v>广东善筑建设工程有限公司</v>
      </c>
      <c r="C438" s="63"/>
      <c r="D438" s="64">
        <f>Sheet1!B433</f>
        <v>1800456.98</v>
      </c>
      <c r="E438" s="65" t="str">
        <f t="shared" si="27"/>
        <v>否</v>
      </c>
      <c r="F438" s="66" t="str">
        <f t="shared" si="28"/>
        <v>否</v>
      </c>
      <c r="G438" s="67" t="str">
        <f t="shared" si="29"/>
        <v>是</v>
      </c>
    </row>
    <row r="439" ht="16" customHeight="1" spans="1:7">
      <c r="A439" s="61">
        <v>434</v>
      </c>
      <c r="B439" s="62" t="str">
        <f>Sheet1!A434</f>
        <v>广东亨晟建设有限公司</v>
      </c>
      <c r="C439" s="63"/>
      <c r="D439" s="64">
        <f>Sheet1!B434</f>
        <v>1800456.98</v>
      </c>
      <c r="E439" s="65" t="str">
        <f t="shared" si="27"/>
        <v>否</v>
      </c>
      <c r="F439" s="66" t="str">
        <f t="shared" si="28"/>
        <v>否</v>
      </c>
      <c r="G439" s="67" t="str">
        <f t="shared" si="29"/>
        <v>是</v>
      </c>
    </row>
    <row r="440" ht="16" customHeight="1" spans="1:7">
      <c r="A440" s="61">
        <v>435</v>
      </c>
      <c r="B440" s="62" t="str">
        <f>Sheet1!A435</f>
        <v>福建森焱建设有限公司</v>
      </c>
      <c r="C440" s="63"/>
      <c r="D440" s="64">
        <f>Sheet1!B435</f>
        <v>1800456.98</v>
      </c>
      <c r="E440" s="65" t="str">
        <f t="shared" si="27"/>
        <v>否</v>
      </c>
      <c r="F440" s="66" t="str">
        <f t="shared" si="28"/>
        <v>否</v>
      </c>
      <c r="G440" s="67" t="str">
        <f t="shared" si="29"/>
        <v>是</v>
      </c>
    </row>
    <row r="441" ht="16" customHeight="1" spans="1:7">
      <c r="A441" s="61">
        <v>436</v>
      </c>
      <c r="B441" s="62" t="str">
        <f>Sheet1!A436</f>
        <v>河南省康胜建设工程有限公司</v>
      </c>
      <c r="C441" s="63"/>
      <c r="D441" s="64">
        <f>Sheet1!B436</f>
        <v>1800456.98</v>
      </c>
      <c r="E441" s="65" t="str">
        <f t="shared" si="27"/>
        <v>否</v>
      </c>
      <c r="F441" s="66" t="str">
        <f t="shared" si="28"/>
        <v>否</v>
      </c>
      <c r="G441" s="67" t="str">
        <f t="shared" si="29"/>
        <v>是</v>
      </c>
    </row>
    <row r="442" ht="16" customHeight="1" spans="1:7">
      <c r="A442" s="61">
        <v>437</v>
      </c>
      <c r="B442" s="62" t="str">
        <f>Sheet1!A437</f>
        <v>福建省永益晟建设工程有限公司</v>
      </c>
      <c r="C442" s="63"/>
      <c r="D442" s="64">
        <f>Sheet1!B437</f>
        <v>1800456.98</v>
      </c>
      <c r="E442" s="65" t="str">
        <f t="shared" si="27"/>
        <v>否</v>
      </c>
      <c r="F442" s="66" t="str">
        <f t="shared" si="28"/>
        <v>否</v>
      </c>
      <c r="G442" s="67" t="str">
        <f t="shared" si="29"/>
        <v>是</v>
      </c>
    </row>
    <row r="443" ht="16" customHeight="1" spans="1:7">
      <c r="A443" s="61">
        <v>438</v>
      </c>
      <c r="B443" s="62" t="str">
        <f>Sheet1!A438</f>
        <v>深圳建中路桥工程有限公司</v>
      </c>
      <c r="C443" s="63"/>
      <c r="D443" s="64">
        <f>Sheet1!B438</f>
        <v>1800444.44</v>
      </c>
      <c r="E443" s="65" t="str">
        <f t="shared" si="27"/>
        <v>否</v>
      </c>
      <c r="F443" s="66" t="str">
        <f t="shared" si="28"/>
        <v>否</v>
      </c>
      <c r="G443" s="67" t="str">
        <f t="shared" si="29"/>
        <v>是</v>
      </c>
    </row>
    <row r="444" ht="16" customHeight="1" spans="1:7">
      <c r="A444" s="61">
        <v>439</v>
      </c>
      <c r="B444" s="62" t="str">
        <f>Sheet1!A439</f>
        <v>广东睿安建设有限公司</v>
      </c>
      <c r="C444" s="63"/>
      <c r="D444" s="64">
        <f>Sheet1!B439</f>
        <v>1800340.15</v>
      </c>
      <c r="E444" s="65" t="str">
        <f t="shared" si="27"/>
        <v>否</v>
      </c>
      <c r="F444" s="66" t="str">
        <f t="shared" si="28"/>
        <v>否</v>
      </c>
      <c r="G444" s="67" t="str">
        <f t="shared" si="29"/>
        <v>是</v>
      </c>
    </row>
    <row r="445" ht="16" customHeight="1" spans="1:7">
      <c r="A445" s="61">
        <v>440</v>
      </c>
      <c r="B445" s="62" t="str">
        <f>Sheet1!A440</f>
        <v>广东东闽建设工程有限公司</v>
      </c>
      <c r="C445" s="63"/>
      <c r="D445" s="64">
        <f>Sheet1!B440</f>
        <v>1800216.25</v>
      </c>
      <c r="E445" s="65" t="str">
        <f t="shared" si="27"/>
        <v>否</v>
      </c>
      <c r="F445" s="66" t="str">
        <f t="shared" si="28"/>
        <v>否</v>
      </c>
      <c r="G445" s="67" t="str">
        <f t="shared" si="29"/>
        <v>是</v>
      </c>
    </row>
    <row r="446" ht="16" customHeight="1" spans="1:7">
      <c r="A446" s="61">
        <v>441</v>
      </c>
      <c r="B446" s="62" t="str">
        <f>Sheet1!A441</f>
        <v>广东中德鸿伟建设有限公司</v>
      </c>
      <c r="C446" s="63"/>
      <c r="D446" s="64">
        <f>Sheet1!B441</f>
        <v>1800200.99</v>
      </c>
      <c r="E446" s="65" t="str">
        <f t="shared" si="27"/>
        <v>否</v>
      </c>
      <c r="F446" s="66" t="str">
        <f t="shared" si="28"/>
        <v>否</v>
      </c>
      <c r="G446" s="67" t="str">
        <f t="shared" si="29"/>
        <v>是</v>
      </c>
    </row>
    <row r="447" ht="16" customHeight="1" spans="1:7">
      <c r="A447" s="61">
        <v>442</v>
      </c>
      <c r="B447" s="62" t="str">
        <f>Sheet1!A442</f>
        <v>深圳市伟鹏工程建设有限公司</v>
      </c>
      <c r="C447" s="63"/>
      <c r="D447" s="64">
        <f>Sheet1!B442</f>
        <v>1800153.19</v>
      </c>
      <c r="E447" s="65" t="str">
        <f t="shared" ref="E447:E510" si="30">IF(D447&lt;=$G$3,"否","超上限")</f>
        <v>否</v>
      </c>
      <c r="F447" s="66" t="str">
        <f t="shared" ref="F447:F510" si="31">IF(D447&gt;=$G$4,"否","超下限")</f>
        <v>否</v>
      </c>
      <c r="G447" s="67" t="str">
        <f t="shared" ref="G447:G510" si="32">IF(AND(E447="否",F447="否"),"是","否")</f>
        <v>是</v>
      </c>
    </row>
    <row r="448" ht="16" customHeight="1" spans="1:7">
      <c r="A448" s="61">
        <v>443</v>
      </c>
      <c r="B448" s="62" t="str">
        <f>Sheet1!A443</f>
        <v>广东思翰建设工程有限公司</v>
      </c>
      <c r="C448" s="63"/>
      <c r="D448" s="64">
        <f>Sheet1!B443</f>
        <v>1799999.44</v>
      </c>
      <c r="E448" s="65" t="str">
        <f t="shared" si="30"/>
        <v>否</v>
      </c>
      <c r="F448" s="66" t="str">
        <f t="shared" si="31"/>
        <v>否</v>
      </c>
      <c r="G448" s="67" t="str">
        <f t="shared" si="32"/>
        <v>是</v>
      </c>
    </row>
    <row r="449" ht="16" customHeight="1" spans="1:7">
      <c r="A449" s="61">
        <v>444</v>
      </c>
      <c r="B449" s="62" t="str">
        <f>Sheet1!A444</f>
        <v>深圳铭泰达建设有限公司</v>
      </c>
      <c r="C449" s="63"/>
      <c r="D449" s="64">
        <f>Sheet1!B444</f>
        <v>1799989.83</v>
      </c>
      <c r="E449" s="65" t="str">
        <f t="shared" si="30"/>
        <v>否</v>
      </c>
      <c r="F449" s="66" t="str">
        <f t="shared" si="31"/>
        <v>否</v>
      </c>
      <c r="G449" s="67" t="str">
        <f t="shared" si="32"/>
        <v>是</v>
      </c>
    </row>
    <row r="450" ht="16" customHeight="1" spans="1:7">
      <c r="A450" s="61">
        <v>445</v>
      </c>
      <c r="B450" s="62" t="str">
        <f>Sheet1!A445</f>
        <v>东莞现代建设有限公司</v>
      </c>
      <c r="C450" s="63"/>
      <c r="D450" s="64">
        <f>Sheet1!B445</f>
        <v>1799922.56</v>
      </c>
      <c r="E450" s="65" t="str">
        <f t="shared" si="30"/>
        <v>否</v>
      </c>
      <c r="F450" s="66" t="str">
        <f t="shared" si="31"/>
        <v>否</v>
      </c>
      <c r="G450" s="67" t="str">
        <f t="shared" si="32"/>
        <v>是</v>
      </c>
    </row>
    <row r="451" ht="16" customHeight="1" spans="1:7">
      <c r="A451" s="61">
        <v>446</v>
      </c>
      <c r="B451" s="62" t="str">
        <f>Sheet1!A446</f>
        <v>福建昱瑞建设工程有限公司</v>
      </c>
      <c r="C451" s="63"/>
      <c r="D451" s="64">
        <f>Sheet1!B446</f>
        <v>1799788.03</v>
      </c>
      <c r="E451" s="65" t="str">
        <f t="shared" si="30"/>
        <v>否</v>
      </c>
      <c r="F451" s="66" t="str">
        <f t="shared" si="31"/>
        <v>否</v>
      </c>
      <c r="G451" s="67" t="str">
        <f t="shared" si="32"/>
        <v>是</v>
      </c>
    </row>
    <row r="452" ht="16" customHeight="1" spans="1:7">
      <c r="A452" s="61">
        <v>447</v>
      </c>
      <c r="B452" s="62" t="str">
        <f>Sheet1!A447</f>
        <v>中建鹏城建设（惠州）有限公司</v>
      </c>
      <c r="C452" s="63"/>
      <c r="D452" s="64">
        <f>Sheet1!B447</f>
        <v>1799704.02</v>
      </c>
      <c r="E452" s="65" t="str">
        <f t="shared" si="30"/>
        <v>否</v>
      </c>
      <c r="F452" s="66" t="str">
        <f t="shared" si="31"/>
        <v>否</v>
      </c>
      <c r="G452" s="67" t="str">
        <f t="shared" si="32"/>
        <v>是</v>
      </c>
    </row>
    <row r="453" ht="16" customHeight="1" spans="1:7">
      <c r="A453" s="61">
        <v>448</v>
      </c>
      <c r="B453" s="62" t="str">
        <f>Sheet1!A448</f>
        <v>广东建安市政工程有限公司</v>
      </c>
      <c r="C453" s="63"/>
      <c r="D453" s="64">
        <f>Sheet1!B448</f>
        <v>1799676.02</v>
      </c>
      <c r="E453" s="65" t="str">
        <f t="shared" si="30"/>
        <v>否</v>
      </c>
      <c r="F453" s="66" t="str">
        <f t="shared" si="31"/>
        <v>否</v>
      </c>
      <c r="G453" s="67" t="str">
        <f t="shared" si="32"/>
        <v>是</v>
      </c>
    </row>
    <row r="454" ht="16" customHeight="1" spans="1:7">
      <c r="A454" s="61">
        <v>449</v>
      </c>
      <c r="B454" s="62" t="str">
        <f>Sheet1!A449</f>
        <v>广东三兄建造有限公司</v>
      </c>
      <c r="C454" s="63"/>
      <c r="D454" s="64">
        <f>Sheet1!B449</f>
        <v>1799619.58</v>
      </c>
      <c r="E454" s="65" t="str">
        <f t="shared" si="30"/>
        <v>否</v>
      </c>
      <c r="F454" s="66" t="str">
        <f t="shared" si="31"/>
        <v>否</v>
      </c>
      <c r="G454" s="67" t="str">
        <f t="shared" si="32"/>
        <v>是</v>
      </c>
    </row>
    <row r="455" ht="16" customHeight="1" spans="1:7">
      <c r="A455" s="61">
        <v>450</v>
      </c>
      <c r="B455" s="62" t="str">
        <f>Sheet1!A450</f>
        <v>深圳市诚信鸿建设工程有限公司</v>
      </c>
      <c r="C455" s="63"/>
      <c r="D455" s="64">
        <f>Sheet1!B450</f>
        <v>1799528.59</v>
      </c>
      <c r="E455" s="65" t="str">
        <f t="shared" si="30"/>
        <v>否</v>
      </c>
      <c r="F455" s="66" t="str">
        <f t="shared" si="31"/>
        <v>否</v>
      </c>
      <c r="G455" s="67" t="str">
        <f t="shared" si="32"/>
        <v>是</v>
      </c>
    </row>
    <row r="456" ht="16" customHeight="1" spans="1:7">
      <c r="A456" s="61">
        <v>451</v>
      </c>
      <c r="B456" s="62" t="str">
        <f>Sheet1!A451</f>
        <v>河源市水利水电工程有限公司</v>
      </c>
      <c r="C456" s="63"/>
      <c r="D456" s="64">
        <f>Sheet1!B451</f>
        <v>1799490.15</v>
      </c>
      <c r="E456" s="65" t="str">
        <f t="shared" si="30"/>
        <v>否</v>
      </c>
      <c r="F456" s="66" t="str">
        <f t="shared" si="31"/>
        <v>否</v>
      </c>
      <c r="G456" s="67" t="str">
        <f t="shared" si="32"/>
        <v>是</v>
      </c>
    </row>
    <row r="457" ht="16" customHeight="1" spans="1:7">
      <c r="A457" s="61">
        <v>452</v>
      </c>
      <c r="B457" s="62" t="str">
        <f>Sheet1!A452</f>
        <v>贵州锦辰建设工程有限公司</v>
      </c>
      <c r="C457" s="63"/>
      <c r="D457" s="64">
        <f>Sheet1!B452</f>
        <v>1799096.05</v>
      </c>
      <c r="E457" s="65" t="str">
        <f t="shared" si="30"/>
        <v>否</v>
      </c>
      <c r="F457" s="66" t="str">
        <f t="shared" si="31"/>
        <v>否</v>
      </c>
      <c r="G457" s="67" t="str">
        <f t="shared" si="32"/>
        <v>是</v>
      </c>
    </row>
    <row r="458" ht="16" customHeight="1" spans="1:7">
      <c r="A458" s="61">
        <v>453</v>
      </c>
      <c r="B458" s="62" t="str">
        <f>Sheet1!A453</f>
        <v>广东特建建设工程有限公司</v>
      </c>
      <c r="C458" s="63"/>
      <c r="D458" s="64">
        <f>Sheet1!B453</f>
        <v>1799017.27</v>
      </c>
      <c r="E458" s="65" t="str">
        <f t="shared" si="30"/>
        <v>否</v>
      </c>
      <c r="F458" s="66" t="str">
        <f t="shared" si="31"/>
        <v>否</v>
      </c>
      <c r="G458" s="67" t="str">
        <f t="shared" si="32"/>
        <v>是</v>
      </c>
    </row>
    <row r="459" ht="16" customHeight="1" spans="1:7">
      <c r="A459" s="61">
        <v>454</v>
      </c>
      <c r="B459" s="62" t="str">
        <f>Sheet1!A454</f>
        <v>四川上和祥瑞建设工程有限公司</v>
      </c>
      <c r="C459" s="63"/>
      <c r="D459" s="64">
        <f>Sheet1!B454</f>
        <v>1798856.03</v>
      </c>
      <c r="E459" s="65" t="str">
        <f t="shared" si="30"/>
        <v>否</v>
      </c>
      <c r="F459" s="66" t="str">
        <f t="shared" si="31"/>
        <v>否</v>
      </c>
      <c r="G459" s="67" t="str">
        <f t="shared" si="32"/>
        <v>是</v>
      </c>
    </row>
    <row r="460" ht="16" customHeight="1" spans="1:7">
      <c r="A460" s="61">
        <v>455</v>
      </c>
      <c r="B460" s="62" t="str">
        <f>Sheet1!A455</f>
        <v>协安建设（广东）有限公司</v>
      </c>
      <c r="C460" s="63"/>
      <c r="D460" s="64">
        <f>Sheet1!B455</f>
        <v>1798756.06</v>
      </c>
      <c r="E460" s="65" t="str">
        <f t="shared" si="30"/>
        <v>否</v>
      </c>
      <c r="F460" s="66" t="str">
        <f t="shared" si="31"/>
        <v>否</v>
      </c>
      <c r="G460" s="67" t="str">
        <f t="shared" si="32"/>
        <v>是</v>
      </c>
    </row>
    <row r="461" ht="16" customHeight="1" spans="1:7">
      <c r="A461" s="61">
        <v>456</v>
      </c>
      <c r="B461" s="62" t="str">
        <f>Sheet1!A456</f>
        <v>广东金达建筑工程有限公司</v>
      </c>
      <c r="C461" s="63"/>
      <c r="D461" s="64">
        <f>Sheet1!B456</f>
        <v>1798666.66</v>
      </c>
      <c r="E461" s="65" t="str">
        <f t="shared" si="30"/>
        <v>否</v>
      </c>
      <c r="F461" s="66" t="str">
        <f t="shared" si="31"/>
        <v>否</v>
      </c>
      <c r="G461" s="67" t="str">
        <f t="shared" si="32"/>
        <v>是</v>
      </c>
    </row>
    <row r="462" ht="16" customHeight="1" spans="1:7">
      <c r="A462" s="61">
        <v>457</v>
      </c>
      <c r="B462" s="62" t="str">
        <f>Sheet1!A457</f>
        <v>广东粤吉市政建设工程有限公司</v>
      </c>
      <c r="C462" s="63"/>
      <c r="D462" s="64">
        <f>Sheet1!B457</f>
        <v>1798654.13</v>
      </c>
      <c r="E462" s="65" t="str">
        <f t="shared" si="30"/>
        <v>否</v>
      </c>
      <c r="F462" s="66" t="str">
        <f t="shared" si="31"/>
        <v>否</v>
      </c>
      <c r="G462" s="67" t="str">
        <f t="shared" si="32"/>
        <v>是</v>
      </c>
    </row>
    <row r="463" ht="16" customHeight="1" spans="1:7">
      <c r="A463" s="61">
        <v>458</v>
      </c>
      <c r="B463" s="62" t="str">
        <f>Sheet1!A458</f>
        <v>中水投（广东）建设有限公司</v>
      </c>
      <c r="C463" s="63"/>
      <c r="D463" s="64">
        <f>Sheet1!B458</f>
        <v>1798616.07</v>
      </c>
      <c r="E463" s="65" t="str">
        <f t="shared" si="30"/>
        <v>否</v>
      </c>
      <c r="F463" s="66" t="str">
        <f t="shared" si="31"/>
        <v>否</v>
      </c>
      <c r="G463" s="67" t="str">
        <f t="shared" si="32"/>
        <v>是</v>
      </c>
    </row>
    <row r="464" ht="16" customHeight="1" spans="1:7">
      <c r="A464" s="61">
        <v>459</v>
      </c>
      <c r="B464" s="62" t="str">
        <f>Sheet1!A459</f>
        <v>深圳市万隆达建设工程有限公司</v>
      </c>
      <c r="C464" s="63"/>
      <c r="D464" s="64">
        <f>Sheet1!B459</f>
        <v>1798616.07</v>
      </c>
      <c r="E464" s="65" t="str">
        <f t="shared" si="30"/>
        <v>否</v>
      </c>
      <c r="F464" s="66" t="str">
        <f t="shared" si="31"/>
        <v>否</v>
      </c>
      <c r="G464" s="67" t="str">
        <f t="shared" si="32"/>
        <v>是</v>
      </c>
    </row>
    <row r="465" ht="16" customHeight="1" spans="1:7">
      <c r="A465" s="61">
        <v>460</v>
      </c>
      <c r="B465" s="62" t="str">
        <f>Sheet1!A460</f>
        <v>深圳市嘉闰州生态建工有限公司</v>
      </c>
      <c r="C465" s="63"/>
      <c r="D465" s="64">
        <f>Sheet1!B460</f>
        <v>1798616.07</v>
      </c>
      <c r="E465" s="65" t="str">
        <f t="shared" si="30"/>
        <v>否</v>
      </c>
      <c r="F465" s="66" t="str">
        <f t="shared" si="31"/>
        <v>否</v>
      </c>
      <c r="G465" s="67" t="str">
        <f t="shared" si="32"/>
        <v>是</v>
      </c>
    </row>
    <row r="466" ht="16" customHeight="1" spans="1:7">
      <c r="A466" s="61">
        <v>461</v>
      </c>
      <c r="B466" s="62" t="str">
        <f>Sheet1!A461</f>
        <v>广东伟誉建筑工程有限公司</v>
      </c>
      <c r="C466" s="63"/>
      <c r="D466" s="64">
        <f>Sheet1!B461</f>
        <v>1798616.07</v>
      </c>
      <c r="E466" s="65" t="str">
        <f t="shared" si="30"/>
        <v>否</v>
      </c>
      <c r="F466" s="66" t="str">
        <f t="shared" si="31"/>
        <v>否</v>
      </c>
      <c r="G466" s="67" t="str">
        <f t="shared" si="32"/>
        <v>是</v>
      </c>
    </row>
    <row r="467" ht="16" customHeight="1" spans="1:7">
      <c r="A467" s="61">
        <v>462</v>
      </c>
      <c r="B467" s="62" t="str">
        <f>Sheet1!A462</f>
        <v>广东永信时代建筑工程有限公司</v>
      </c>
      <c r="C467" s="63"/>
      <c r="D467" s="64">
        <f>Sheet1!B462</f>
        <v>1798616.07</v>
      </c>
      <c r="E467" s="65" t="str">
        <f t="shared" si="30"/>
        <v>否</v>
      </c>
      <c r="F467" s="66" t="str">
        <f t="shared" si="31"/>
        <v>否</v>
      </c>
      <c r="G467" s="67" t="str">
        <f t="shared" si="32"/>
        <v>是</v>
      </c>
    </row>
    <row r="468" ht="16" customHeight="1" spans="1:7">
      <c r="A468" s="61">
        <v>463</v>
      </c>
      <c r="B468" s="62" t="str">
        <f>Sheet1!A463</f>
        <v>东莞市百越建设有限公司</v>
      </c>
      <c r="C468" s="63"/>
      <c r="D468" s="64">
        <f>Sheet1!B463</f>
        <v>1798616.07</v>
      </c>
      <c r="E468" s="65" t="str">
        <f t="shared" si="30"/>
        <v>否</v>
      </c>
      <c r="F468" s="66" t="str">
        <f t="shared" si="31"/>
        <v>否</v>
      </c>
      <c r="G468" s="67" t="str">
        <f t="shared" si="32"/>
        <v>是</v>
      </c>
    </row>
    <row r="469" ht="16" customHeight="1" spans="1:7">
      <c r="A469" s="61">
        <v>464</v>
      </c>
      <c r="B469" s="62" t="str">
        <f>Sheet1!A464</f>
        <v>湖北嘉园建设有限公司</v>
      </c>
      <c r="C469" s="63"/>
      <c r="D469" s="64">
        <f>Sheet1!B464</f>
        <v>1798616.07</v>
      </c>
      <c r="E469" s="65" t="str">
        <f t="shared" si="30"/>
        <v>否</v>
      </c>
      <c r="F469" s="66" t="str">
        <f t="shared" si="31"/>
        <v>否</v>
      </c>
      <c r="G469" s="67" t="str">
        <f t="shared" si="32"/>
        <v>是</v>
      </c>
    </row>
    <row r="470" ht="16" customHeight="1" spans="1:7">
      <c r="A470" s="61">
        <v>465</v>
      </c>
      <c r="B470" s="62" t="str">
        <f>Sheet1!A465</f>
        <v>广东华罡建设工程有限公司</v>
      </c>
      <c r="C470" s="63"/>
      <c r="D470" s="64">
        <f>Sheet1!B465</f>
        <v>1798616.07</v>
      </c>
      <c r="E470" s="65" t="str">
        <f t="shared" si="30"/>
        <v>否</v>
      </c>
      <c r="F470" s="66" t="str">
        <f t="shared" si="31"/>
        <v>否</v>
      </c>
      <c r="G470" s="67" t="str">
        <f t="shared" si="32"/>
        <v>是</v>
      </c>
    </row>
    <row r="471" ht="16" customHeight="1" spans="1:7">
      <c r="A471" s="61">
        <v>466</v>
      </c>
      <c r="B471" s="62" t="str">
        <f>Sheet1!A466</f>
        <v>广东荣源建设工程有限公司</v>
      </c>
      <c r="C471" s="63"/>
      <c r="D471" s="64">
        <f>Sheet1!B466</f>
        <v>1798616.05</v>
      </c>
      <c r="E471" s="65" t="str">
        <f t="shared" si="30"/>
        <v>否</v>
      </c>
      <c r="F471" s="66" t="str">
        <f t="shared" si="31"/>
        <v>否</v>
      </c>
      <c r="G471" s="67" t="str">
        <f t="shared" si="32"/>
        <v>是</v>
      </c>
    </row>
    <row r="472" ht="16" customHeight="1" spans="1:7">
      <c r="A472" s="61">
        <v>467</v>
      </c>
      <c r="B472" s="62" t="str">
        <f>Sheet1!A467</f>
        <v>广东十七人建设工程有限公司</v>
      </c>
      <c r="C472" s="63"/>
      <c r="D472" s="64">
        <f>Sheet1!B467</f>
        <v>1798615.69</v>
      </c>
      <c r="E472" s="65" t="str">
        <f t="shared" si="30"/>
        <v>否</v>
      </c>
      <c r="F472" s="66" t="str">
        <f t="shared" si="31"/>
        <v>否</v>
      </c>
      <c r="G472" s="67" t="str">
        <f t="shared" si="32"/>
        <v>是</v>
      </c>
    </row>
    <row r="473" ht="16" customHeight="1" spans="1:7">
      <c r="A473" s="61">
        <v>468</v>
      </c>
      <c r="B473" s="62" t="str">
        <f>Sheet1!A468</f>
        <v>广东兴煌建设工程有限公司</v>
      </c>
      <c r="C473" s="63"/>
      <c r="D473" s="64">
        <f>Sheet1!B468</f>
        <v>1798520.32</v>
      </c>
      <c r="E473" s="65" t="str">
        <f t="shared" si="30"/>
        <v>否</v>
      </c>
      <c r="F473" s="66" t="str">
        <f t="shared" si="31"/>
        <v>否</v>
      </c>
      <c r="G473" s="67" t="str">
        <f t="shared" si="32"/>
        <v>是</v>
      </c>
    </row>
    <row r="474" ht="16" customHeight="1" spans="1:7">
      <c r="A474" s="61">
        <v>469</v>
      </c>
      <c r="B474" s="62" t="str">
        <f>Sheet1!A469</f>
        <v>广东中宏海建设有限公司</v>
      </c>
      <c r="C474" s="63"/>
      <c r="D474" s="64">
        <f>Sheet1!B469</f>
        <v>1798423.51</v>
      </c>
      <c r="E474" s="65" t="str">
        <f t="shared" si="30"/>
        <v>否</v>
      </c>
      <c r="F474" s="66" t="str">
        <f t="shared" si="31"/>
        <v>否</v>
      </c>
      <c r="G474" s="67" t="str">
        <f t="shared" si="32"/>
        <v>是</v>
      </c>
    </row>
    <row r="475" ht="16" customHeight="1" spans="1:7">
      <c r="A475" s="61">
        <v>470</v>
      </c>
      <c r="B475" s="62" t="str">
        <f>Sheet1!A470</f>
        <v>广东锦鹏建设工程有限公司</v>
      </c>
      <c r="C475" s="63"/>
      <c r="D475" s="64">
        <f>Sheet1!B470</f>
        <v>1798292.82</v>
      </c>
      <c r="E475" s="65" t="str">
        <f t="shared" si="30"/>
        <v>否</v>
      </c>
      <c r="F475" s="66" t="str">
        <f t="shared" si="31"/>
        <v>否</v>
      </c>
      <c r="G475" s="67" t="str">
        <f t="shared" si="32"/>
        <v>是</v>
      </c>
    </row>
    <row r="476" ht="16" customHeight="1" spans="1:7">
      <c r="A476" s="61">
        <v>471</v>
      </c>
      <c r="B476" s="62" t="str">
        <f>Sheet1!A471</f>
        <v>广东东和建设有限公司</v>
      </c>
      <c r="C476" s="63"/>
      <c r="D476" s="64">
        <f>Sheet1!B471</f>
        <v>1797992.1</v>
      </c>
      <c r="E476" s="65" t="str">
        <f t="shared" si="30"/>
        <v>否</v>
      </c>
      <c r="F476" s="66" t="str">
        <f t="shared" si="31"/>
        <v>否</v>
      </c>
      <c r="G476" s="67" t="str">
        <f t="shared" si="32"/>
        <v>是</v>
      </c>
    </row>
    <row r="477" ht="16" customHeight="1" spans="1:7">
      <c r="A477" s="61">
        <v>472</v>
      </c>
      <c r="B477" s="62" t="str">
        <f>Sheet1!A472</f>
        <v>广州市卓爵建筑工程有限公司</v>
      </c>
      <c r="C477" s="63"/>
      <c r="D477" s="64">
        <f>Sheet1!B472</f>
        <v>1797874.11</v>
      </c>
      <c r="E477" s="65" t="str">
        <f t="shared" si="30"/>
        <v>否</v>
      </c>
      <c r="F477" s="66" t="str">
        <f t="shared" si="31"/>
        <v>否</v>
      </c>
      <c r="G477" s="67" t="str">
        <f t="shared" si="32"/>
        <v>是</v>
      </c>
    </row>
    <row r="478" ht="16" customHeight="1" spans="1:7">
      <c r="A478" s="61">
        <v>473</v>
      </c>
      <c r="B478" s="62" t="str">
        <f>Sheet1!A473</f>
        <v>河源市水工建筑工程有限公司</v>
      </c>
      <c r="C478" s="63"/>
      <c r="D478" s="64">
        <f>Sheet1!B473</f>
        <v>1797760.47</v>
      </c>
      <c r="E478" s="65" t="str">
        <f t="shared" si="30"/>
        <v>否</v>
      </c>
      <c r="F478" s="66" t="str">
        <f t="shared" si="31"/>
        <v>否</v>
      </c>
      <c r="G478" s="67" t="str">
        <f t="shared" si="32"/>
        <v>是</v>
      </c>
    </row>
    <row r="479" ht="16" customHeight="1" spans="1:7">
      <c r="A479" s="61">
        <v>474</v>
      </c>
      <c r="B479" s="62" t="str">
        <f>Sheet1!A474</f>
        <v>广东新亨建设工程有限公司</v>
      </c>
      <c r="C479" s="63"/>
      <c r="D479" s="64">
        <f>Sheet1!B474</f>
        <v>1797760.18</v>
      </c>
      <c r="E479" s="65" t="str">
        <f t="shared" si="30"/>
        <v>否</v>
      </c>
      <c r="F479" s="66" t="str">
        <f t="shared" si="31"/>
        <v>否</v>
      </c>
      <c r="G479" s="67" t="str">
        <f t="shared" si="32"/>
        <v>是</v>
      </c>
    </row>
    <row r="480" ht="16" customHeight="1" spans="1:7">
      <c r="A480" s="61">
        <v>475</v>
      </c>
      <c r="B480" s="62" t="str">
        <f>Sheet1!A475</f>
        <v>广东鸿兴裕建设工程有限公司</v>
      </c>
      <c r="C480" s="63"/>
      <c r="D480" s="64">
        <f>Sheet1!B475</f>
        <v>1797683.6</v>
      </c>
      <c r="E480" s="65" t="str">
        <f t="shared" si="30"/>
        <v>否</v>
      </c>
      <c r="F480" s="66" t="str">
        <f t="shared" si="31"/>
        <v>否</v>
      </c>
      <c r="G480" s="67" t="str">
        <f t="shared" si="32"/>
        <v>是</v>
      </c>
    </row>
    <row r="481" ht="16" customHeight="1" spans="1:7">
      <c r="A481" s="61">
        <v>476</v>
      </c>
      <c r="B481" s="62" t="str">
        <f>Sheet1!A476</f>
        <v>广东标鼎建设工程有限公司</v>
      </c>
      <c r="C481" s="63"/>
      <c r="D481" s="64">
        <f>Sheet1!B476</f>
        <v>1797635.54</v>
      </c>
      <c r="E481" s="65" t="str">
        <f t="shared" si="30"/>
        <v>否</v>
      </c>
      <c r="F481" s="66" t="str">
        <f t="shared" si="31"/>
        <v>否</v>
      </c>
      <c r="G481" s="67" t="str">
        <f t="shared" si="32"/>
        <v>是</v>
      </c>
    </row>
    <row r="482" ht="16" customHeight="1" spans="1:7">
      <c r="A482" s="61">
        <v>477</v>
      </c>
      <c r="B482" s="62" t="str">
        <f>Sheet1!A477</f>
        <v>广东大吾建工有限公司</v>
      </c>
      <c r="C482" s="63"/>
      <c r="D482" s="64">
        <f>Sheet1!B477</f>
        <v>1797501.01</v>
      </c>
      <c r="E482" s="65" t="str">
        <f t="shared" si="30"/>
        <v>否</v>
      </c>
      <c r="F482" s="66" t="str">
        <f t="shared" si="31"/>
        <v>否</v>
      </c>
      <c r="G482" s="67" t="str">
        <f t="shared" si="32"/>
        <v>是</v>
      </c>
    </row>
    <row r="483" ht="16" customHeight="1" spans="1:7">
      <c r="A483" s="61">
        <v>478</v>
      </c>
      <c r="B483" s="62" t="str">
        <f>Sheet1!A478</f>
        <v>广东骏基建设有限公司</v>
      </c>
      <c r="C483" s="63"/>
      <c r="D483" s="64">
        <f>Sheet1!B478</f>
        <v>1796915.15</v>
      </c>
      <c r="E483" s="65" t="str">
        <f t="shared" si="30"/>
        <v>否</v>
      </c>
      <c r="F483" s="66" t="str">
        <f t="shared" si="31"/>
        <v>否</v>
      </c>
      <c r="G483" s="67" t="str">
        <f t="shared" si="32"/>
        <v>是</v>
      </c>
    </row>
    <row r="484" ht="16" customHeight="1" spans="1:7">
      <c r="A484" s="61">
        <v>479</v>
      </c>
      <c r="B484" s="62" t="str">
        <f>Sheet1!A479</f>
        <v>泓源建工（深圳）集团有限公司</v>
      </c>
      <c r="C484" s="63"/>
      <c r="D484" s="64">
        <f>Sheet1!B479</f>
        <v>1796775.16</v>
      </c>
      <c r="E484" s="65" t="str">
        <f t="shared" si="30"/>
        <v>否</v>
      </c>
      <c r="F484" s="66" t="str">
        <f t="shared" si="31"/>
        <v>否</v>
      </c>
      <c r="G484" s="67" t="str">
        <f t="shared" si="32"/>
        <v>是</v>
      </c>
    </row>
    <row r="485" ht="16" customHeight="1" spans="1:7">
      <c r="A485" s="61">
        <v>480</v>
      </c>
      <c r="B485" s="62" t="str">
        <f>Sheet1!A480</f>
        <v>广东楚林建设有限公司</v>
      </c>
      <c r="C485" s="63"/>
      <c r="D485" s="64">
        <f>Sheet1!B480</f>
        <v>1796775.16</v>
      </c>
      <c r="E485" s="65" t="str">
        <f t="shared" si="30"/>
        <v>否</v>
      </c>
      <c r="F485" s="66" t="str">
        <f t="shared" si="31"/>
        <v>否</v>
      </c>
      <c r="G485" s="67" t="str">
        <f t="shared" si="32"/>
        <v>是</v>
      </c>
    </row>
    <row r="486" ht="16" customHeight="1" spans="1:7">
      <c r="A486" s="61">
        <v>481</v>
      </c>
      <c r="B486" s="62" t="str">
        <f>Sheet1!A481</f>
        <v>广东荣和建设工程有限公司</v>
      </c>
      <c r="C486" s="63"/>
      <c r="D486" s="64">
        <f>Sheet1!B481</f>
        <v>1796775.16</v>
      </c>
      <c r="E486" s="65" t="str">
        <f t="shared" si="30"/>
        <v>否</v>
      </c>
      <c r="F486" s="66" t="str">
        <f t="shared" si="31"/>
        <v>否</v>
      </c>
      <c r="G486" s="67" t="str">
        <f t="shared" si="32"/>
        <v>是</v>
      </c>
    </row>
    <row r="487" ht="16" customHeight="1" spans="1:7">
      <c r="A487" s="61">
        <v>482</v>
      </c>
      <c r="B487" s="62" t="str">
        <f>Sheet1!A482</f>
        <v>深圳市众鑫城建设工程有限公司</v>
      </c>
      <c r="C487" s="63"/>
      <c r="D487" s="64">
        <f>Sheet1!B482</f>
        <v>1796775.16</v>
      </c>
      <c r="E487" s="65" t="str">
        <f t="shared" si="30"/>
        <v>否</v>
      </c>
      <c r="F487" s="66" t="str">
        <f t="shared" si="31"/>
        <v>否</v>
      </c>
      <c r="G487" s="67" t="str">
        <f t="shared" si="32"/>
        <v>是</v>
      </c>
    </row>
    <row r="488" ht="16" customHeight="1" spans="1:7">
      <c r="A488" s="61">
        <v>483</v>
      </c>
      <c r="B488" s="62" t="str">
        <f>Sheet1!A483</f>
        <v>深圳市超卓建设管理集团有限公司</v>
      </c>
      <c r="C488" s="63"/>
      <c r="D488" s="64">
        <f>Sheet1!B483</f>
        <v>1796775.16</v>
      </c>
      <c r="E488" s="65" t="str">
        <f t="shared" si="30"/>
        <v>否</v>
      </c>
      <c r="F488" s="66" t="str">
        <f t="shared" si="31"/>
        <v>否</v>
      </c>
      <c r="G488" s="67" t="str">
        <f t="shared" si="32"/>
        <v>是</v>
      </c>
    </row>
    <row r="489" ht="16" customHeight="1" spans="1:7">
      <c r="A489" s="61">
        <v>484</v>
      </c>
      <c r="B489" s="62" t="str">
        <f>Sheet1!A484</f>
        <v>广州和宜工程有限公司</v>
      </c>
      <c r="C489" s="63"/>
      <c r="D489" s="64">
        <f>Sheet1!B484</f>
        <v>1796775.16</v>
      </c>
      <c r="E489" s="65" t="str">
        <f t="shared" si="30"/>
        <v>否</v>
      </c>
      <c r="F489" s="66" t="str">
        <f t="shared" si="31"/>
        <v>否</v>
      </c>
      <c r="G489" s="67" t="str">
        <f t="shared" si="32"/>
        <v>是</v>
      </c>
    </row>
    <row r="490" ht="16" customHeight="1" spans="1:7">
      <c r="A490" s="61">
        <v>485</v>
      </c>
      <c r="B490" s="62" t="str">
        <f>Sheet1!A485</f>
        <v>海南隆昌建筑工程有限公司</v>
      </c>
      <c r="C490" s="63"/>
      <c r="D490" s="64">
        <f>Sheet1!B485</f>
        <v>1796775.16</v>
      </c>
      <c r="E490" s="65" t="str">
        <f t="shared" si="30"/>
        <v>否</v>
      </c>
      <c r="F490" s="66" t="str">
        <f t="shared" si="31"/>
        <v>否</v>
      </c>
      <c r="G490" s="67" t="str">
        <f t="shared" si="32"/>
        <v>是</v>
      </c>
    </row>
    <row r="491" ht="16" customHeight="1" spans="1:7">
      <c r="A491" s="61">
        <v>486</v>
      </c>
      <c r="B491" s="62" t="str">
        <f>Sheet1!A486</f>
        <v>广州市骏烨建筑工程有限公司</v>
      </c>
      <c r="C491" s="63"/>
      <c r="D491" s="64">
        <f>Sheet1!B486</f>
        <v>1796775.16</v>
      </c>
      <c r="E491" s="65" t="str">
        <f t="shared" si="30"/>
        <v>否</v>
      </c>
      <c r="F491" s="66" t="str">
        <f t="shared" si="31"/>
        <v>否</v>
      </c>
      <c r="G491" s="67" t="str">
        <f t="shared" si="32"/>
        <v>是</v>
      </c>
    </row>
    <row r="492" ht="16" customHeight="1" spans="1:7">
      <c r="A492" s="61">
        <v>487</v>
      </c>
      <c r="B492" s="62" t="str">
        <f>Sheet1!A487</f>
        <v>珠海市长洲建设工程有限公司</v>
      </c>
      <c r="C492" s="63"/>
      <c r="D492" s="64">
        <f>Sheet1!B487</f>
        <v>1796775.16</v>
      </c>
      <c r="E492" s="65" t="str">
        <f t="shared" si="30"/>
        <v>否</v>
      </c>
      <c r="F492" s="66" t="str">
        <f t="shared" si="31"/>
        <v>否</v>
      </c>
      <c r="G492" s="67" t="str">
        <f t="shared" si="32"/>
        <v>是</v>
      </c>
    </row>
    <row r="493" ht="16" customHeight="1" spans="1:7">
      <c r="A493" s="61">
        <v>488</v>
      </c>
      <c r="B493" s="62" t="str">
        <f>Sheet1!A488</f>
        <v>广东振河建设工程有限公司</v>
      </c>
      <c r="C493" s="63"/>
      <c r="D493" s="64">
        <f>Sheet1!B488</f>
        <v>1796775.16</v>
      </c>
      <c r="E493" s="65" t="str">
        <f t="shared" si="30"/>
        <v>否</v>
      </c>
      <c r="F493" s="66" t="str">
        <f t="shared" si="31"/>
        <v>否</v>
      </c>
      <c r="G493" s="67" t="str">
        <f t="shared" si="32"/>
        <v>是</v>
      </c>
    </row>
    <row r="494" ht="16" customHeight="1" spans="1:7">
      <c r="A494" s="61">
        <v>489</v>
      </c>
      <c r="B494" s="62" t="str">
        <f>Sheet1!A489</f>
        <v>广东旭翔建筑安装工程有限公司</v>
      </c>
      <c r="C494" s="63"/>
      <c r="D494" s="64">
        <f>Sheet1!B489</f>
        <v>1796775.16</v>
      </c>
      <c r="E494" s="65" t="str">
        <f t="shared" si="30"/>
        <v>否</v>
      </c>
      <c r="F494" s="66" t="str">
        <f t="shared" si="31"/>
        <v>否</v>
      </c>
      <c r="G494" s="67" t="str">
        <f t="shared" si="32"/>
        <v>是</v>
      </c>
    </row>
    <row r="495" ht="16" customHeight="1" spans="1:7">
      <c r="A495" s="61">
        <v>490</v>
      </c>
      <c r="B495" s="62" t="str">
        <f>Sheet1!A490</f>
        <v>深圳市德伟建设有限公司</v>
      </c>
      <c r="C495" s="63"/>
      <c r="D495" s="64">
        <f>Sheet1!B490</f>
        <v>1796611.05</v>
      </c>
      <c r="E495" s="65" t="str">
        <f t="shared" si="30"/>
        <v>否</v>
      </c>
      <c r="F495" s="66" t="str">
        <f t="shared" si="31"/>
        <v>否</v>
      </c>
      <c r="G495" s="67" t="str">
        <f t="shared" si="32"/>
        <v>是</v>
      </c>
    </row>
    <row r="496" ht="16" customHeight="1" spans="1:7">
      <c r="A496" s="61">
        <v>491</v>
      </c>
      <c r="B496" s="62" t="str">
        <f>Sheet1!A491</f>
        <v>广东浪涛建设工程有限公司</v>
      </c>
      <c r="C496" s="63"/>
      <c r="D496" s="64">
        <f>Sheet1!B491</f>
        <v>1796607.36</v>
      </c>
      <c r="E496" s="65" t="str">
        <f t="shared" si="30"/>
        <v>否</v>
      </c>
      <c r="F496" s="66" t="str">
        <f t="shared" si="31"/>
        <v>否</v>
      </c>
      <c r="G496" s="67" t="str">
        <f t="shared" si="32"/>
        <v>是</v>
      </c>
    </row>
    <row r="497" ht="16" customHeight="1" spans="1:7">
      <c r="A497" s="61">
        <v>492</v>
      </c>
      <c r="B497" s="62" t="str">
        <f>Sheet1!A492</f>
        <v>广东恒基隆建设有限公司</v>
      </c>
      <c r="C497" s="63"/>
      <c r="D497" s="64">
        <f>Sheet1!B492</f>
        <v>1796470.15</v>
      </c>
      <c r="E497" s="65" t="str">
        <f t="shared" si="30"/>
        <v>否</v>
      </c>
      <c r="F497" s="66" t="str">
        <f t="shared" si="31"/>
        <v>否</v>
      </c>
      <c r="G497" s="67" t="str">
        <f t="shared" si="32"/>
        <v>是</v>
      </c>
    </row>
    <row r="498" ht="16" customHeight="1" spans="1:7">
      <c r="A498" s="61">
        <v>493</v>
      </c>
      <c r="B498" s="62" t="str">
        <f>Sheet1!A493</f>
        <v>贵州省公建投资控股有限公司</v>
      </c>
      <c r="C498" s="63"/>
      <c r="D498" s="64">
        <f>Sheet1!B493</f>
        <v>1796319.08</v>
      </c>
      <c r="E498" s="65" t="str">
        <f t="shared" si="30"/>
        <v>否</v>
      </c>
      <c r="F498" s="66" t="str">
        <f t="shared" si="31"/>
        <v>否</v>
      </c>
      <c r="G498" s="67" t="str">
        <f t="shared" si="32"/>
        <v>是</v>
      </c>
    </row>
    <row r="499" ht="16" customHeight="1" spans="1:7">
      <c r="A499" s="61">
        <v>494</v>
      </c>
      <c r="B499" s="62" t="str">
        <f>Sheet1!A494</f>
        <v>广东坚源建设工程有限公司</v>
      </c>
      <c r="C499" s="63"/>
      <c r="D499" s="64">
        <f>Sheet1!B494</f>
        <v>1796251.8</v>
      </c>
      <c r="E499" s="65" t="str">
        <f t="shared" si="30"/>
        <v>否</v>
      </c>
      <c r="F499" s="66" t="str">
        <f t="shared" si="31"/>
        <v>否</v>
      </c>
      <c r="G499" s="67" t="str">
        <f t="shared" si="32"/>
        <v>是</v>
      </c>
    </row>
    <row r="500" ht="16" customHeight="1" spans="1:7">
      <c r="A500" s="61">
        <v>495</v>
      </c>
      <c r="B500" s="62" t="str">
        <f>Sheet1!A495</f>
        <v>广东腾大建设集团有限公司</v>
      </c>
      <c r="C500" s="63"/>
      <c r="D500" s="64">
        <f>Sheet1!B495</f>
        <v>1796213.36</v>
      </c>
      <c r="E500" s="65" t="str">
        <f t="shared" si="30"/>
        <v>否</v>
      </c>
      <c r="F500" s="66" t="str">
        <f t="shared" si="31"/>
        <v>否</v>
      </c>
      <c r="G500" s="67" t="str">
        <f t="shared" si="32"/>
        <v>是</v>
      </c>
    </row>
    <row r="501" ht="16" customHeight="1" spans="1:7">
      <c r="A501" s="61">
        <v>496</v>
      </c>
      <c r="B501" s="62" t="str">
        <f>Sheet1!A496</f>
        <v>林耘建设有限公司</v>
      </c>
      <c r="C501" s="63"/>
      <c r="D501" s="64">
        <f>Sheet1!B496</f>
        <v>1796045.2</v>
      </c>
      <c r="E501" s="65" t="str">
        <f t="shared" si="30"/>
        <v>否</v>
      </c>
      <c r="F501" s="66" t="str">
        <f t="shared" si="31"/>
        <v>否</v>
      </c>
      <c r="G501" s="67" t="str">
        <f t="shared" si="32"/>
        <v>是</v>
      </c>
    </row>
    <row r="502" ht="16" customHeight="1" spans="1:7">
      <c r="A502" s="61">
        <v>497</v>
      </c>
      <c r="B502" s="62" t="str">
        <f>Sheet1!A497</f>
        <v>广东英祥建设工程有限公司</v>
      </c>
      <c r="C502" s="63"/>
      <c r="D502" s="64">
        <f>Sheet1!B497</f>
        <v>1795994.2</v>
      </c>
      <c r="E502" s="65" t="str">
        <f t="shared" si="30"/>
        <v>否</v>
      </c>
      <c r="F502" s="66" t="str">
        <f t="shared" si="31"/>
        <v>否</v>
      </c>
      <c r="G502" s="67" t="str">
        <f t="shared" si="32"/>
        <v>是</v>
      </c>
    </row>
    <row r="503" ht="16" customHeight="1" spans="1:7">
      <c r="A503" s="61">
        <v>498</v>
      </c>
      <c r="B503" s="62" t="str">
        <f>Sheet1!A498</f>
        <v>河源市达强水电建设有限公司</v>
      </c>
      <c r="C503" s="63"/>
      <c r="D503" s="64">
        <f>Sheet1!B498</f>
        <v>1795973.13</v>
      </c>
      <c r="E503" s="65" t="str">
        <f t="shared" si="30"/>
        <v>否</v>
      </c>
      <c r="F503" s="66" t="str">
        <f t="shared" si="31"/>
        <v>否</v>
      </c>
      <c r="G503" s="67" t="str">
        <f t="shared" si="32"/>
        <v>是</v>
      </c>
    </row>
    <row r="504" ht="16" customHeight="1" spans="1:7">
      <c r="A504" s="61">
        <v>499</v>
      </c>
      <c r="B504" s="62" t="str">
        <f>Sheet1!A499</f>
        <v>广东福永建设工程有限公司</v>
      </c>
      <c r="C504" s="63"/>
      <c r="D504" s="64">
        <f>Sheet1!B499</f>
        <v>1795921.21</v>
      </c>
      <c r="E504" s="65" t="str">
        <f t="shared" si="30"/>
        <v>否</v>
      </c>
      <c r="F504" s="66" t="str">
        <f t="shared" si="31"/>
        <v>否</v>
      </c>
      <c r="G504" s="67" t="str">
        <f t="shared" si="32"/>
        <v>是</v>
      </c>
    </row>
    <row r="505" ht="16" customHeight="1" spans="1:7">
      <c r="A505" s="61">
        <v>500</v>
      </c>
      <c r="B505" s="62" t="str">
        <f>Sheet1!A500</f>
        <v>韶关市鼎韶建筑工程有限公司</v>
      </c>
      <c r="C505" s="63"/>
      <c r="D505" s="64">
        <f>Sheet1!B500</f>
        <v>1795857.83</v>
      </c>
      <c r="E505" s="65" t="str">
        <f t="shared" si="30"/>
        <v>否</v>
      </c>
      <c r="F505" s="66" t="str">
        <f t="shared" si="31"/>
        <v>否</v>
      </c>
      <c r="G505" s="67" t="str">
        <f t="shared" si="32"/>
        <v>是</v>
      </c>
    </row>
    <row r="506" ht="16" customHeight="1" spans="1:7">
      <c r="A506" s="61">
        <v>501</v>
      </c>
      <c r="B506" s="62" t="str">
        <f>Sheet1!A501</f>
        <v>广东天寻建设有限公司</v>
      </c>
      <c r="C506" s="63"/>
      <c r="D506" s="64">
        <f>Sheet1!B501</f>
        <v>1795828.99</v>
      </c>
      <c r="E506" s="65" t="str">
        <f t="shared" si="30"/>
        <v>否</v>
      </c>
      <c r="F506" s="66" t="str">
        <f t="shared" si="31"/>
        <v>否</v>
      </c>
      <c r="G506" s="67" t="str">
        <f t="shared" si="32"/>
        <v>是</v>
      </c>
    </row>
    <row r="507" ht="16" customHeight="1" spans="1:7">
      <c r="A507" s="61">
        <v>502</v>
      </c>
      <c r="B507" s="62" t="str">
        <f>Sheet1!A502</f>
        <v>深圳市泰源佳建设工程有限公司</v>
      </c>
      <c r="C507" s="63"/>
      <c r="D507" s="64">
        <f>Sheet1!B502</f>
        <v>1795664.25</v>
      </c>
      <c r="E507" s="65" t="str">
        <f t="shared" si="30"/>
        <v>否</v>
      </c>
      <c r="F507" s="66" t="str">
        <f t="shared" si="31"/>
        <v>否</v>
      </c>
      <c r="G507" s="67" t="str">
        <f t="shared" si="32"/>
        <v>是</v>
      </c>
    </row>
    <row r="508" ht="16" customHeight="1" spans="1:7">
      <c r="A508" s="61">
        <v>503</v>
      </c>
      <c r="B508" s="62" t="str">
        <f>Sheet1!A503</f>
        <v>广东元光建设有限公司</v>
      </c>
      <c r="C508" s="63"/>
      <c r="D508" s="64">
        <f>Sheet1!B503</f>
        <v>1795560.8</v>
      </c>
      <c r="E508" s="65" t="str">
        <f t="shared" si="30"/>
        <v>否</v>
      </c>
      <c r="F508" s="66" t="str">
        <f t="shared" si="31"/>
        <v>否</v>
      </c>
      <c r="G508" s="67" t="str">
        <f t="shared" si="32"/>
        <v>是</v>
      </c>
    </row>
    <row r="509" ht="16" customHeight="1" spans="1:7">
      <c r="A509" s="61">
        <v>504</v>
      </c>
      <c r="B509" s="62" t="str">
        <f>Sheet1!A504</f>
        <v>河南武天建设工程有限公司</v>
      </c>
      <c r="C509" s="63"/>
      <c r="D509" s="64">
        <f>Sheet1!B504</f>
        <v>1795544.35</v>
      </c>
      <c r="E509" s="65" t="str">
        <f t="shared" si="30"/>
        <v>否</v>
      </c>
      <c r="F509" s="66" t="str">
        <f t="shared" si="31"/>
        <v>否</v>
      </c>
      <c r="G509" s="67" t="str">
        <f t="shared" si="32"/>
        <v>是</v>
      </c>
    </row>
    <row r="510" ht="16" customHeight="1" spans="1:7">
      <c r="A510" s="61">
        <v>505</v>
      </c>
      <c r="B510" s="62" t="str">
        <f>Sheet1!A505</f>
        <v>广东智慧建设项目管理有限公司</v>
      </c>
      <c r="C510" s="63"/>
      <c r="D510" s="64">
        <f>Sheet1!B505</f>
        <v>1795463.85</v>
      </c>
      <c r="E510" s="65" t="str">
        <f t="shared" si="30"/>
        <v>否</v>
      </c>
      <c r="F510" s="66" t="str">
        <f t="shared" si="31"/>
        <v>否</v>
      </c>
      <c r="G510" s="67" t="str">
        <f t="shared" si="32"/>
        <v>是</v>
      </c>
    </row>
    <row r="511" ht="16" customHeight="1" spans="1:7">
      <c r="A511" s="61">
        <v>506</v>
      </c>
      <c r="B511" s="62" t="str">
        <f>Sheet1!A506</f>
        <v>广东玄华建设有限公司</v>
      </c>
      <c r="C511" s="63"/>
      <c r="D511" s="64">
        <f>Sheet1!B506</f>
        <v>1795396.58</v>
      </c>
      <c r="E511" s="65" t="str">
        <f t="shared" ref="E511:E574" si="33">IF(D511&lt;=$G$3,"否","超上限")</f>
        <v>否</v>
      </c>
      <c r="F511" s="66" t="str">
        <f t="shared" ref="F511:F574" si="34">IF(D511&gt;=$G$4,"否","超下限")</f>
        <v>否</v>
      </c>
      <c r="G511" s="67" t="str">
        <f t="shared" ref="G511:G574" si="35">IF(AND(E511="否",F511="否"),"是","否")</f>
        <v>是</v>
      </c>
    </row>
    <row r="512" ht="16" customHeight="1" spans="1:7">
      <c r="A512" s="61">
        <v>507</v>
      </c>
      <c r="B512" s="62" t="str">
        <f>Sheet1!A507</f>
        <v>广州市海承建设工程有限公司</v>
      </c>
      <c r="C512" s="63"/>
      <c r="D512" s="64">
        <f>Sheet1!B507</f>
        <v>1795319.07</v>
      </c>
      <c r="E512" s="65" t="str">
        <f t="shared" si="33"/>
        <v>否</v>
      </c>
      <c r="F512" s="66" t="str">
        <f t="shared" si="34"/>
        <v>否</v>
      </c>
      <c r="G512" s="67" t="str">
        <f t="shared" si="35"/>
        <v>是</v>
      </c>
    </row>
    <row r="513" ht="16" customHeight="1" spans="1:7">
      <c r="A513" s="61">
        <v>508</v>
      </c>
      <c r="B513" s="62" t="str">
        <f>Sheet1!A508</f>
        <v>广东赛众建设有限公司</v>
      </c>
      <c r="C513" s="63"/>
      <c r="D513" s="64">
        <f>Sheet1!B508</f>
        <v>1795211.21</v>
      </c>
      <c r="E513" s="65" t="str">
        <f t="shared" si="33"/>
        <v>否</v>
      </c>
      <c r="F513" s="66" t="str">
        <f t="shared" si="34"/>
        <v>否</v>
      </c>
      <c r="G513" s="67" t="str">
        <f t="shared" si="35"/>
        <v>是</v>
      </c>
    </row>
    <row r="514" ht="16" customHeight="1" spans="1:7">
      <c r="A514" s="61">
        <v>509</v>
      </c>
      <c r="B514" s="62" t="str">
        <f>Sheet1!A509</f>
        <v>广东俞成建设工程有限公司</v>
      </c>
      <c r="C514" s="63"/>
      <c r="D514" s="64">
        <f>Sheet1!B509</f>
        <v>1795185.18</v>
      </c>
      <c r="E514" s="65" t="str">
        <f t="shared" si="33"/>
        <v>否</v>
      </c>
      <c r="F514" s="66" t="str">
        <f t="shared" si="34"/>
        <v>否</v>
      </c>
      <c r="G514" s="67" t="str">
        <f t="shared" si="35"/>
        <v>是</v>
      </c>
    </row>
    <row r="515" ht="16" customHeight="1" spans="1:7">
      <c r="A515" s="61">
        <v>510</v>
      </c>
      <c r="B515" s="62" t="str">
        <f>Sheet1!A510</f>
        <v>广东禾新建设工程有限公司</v>
      </c>
      <c r="C515" s="63"/>
      <c r="D515" s="64">
        <f>Sheet1!B510</f>
        <v>1795181.32</v>
      </c>
      <c r="E515" s="65" t="str">
        <f t="shared" si="33"/>
        <v>否</v>
      </c>
      <c r="F515" s="66" t="str">
        <f t="shared" si="34"/>
        <v>否</v>
      </c>
      <c r="G515" s="67" t="str">
        <f t="shared" si="35"/>
        <v>是</v>
      </c>
    </row>
    <row r="516" ht="16" customHeight="1" spans="1:7">
      <c r="A516" s="61">
        <v>511</v>
      </c>
      <c r="B516" s="62" t="str">
        <f>Sheet1!A511</f>
        <v>广东上鸿建设有限公司</v>
      </c>
      <c r="C516" s="63"/>
      <c r="D516" s="64">
        <f>Sheet1!B511</f>
        <v>1794934.25</v>
      </c>
      <c r="E516" s="65" t="str">
        <f t="shared" si="33"/>
        <v>否</v>
      </c>
      <c r="F516" s="66" t="str">
        <f t="shared" si="34"/>
        <v>否</v>
      </c>
      <c r="G516" s="67" t="str">
        <f t="shared" si="35"/>
        <v>是</v>
      </c>
    </row>
    <row r="517" ht="16" customHeight="1" spans="1:7">
      <c r="A517" s="61">
        <v>512</v>
      </c>
      <c r="B517" s="62" t="str">
        <f>Sheet1!A512</f>
        <v>广东中筑建设工程有限公司</v>
      </c>
      <c r="C517" s="63"/>
      <c r="D517" s="64">
        <f>Sheet1!B512</f>
        <v>1794934.25</v>
      </c>
      <c r="E517" s="65" t="str">
        <f t="shared" si="33"/>
        <v>否</v>
      </c>
      <c r="F517" s="66" t="str">
        <f t="shared" si="34"/>
        <v>否</v>
      </c>
      <c r="G517" s="67" t="str">
        <f t="shared" si="35"/>
        <v>是</v>
      </c>
    </row>
    <row r="518" ht="16" customHeight="1" spans="1:7">
      <c r="A518" s="61">
        <v>513</v>
      </c>
      <c r="B518" s="62" t="str">
        <f>Sheet1!A513</f>
        <v>深圳华安达建设集团有限公司</v>
      </c>
      <c r="C518" s="63"/>
      <c r="D518" s="64">
        <f>Sheet1!B513</f>
        <v>1794934.25</v>
      </c>
      <c r="E518" s="65" t="str">
        <f t="shared" si="33"/>
        <v>否</v>
      </c>
      <c r="F518" s="66" t="str">
        <f t="shared" si="34"/>
        <v>否</v>
      </c>
      <c r="G518" s="67" t="str">
        <f t="shared" si="35"/>
        <v>是</v>
      </c>
    </row>
    <row r="519" ht="16" customHeight="1" spans="1:7">
      <c r="A519" s="61">
        <v>514</v>
      </c>
      <c r="B519" s="62" t="str">
        <f>Sheet1!A514</f>
        <v>深圳市欣和建设工程有限公司</v>
      </c>
      <c r="C519" s="63"/>
      <c r="D519" s="64">
        <f>Sheet1!B514</f>
        <v>1794934.25</v>
      </c>
      <c r="E519" s="65" t="str">
        <f t="shared" si="33"/>
        <v>否</v>
      </c>
      <c r="F519" s="66" t="str">
        <f t="shared" si="34"/>
        <v>否</v>
      </c>
      <c r="G519" s="67" t="str">
        <f t="shared" si="35"/>
        <v>是</v>
      </c>
    </row>
    <row r="520" ht="16" customHeight="1" spans="1:7">
      <c r="A520" s="61">
        <v>515</v>
      </c>
      <c r="B520" s="62" t="str">
        <f>Sheet1!A515</f>
        <v>广东盛德发展建设有限公司</v>
      </c>
      <c r="C520" s="63"/>
      <c r="D520" s="64">
        <f>Sheet1!B515</f>
        <v>1794934.25</v>
      </c>
      <c r="E520" s="65" t="str">
        <f t="shared" si="33"/>
        <v>否</v>
      </c>
      <c r="F520" s="66" t="str">
        <f t="shared" si="34"/>
        <v>否</v>
      </c>
      <c r="G520" s="67" t="str">
        <f t="shared" si="35"/>
        <v>是</v>
      </c>
    </row>
    <row r="521" ht="16" customHeight="1" spans="1:7">
      <c r="A521" s="61">
        <v>516</v>
      </c>
      <c r="B521" s="62" t="str">
        <f>Sheet1!A516</f>
        <v>广东耀华建设有限公司</v>
      </c>
      <c r="C521" s="63"/>
      <c r="D521" s="64">
        <f>Sheet1!B516</f>
        <v>1794934.25</v>
      </c>
      <c r="E521" s="65" t="str">
        <f t="shared" si="33"/>
        <v>否</v>
      </c>
      <c r="F521" s="66" t="str">
        <f t="shared" si="34"/>
        <v>否</v>
      </c>
      <c r="G521" s="67" t="str">
        <f t="shared" si="35"/>
        <v>是</v>
      </c>
    </row>
    <row r="522" ht="16" customHeight="1" spans="1:7">
      <c r="A522" s="61">
        <v>517</v>
      </c>
      <c r="B522" s="62" t="str">
        <f>Sheet1!A517</f>
        <v>深圳维泰建设集团有限公司</v>
      </c>
      <c r="C522" s="63"/>
      <c r="D522" s="64">
        <f>Sheet1!B517</f>
        <v>1794934.25</v>
      </c>
      <c r="E522" s="65" t="str">
        <f t="shared" si="33"/>
        <v>否</v>
      </c>
      <c r="F522" s="66" t="str">
        <f t="shared" si="34"/>
        <v>否</v>
      </c>
      <c r="G522" s="67" t="str">
        <f t="shared" si="35"/>
        <v>是</v>
      </c>
    </row>
    <row r="523" ht="16" customHeight="1" spans="1:7">
      <c r="A523" s="61">
        <v>518</v>
      </c>
      <c r="B523" s="62" t="str">
        <f>Sheet1!A518</f>
        <v>福建省东升鸿工程建设有限公司</v>
      </c>
      <c r="C523" s="63"/>
      <c r="D523" s="64">
        <f>Sheet1!B518</f>
        <v>1794934.25</v>
      </c>
      <c r="E523" s="65" t="str">
        <f t="shared" si="33"/>
        <v>否</v>
      </c>
      <c r="F523" s="66" t="str">
        <f t="shared" si="34"/>
        <v>否</v>
      </c>
      <c r="G523" s="67" t="str">
        <f t="shared" si="35"/>
        <v>是</v>
      </c>
    </row>
    <row r="524" ht="16" customHeight="1" spans="1:7">
      <c r="A524" s="61">
        <v>519</v>
      </c>
      <c r="B524" s="62" t="str">
        <f>Sheet1!A519</f>
        <v>广东侨福建设有限公司</v>
      </c>
      <c r="C524" s="63"/>
      <c r="D524" s="64">
        <f>Sheet1!B519</f>
        <v>1794934.25</v>
      </c>
      <c r="E524" s="65" t="str">
        <f t="shared" si="33"/>
        <v>否</v>
      </c>
      <c r="F524" s="66" t="str">
        <f t="shared" si="34"/>
        <v>否</v>
      </c>
      <c r="G524" s="67" t="str">
        <f t="shared" si="35"/>
        <v>是</v>
      </c>
    </row>
    <row r="525" ht="16" customHeight="1" spans="1:7">
      <c r="A525" s="61">
        <v>520</v>
      </c>
      <c r="B525" s="62" t="str">
        <f>Sheet1!A520</f>
        <v>广西宏发建筑集团有限公司</v>
      </c>
      <c r="C525" s="63"/>
      <c r="D525" s="64">
        <f>Sheet1!B520</f>
        <v>1794934.25</v>
      </c>
      <c r="E525" s="65" t="str">
        <f t="shared" si="33"/>
        <v>否</v>
      </c>
      <c r="F525" s="66" t="str">
        <f t="shared" si="34"/>
        <v>否</v>
      </c>
      <c r="G525" s="67" t="str">
        <f t="shared" si="35"/>
        <v>是</v>
      </c>
    </row>
    <row r="526" ht="16" customHeight="1" spans="1:7">
      <c r="A526" s="61">
        <v>521</v>
      </c>
      <c r="B526" s="62" t="str">
        <f>Sheet1!A521</f>
        <v>广东裕达智能科技有限公司</v>
      </c>
      <c r="C526" s="63"/>
      <c r="D526" s="64">
        <f>Sheet1!B521</f>
        <v>1794934.25</v>
      </c>
      <c r="E526" s="65" t="str">
        <f t="shared" si="33"/>
        <v>否</v>
      </c>
      <c r="F526" s="66" t="str">
        <f t="shared" si="34"/>
        <v>否</v>
      </c>
      <c r="G526" s="67" t="str">
        <f t="shared" si="35"/>
        <v>是</v>
      </c>
    </row>
    <row r="527" ht="16" customHeight="1" spans="1:7">
      <c r="A527" s="61">
        <v>522</v>
      </c>
      <c r="B527" s="62" t="str">
        <f>Sheet1!A522</f>
        <v>广东莞建建设工程有限公司</v>
      </c>
      <c r="C527" s="63"/>
      <c r="D527" s="64">
        <f>Sheet1!B522</f>
        <v>1794934.25</v>
      </c>
      <c r="E527" s="65" t="str">
        <f t="shared" si="33"/>
        <v>否</v>
      </c>
      <c r="F527" s="66" t="str">
        <f t="shared" si="34"/>
        <v>否</v>
      </c>
      <c r="G527" s="67" t="str">
        <f t="shared" si="35"/>
        <v>是</v>
      </c>
    </row>
    <row r="528" ht="16" customHeight="1" spans="1:7">
      <c r="A528" s="61">
        <v>523</v>
      </c>
      <c r="B528" s="62" t="str">
        <f>Sheet1!A523</f>
        <v>广东裕仁生态建设有限公司</v>
      </c>
      <c r="C528" s="63"/>
      <c r="D528" s="64">
        <f>Sheet1!B523</f>
        <v>1794847.11</v>
      </c>
      <c r="E528" s="65" t="str">
        <f t="shared" si="33"/>
        <v>否</v>
      </c>
      <c r="F528" s="66" t="str">
        <f t="shared" si="34"/>
        <v>否</v>
      </c>
      <c r="G528" s="67" t="str">
        <f t="shared" si="35"/>
        <v>是</v>
      </c>
    </row>
    <row r="529" ht="16" customHeight="1" spans="1:7">
      <c r="A529" s="61">
        <v>524</v>
      </c>
      <c r="B529" s="62" t="str">
        <f>Sheet1!A524</f>
        <v>广东利基建设工程有限公司</v>
      </c>
      <c r="C529" s="63"/>
      <c r="D529" s="64">
        <f>Sheet1!B524</f>
        <v>1794558.65</v>
      </c>
      <c r="E529" s="65" t="str">
        <f t="shared" si="33"/>
        <v>否</v>
      </c>
      <c r="F529" s="66" t="str">
        <f t="shared" si="34"/>
        <v>否</v>
      </c>
      <c r="G529" s="67" t="str">
        <f t="shared" si="35"/>
        <v>是</v>
      </c>
    </row>
    <row r="530" ht="16" customHeight="1" spans="1:7">
      <c r="A530" s="61">
        <v>525</v>
      </c>
      <c r="B530" s="62" t="str">
        <f>Sheet1!A525</f>
        <v>深圳市彬绿园林有限公司</v>
      </c>
      <c r="C530" s="63"/>
      <c r="D530" s="64">
        <f>Sheet1!B525</f>
        <v>1794474.08</v>
      </c>
      <c r="E530" s="65" t="str">
        <f t="shared" si="33"/>
        <v>否</v>
      </c>
      <c r="F530" s="66" t="str">
        <f t="shared" si="34"/>
        <v>否</v>
      </c>
      <c r="G530" s="67" t="str">
        <f t="shared" si="35"/>
        <v>是</v>
      </c>
    </row>
    <row r="531" ht="16" customHeight="1" spans="1:7">
      <c r="A531" s="61">
        <v>526</v>
      </c>
      <c r="B531" s="62" t="str">
        <f>Sheet1!A526</f>
        <v>广东鸿福城建设有限公司</v>
      </c>
      <c r="C531" s="63"/>
      <c r="D531" s="64">
        <f>Sheet1!B526</f>
        <v>1794341.47</v>
      </c>
      <c r="E531" s="65" t="str">
        <f t="shared" si="33"/>
        <v>否</v>
      </c>
      <c r="F531" s="66" t="str">
        <f t="shared" si="34"/>
        <v>否</v>
      </c>
      <c r="G531" s="67" t="str">
        <f t="shared" si="35"/>
        <v>是</v>
      </c>
    </row>
    <row r="532" ht="16" customHeight="1" spans="1:7">
      <c r="A532" s="61">
        <v>527</v>
      </c>
      <c r="B532" s="62" t="str">
        <f>Sheet1!A527</f>
        <v>东莞市天祥建设工程有限公司</v>
      </c>
      <c r="C532" s="63"/>
      <c r="D532" s="64">
        <f>Sheet1!B527</f>
        <v>1794266.51</v>
      </c>
      <c r="E532" s="65" t="str">
        <f t="shared" si="33"/>
        <v>否</v>
      </c>
      <c r="F532" s="66" t="str">
        <f t="shared" si="34"/>
        <v>否</v>
      </c>
      <c r="G532" s="67" t="str">
        <f t="shared" si="35"/>
        <v>是</v>
      </c>
    </row>
    <row r="533" ht="16" customHeight="1" spans="1:7">
      <c r="A533" s="61">
        <v>528</v>
      </c>
      <c r="B533" s="62" t="str">
        <f>Sheet1!A528</f>
        <v>广东恒安建设工程有限公司</v>
      </c>
      <c r="C533" s="63"/>
      <c r="D533" s="64">
        <f>Sheet1!B528</f>
        <v>1794217.29</v>
      </c>
      <c r="E533" s="65" t="str">
        <f t="shared" si="33"/>
        <v>否</v>
      </c>
      <c r="F533" s="66" t="str">
        <f t="shared" si="34"/>
        <v>否</v>
      </c>
      <c r="G533" s="67" t="str">
        <f t="shared" si="35"/>
        <v>是</v>
      </c>
    </row>
    <row r="534" ht="16" customHeight="1" spans="1:7">
      <c r="A534" s="61">
        <v>529</v>
      </c>
      <c r="B534" s="62" t="str">
        <f>Sheet1!A529</f>
        <v>河南酬安建设工程有限公司</v>
      </c>
      <c r="C534" s="63"/>
      <c r="D534" s="64">
        <f>Sheet1!B529</f>
        <v>1794156.97</v>
      </c>
      <c r="E534" s="65" t="str">
        <f t="shared" si="33"/>
        <v>否</v>
      </c>
      <c r="F534" s="66" t="str">
        <f t="shared" si="34"/>
        <v>否</v>
      </c>
      <c r="G534" s="67" t="str">
        <f t="shared" si="35"/>
        <v>是</v>
      </c>
    </row>
    <row r="535" ht="16" customHeight="1" spans="1:7">
      <c r="A535" s="61">
        <v>530</v>
      </c>
      <c r="B535" s="62" t="str">
        <f>Sheet1!A530</f>
        <v>广东鼎顺建设集团有限公司</v>
      </c>
      <c r="C535" s="63"/>
      <c r="D535" s="64">
        <f>Sheet1!B530</f>
        <v>1793892.08</v>
      </c>
      <c r="E535" s="65" t="str">
        <f t="shared" si="33"/>
        <v>否</v>
      </c>
      <c r="F535" s="66" t="str">
        <f t="shared" si="34"/>
        <v>否</v>
      </c>
      <c r="G535" s="67" t="str">
        <f t="shared" si="35"/>
        <v>是</v>
      </c>
    </row>
    <row r="536" ht="16" customHeight="1" spans="1:7">
      <c r="A536" s="61">
        <v>531</v>
      </c>
      <c r="B536" s="62" t="str">
        <f>Sheet1!A531</f>
        <v>泰惠建设（广东）有限公司</v>
      </c>
      <c r="C536" s="63"/>
      <c r="D536" s="64">
        <f>Sheet1!B531</f>
        <v>1793811.03</v>
      </c>
      <c r="E536" s="65" t="str">
        <f t="shared" si="33"/>
        <v>否</v>
      </c>
      <c r="F536" s="66" t="str">
        <f t="shared" si="34"/>
        <v>否</v>
      </c>
      <c r="G536" s="67" t="str">
        <f t="shared" si="35"/>
        <v>是</v>
      </c>
    </row>
    <row r="537" ht="16" customHeight="1" spans="1:7">
      <c r="A537" s="61">
        <v>532</v>
      </c>
      <c r="B537" s="62" t="str">
        <f>Sheet1!A532</f>
        <v>恒炬达建设有限公司</v>
      </c>
      <c r="C537" s="63"/>
      <c r="D537" s="64">
        <f>Sheet1!B532</f>
        <v>1793762.62</v>
      </c>
      <c r="E537" s="65" t="str">
        <f t="shared" si="33"/>
        <v>否</v>
      </c>
      <c r="F537" s="66" t="str">
        <f t="shared" si="34"/>
        <v>否</v>
      </c>
      <c r="G537" s="67" t="str">
        <f t="shared" si="35"/>
        <v>是</v>
      </c>
    </row>
    <row r="538" ht="16" customHeight="1" spans="1:7">
      <c r="A538" s="61">
        <v>533</v>
      </c>
      <c r="B538" s="62" t="str">
        <f>Sheet1!A533</f>
        <v>广东中汇鼎建设有限公司</v>
      </c>
      <c r="C538" s="63"/>
      <c r="D538" s="64">
        <f>Sheet1!B533</f>
        <v>1793551.59</v>
      </c>
      <c r="E538" s="65" t="str">
        <f t="shared" si="33"/>
        <v>否</v>
      </c>
      <c r="F538" s="66" t="str">
        <f t="shared" si="34"/>
        <v>否</v>
      </c>
      <c r="G538" s="67" t="str">
        <f t="shared" si="35"/>
        <v>是</v>
      </c>
    </row>
    <row r="539" ht="16" customHeight="1" spans="1:7">
      <c r="A539" s="61">
        <v>534</v>
      </c>
      <c r="B539" s="62" t="str">
        <f>Sheet1!A534</f>
        <v>广州市庆和源建设有限公司</v>
      </c>
      <c r="C539" s="63"/>
      <c r="D539" s="64">
        <f>Sheet1!B534</f>
        <v>1793183.16</v>
      </c>
      <c r="E539" s="65" t="str">
        <f t="shared" si="33"/>
        <v>否</v>
      </c>
      <c r="F539" s="66" t="str">
        <f t="shared" si="34"/>
        <v>否</v>
      </c>
      <c r="G539" s="67" t="str">
        <f t="shared" si="35"/>
        <v>是</v>
      </c>
    </row>
    <row r="540" ht="16" customHeight="1" spans="1:7">
      <c r="A540" s="61">
        <v>535</v>
      </c>
      <c r="B540" s="62" t="str">
        <f>Sheet1!A535</f>
        <v>广东巴一建设有限公司</v>
      </c>
      <c r="C540" s="63"/>
      <c r="D540" s="64">
        <f>Sheet1!B535</f>
        <v>1793093.35</v>
      </c>
      <c r="E540" s="65" t="str">
        <f t="shared" si="33"/>
        <v>否</v>
      </c>
      <c r="F540" s="66" t="str">
        <f t="shared" si="34"/>
        <v>否</v>
      </c>
      <c r="G540" s="67" t="str">
        <f t="shared" si="35"/>
        <v>是</v>
      </c>
    </row>
    <row r="541" ht="16" customHeight="1" spans="1:7">
      <c r="A541" s="61">
        <v>536</v>
      </c>
      <c r="B541" s="62" t="str">
        <f>Sheet1!A536</f>
        <v>广东明坤建设工程有限公司</v>
      </c>
      <c r="C541" s="63"/>
      <c r="D541" s="64">
        <f>Sheet1!B536</f>
        <v>1793093.35</v>
      </c>
      <c r="E541" s="65" t="str">
        <f t="shared" si="33"/>
        <v>否</v>
      </c>
      <c r="F541" s="66" t="str">
        <f t="shared" si="34"/>
        <v>否</v>
      </c>
      <c r="G541" s="67" t="str">
        <f t="shared" si="35"/>
        <v>是</v>
      </c>
    </row>
    <row r="542" ht="16" customHeight="1" spans="1:7">
      <c r="A542" s="61">
        <v>537</v>
      </c>
      <c r="B542" s="62" t="str">
        <f>Sheet1!A537</f>
        <v>广东一中建筑工程有限公司</v>
      </c>
      <c r="C542" s="63"/>
      <c r="D542" s="64">
        <f>Sheet1!B537</f>
        <v>1793093.35</v>
      </c>
      <c r="E542" s="65" t="str">
        <f t="shared" si="33"/>
        <v>否</v>
      </c>
      <c r="F542" s="66" t="str">
        <f t="shared" si="34"/>
        <v>否</v>
      </c>
      <c r="G542" s="67" t="str">
        <f t="shared" si="35"/>
        <v>是</v>
      </c>
    </row>
    <row r="543" ht="16" customHeight="1" spans="1:7">
      <c r="A543" s="61">
        <v>538</v>
      </c>
      <c r="B543" s="62" t="str">
        <f>Sheet1!A538</f>
        <v>广州弘锭工程建筑集团有限公司</v>
      </c>
      <c r="C543" s="63"/>
      <c r="D543" s="64">
        <f>Sheet1!B538</f>
        <v>1793093.35</v>
      </c>
      <c r="E543" s="65" t="str">
        <f t="shared" si="33"/>
        <v>否</v>
      </c>
      <c r="F543" s="66" t="str">
        <f t="shared" si="34"/>
        <v>否</v>
      </c>
      <c r="G543" s="67" t="str">
        <f t="shared" si="35"/>
        <v>是</v>
      </c>
    </row>
    <row r="544" ht="16" customHeight="1" spans="1:7">
      <c r="A544" s="61">
        <v>539</v>
      </c>
      <c r="B544" s="62" t="str">
        <f>Sheet1!A539</f>
        <v>广东东冠建设工程有限公司</v>
      </c>
      <c r="C544" s="63"/>
      <c r="D544" s="64">
        <f>Sheet1!B539</f>
        <v>1793093.35</v>
      </c>
      <c r="E544" s="65" t="str">
        <f t="shared" si="33"/>
        <v>否</v>
      </c>
      <c r="F544" s="66" t="str">
        <f t="shared" si="34"/>
        <v>否</v>
      </c>
      <c r="G544" s="67" t="str">
        <f t="shared" si="35"/>
        <v>是</v>
      </c>
    </row>
    <row r="545" ht="16" customHeight="1" spans="1:7">
      <c r="A545" s="61">
        <v>540</v>
      </c>
      <c r="B545" s="62" t="str">
        <f>Sheet1!A540</f>
        <v>深圳市安信建设工程有限公司</v>
      </c>
      <c r="C545" s="63"/>
      <c r="D545" s="64">
        <f>Sheet1!B540</f>
        <v>1793093.35</v>
      </c>
      <c r="E545" s="65" t="str">
        <f t="shared" si="33"/>
        <v>否</v>
      </c>
      <c r="F545" s="66" t="str">
        <f t="shared" si="34"/>
        <v>否</v>
      </c>
      <c r="G545" s="67" t="str">
        <f t="shared" si="35"/>
        <v>是</v>
      </c>
    </row>
    <row r="546" ht="16" customHeight="1" spans="1:7">
      <c r="A546" s="61">
        <v>541</v>
      </c>
      <c r="B546" s="62" t="str">
        <f>Sheet1!A541</f>
        <v>广东和裕建设工程有限公司</v>
      </c>
      <c r="C546" s="63"/>
      <c r="D546" s="64">
        <f>Sheet1!B541</f>
        <v>1793093.35</v>
      </c>
      <c r="E546" s="65" t="str">
        <f t="shared" si="33"/>
        <v>否</v>
      </c>
      <c r="F546" s="66" t="str">
        <f t="shared" si="34"/>
        <v>否</v>
      </c>
      <c r="G546" s="67" t="str">
        <f t="shared" si="35"/>
        <v>是</v>
      </c>
    </row>
    <row r="547" ht="16" customHeight="1" spans="1:7">
      <c r="A547" s="61">
        <v>542</v>
      </c>
      <c r="B547" s="62" t="str">
        <f>Sheet1!A542</f>
        <v>广东广新建设发展有限公司</v>
      </c>
      <c r="C547" s="63"/>
      <c r="D547" s="64">
        <f>Sheet1!B542</f>
        <v>1793093.35</v>
      </c>
      <c r="E547" s="65" t="str">
        <f t="shared" si="33"/>
        <v>否</v>
      </c>
      <c r="F547" s="66" t="str">
        <f t="shared" si="34"/>
        <v>否</v>
      </c>
      <c r="G547" s="67" t="str">
        <f t="shared" si="35"/>
        <v>是</v>
      </c>
    </row>
    <row r="548" ht="16" customHeight="1" spans="1:7">
      <c r="A548" s="61">
        <v>543</v>
      </c>
      <c r="B548" s="62" t="str">
        <f>Sheet1!A543</f>
        <v>广东长利建设有限公司</v>
      </c>
      <c r="C548" s="63"/>
      <c r="D548" s="64">
        <f>Sheet1!B543</f>
        <v>1793093.35</v>
      </c>
      <c r="E548" s="65" t="str">
        <f t="shared" si="33"/>
        <v>否</v>
      </c>
      <c r="F548" s="66" t="str">
        <f t="shared" si="34"/>
        <v>否</v>
      </c>
      <c r="G548" s="67" t="str">
        <f t="shared" si="35"/>
        <v>是</v>
      </c>
    </row>
    <row r="549" ht="16" customHeight="1" spans="1:7">
      <c r="A549" s="61">
        <v>544</v>
      </c>
      <c r="B549" s="62" t="str">
        <f>Sheet1!A544</f>
        <v>广州铭珩建筑科技有限公司</v>
      </c>
      <c r="C549" s="63"/>
      <c r="D549" s="64">
        <f>Sheet1!B544</f>
        <v>1793093.35</v>
      </c>
      <c r="E549" s="65" t="str">
        <f t="shared" si="33"/>
        <v>否</v>
      </c>
      <c r="F549" s="66" t="str">
        <f t="shared" si="34"/>
        <v>否</v>
      </c>
      <c r="G549" s="67" t="str">
        <f t="shared" si="35"/>
        <v>是</v>
      </c>
    </row>
    <row r="550" ht="16" customHeight="1" spans="1:7">
      <c r="A550" s="61">
        <v>545</v>
      </c>
      <c r="B550" s="62" t="str">
        <f>Sheet1!A545</f>
        <v>深圳市东部城建设工程有限公司</v>
      </c>
      <c r="C550" s="63"/>
      <c r="D550" s="64">
        <f>Sheet1!B545</f>
        <v>1793093.33</v>
      </c>
      <c r="E550" s="65" t="str">
        <f t="shared" si="33"/>
        <v>否</v>
      </c>
      <c r="F550" s="66" t="str">
        <f t="shared" si="34"/>
        <v>否</v>
      </c>
      <c r="G550" s="67" t="str">
        <f t="shared" si="35"/>
        <v>是</v>
      </c>
    </row>
    <row r="551" ht="16" customHeight="1" spans="1:7">
      <c r="A551" s="61">
        <v>546</v>
      </c>
      <c r="B551" s="62" t="str">
        <f>Sheet1!A546</f>
        <v>广东中升建筑工程有限公司</v>
      </c>
      <c r="C551" s="63"/>
      <c r="D551" s="64">
        <f>Sheet1!B546</f>
        <v>1792926.97</v>
      </c>
      <c r="E551" s="65" t="str">
        <f t="shared" si="33"/>
        <v>否</v>
      </c>
      <c r="F551" s="66" t="str">
        <f t="shared" si="34"/>
        <v>否</v>
      </c>
      <c r="G551" s="67" t="str">
        <f t="shared" si="35"/>
        <v>是</v>
      </c>
    </row>
    <row r="552" ht="16" customHeight="1" spans="1:7">
      <c r="A552" s="61">
        <v>547</v>
      </c>
      <c r="B552" s="62" t="str">
        <f>Sheet1!A547</f>
        <v>深圳市川和建设有限公司</v>
      </c>
      <c r="C552" s="63"/>
      <c r="D552" s="64">
        <f>Sheet1!B547</f>
        <v>1792629.1</v>
      </c>
      <c r="E552" s="65" t="str">
        <f t="shared" si="33"/>
        <v>否</v>
      </c>
      <c r="F552" s="66" t="str">
        <f t="shared" si="34"/>
        <v>否</v>
      </c>
      <c r="G552" s="67" t="str">
        <f t="shared" si="35"/>
        <v>是</v>
      </c>
    </row>
    <row r="553" ht="16" customHeight="1" spans="1:7">
      <c r="A553" s="61">
        <v>548</v>
      </c>
      <c r="B553" s="62" t="str">
        <f>Sheet1!A548</f>
        <v>广东泓旺建设工程有限公司</v>
      </c>
      <c r="C553" s="63"/>
      <c r="D553" s="64">
        <f>Sheet1!B548</f>
        <v>1792610.14</v>
      </c>
      <c r="E553" s="65" t="str">
        <f t="shared" si="33"/>
        <v>否</v>
      </c>
      <c r="F553" s="66" t="str">
        <f t="shared" si="34"/>
        <v>否</v>
      </c>
      <c r="G553" s="67" t="str">
        <f t="shared" si="35"/>
        <v>是</v>
      </c>
    </row>
    <row r="554" ht="16" customHeight="1" spans="1:7">
      <c r="A554" s="61">
        <v>549</v>
      </c>
      <c r="B554" s="62" t="str">
        <f>Sheet1!A549</f>
        <v>林邦建设有限公司</v>
      </c>
      <c r="C554" s="63"/>
      <c r="D554" s="64">
        <f>Sheet1!B549</f>
        <v>1792386.38</v>
      </c>
      <c r="E554" s="65" t="str">
        <f t="shared" si="33"/>
        <v>否</v>
      </c>
      <c r="F554" s="66" t="str">
        <f t="shared" si="34"/>
        <v>否</v>
      </c>
      <c r="G554" s="67" t="str">
        <f t="shared" si="35"/>
        <v>是</v>
      </c>
    </row>
    <row r="555" ht="16" customHeight="1" spans="1:7">
      <c r="A555" s="61">
        <v>550</v>
      </c>
      <c r="B555" s="62" t="str">
        <f>Sheet1!A550</f>
        <v>江西聚源建设工程有限公司</v>
      </c>
      <c r="C555" s="63"/>
      <c r="D555" s="64">
        <f>Sheet1!B550</f>
        <v>1792215.88</v>
      </c>
      <c r="E555" s="65" t="str">
        <f t="shared" si="33"/>
        <v>否</v>
      </c>
      <c r="F555" s="66" t="str">
        <f t="shared" si="34"/>
        <v>否</v>
      </c>
      <c r="G555" s="67" t="str">
        <f t="shared" si="35"/>
        <v>是</v>
      </c>
    </row>
    <row r="556" ht="16" customHeight="1" spans="1:7">
      <c r="A556" s="61">
        <v>551</v>
      </c>
      <c r="B556" s="62" t="str">
        <f>Sheet1!A551</f>
        <v>广东诺承建设工程有限公司</v>
      </c>
      <c r="C556" s="63"/>
      <c r="D556" s="64">
        <f>Sheet1!B551</f>
        <v>1791696.96</v>
      </c>
      <c r="E556" s="65" t="str">
        <f t="shared" si="33"/>
        <v>否</v>
      </c>
      <c r="F556" s="66" t="str">
        <f t="shared" si="34"/>
        <v>否</v>
      </c>
      <c r="G556" s="67" t="str">
        <f t="shared" si="35"/>
        <v>是</v>
      </c>
    </row>
    <row r="557" ht="16" customHeight="1" spans="1:7">
      <c r="A557" s="61">
        <v>552</v>
      </c>
      <c r="B557" s="62" t="str">
        <f>Sheet1!A552</f>
        <v>广东佳大建设工程有限公司</v>
      </c>
      <c r="C557" s="63"/>
      <c r="D557" s="64">
        <f>Sheet1!B552</f>
        <v>1791416.36</v>
      </c>
      <c r="E557" s="65" t="str">
        <f t="shared" si="33"/>
        <v>否</v>
      </c>
      <c r="F557" s="66" t="str">
        <f t="shared" si="34"/>
        <v>否</v>
      </c>
      <c r="G557" s="67" t="str">
        <f t="shared" si="35"/>
        <v>是</v>
      </c>
    </row>
    <row r="558" ht="16" customHeight="1" spans="1:7">
      <c r="A558" s="61">
        <v>553</v>
      </c>
      <c r="B558" s="62" t="str">
        <f>Sheet1!A553</f>
        <v>广东鑫方源建设工程有限公司</v>
      </c>
      <c r="C558" s="63"/>
      <c r="D558" s="64">
        <f>Sheet1!B553</f>
        <v>1791320.16</v>
      </c>
      <c r="E558" s="65" t="str">
        <f t="shared" si="33"/>
        <v>否</v>
      </c>
      <c r="F558" s="66" t="str">
        <f t="shared" si="34"/>
        <v>否</v>
      </c>
      <c r="G558" s="67" t="str">
        <f t="shared" si="35"/>
        <v>是</v>
      </c>
    </row>
    <row r="559" ht="16" customHeight="1" spans="1:7">
      <c r="A559" s="61">
        <v>554</v>
      </c>
      <c r="B559" s="62" t="str">
        <f>Sheet1!A554</f>
        <v>广东御冠建设有限公司</v>
      </c>
      <c r="C559" s="63"/>
      <c r="D559" s="64">
        <f>Sheet1!B554</f>
        <v>1791252.44</v>
      </c>
      <c r="E559" s="65" t="str">
        <f t="shared" si="33"/>
        <v>否</v>
      </c>
      <c r="F559" s="66" t="str">
        <f t="shared" si="34"/>
        <v>否</v>
      </c>
      <c r="G559" s="67" t="str">
        <f t="shared" si="35"/>
        <v>是</v>
      </c>
    </row>
    <row r="560" ht="16" customHeight="1" spans="1:7">
      <c r="A560" s="61">
        <v>555</v>
      </c>
      <c r="B560" s="62" t="str">
        <f>Sheet1!A555</f>
        <v>福建省佳瑞源建设发展有限公司</v>
      </c>
      <c r="C560" s="63"/>
      <c r="D560" s="64">
        <f>Sheet1!B555</f>
        <v>1791252.44</v>
      </c>
      <c r="E560" s="65" t="str">
        <f t="shared" si="33"/>
        <v>否</v>
      </c>
      <c r="F560" s="66" t="str">
        <f t="shared" si="34"/>
        <v>否</v>
      </c>
      <c r="G560" s="67" t="str">
        <f t="shared" si="35"/>
        <v>是</v>
      </c>
    </row>
    <row r="561" ht="16" customHeight="1" spans="1:7">
      <c r="A561" s="61">
        <v>556</v>
      </c>
      <c r="B561" s="62" t="str">
        <f>Sheet1!A556</f>
        <v>广东易阳建设工程有限公司</v>
      </c>
      <c r="C561" s="63"/>
      <c r="D561" s="64">
        <f>Sheet1!B556</f>
        <v>1791252.44</v>
      </c>
      <c r="E561" s="65" t="str">
        <f t="shared" si="33"/>
        <v>否</v>
      </c>
      <c r="F561" s="66" t="str">
        <f t="shared" si="34"/>
        <v>否</v>
      </c>
      <c r="G561" s="67" t="str">
        <f t="shared" si="35"/>
        <v>是</v>
      </c>
    </row>
    <row r="562" ht="16" customHeight="1" spans="1:7">
      <c r="A562" s="61">
        <v>557</v>
      </c>
      <c r="B562" s="62" t="str">
        <f>Sheet1!A557</f>
        <v>中建汇恒建设（深圳）有限公司</v>
      </c>
      <c r="C562" s="63"/>
      <c r="D562" s="64">
        <f>Sheet1!B557</f>
        <v>1791252.44</v>
      </c>
      <c r="E562" s="65" t="str">
        <f t="shared" si="33"/>
        <v>否</v>
      </c>
      <c r="F562" s="66" t="str">
        <f t="shared" si="34"/>
        <v>否</v>
      </c>
      <c r="G562" s="67" t="str">
        <f t="shared" si="35"/>
        <v>是</v>
      </c>
    </row>
    <row r="563" ht="16" customHeight="1" spans="1:7">
      <c r="A563" s="61">
        <v>558</v>
      </c>
      <c r="B563" s="62" t="str">
        <f>Sheet1!A558</f>
        <v>广东昊耀建设工程有限公司</v>
      </c>
      <c r="C563" s="63"/>
      <c r="D563" s="64">
        <f>Sheet1!B558</f>
        <v>1791252.44</v>
      </c>
      <c r="E563" s="65" t="str">
        <f t="shared" si="33"/>
        <v>否</v>
      </c>
      <c r="F563" s="66" t="str">
        <f t="shared" si="34"/>
        <v>否</v>
      </c>
      <c r="G563" s="67" t="str">
        <f t="shared" si="35"/>
        <v>是</v>
      </c>
    </row>
    <row r="564" ht="16" customHeight="1" spans="1:7">
      <c r="A564" s="61">
        <v>559</v>
      </c>
      <c r="B564" s="62" t="str">
        <f>Sheet1!A559</f>
        <v>浩宸建设科技股份有限公司</v>
      </c>
      <c r="C564" s="63"/>
      <c r="D564" s="64">
        <f>Sheet1!B559</f>
        <v>1791252.44</v>
      </c>
      <c r="E564" s="65" t="str">
        <f t="shared" si="33"/>
        <v>否</v>
      </c>
      <c r="F564" s="66" t="str">
        <f t="shared" si="34"/>
        <v>否</v>
      </c>
      <c r="G564" s="67" t="str">
        <f t="shared" si="35"/>
        <v>是</v>
      </c>
    </row>
    <row r="565" ht="16" customHeight="1" spans="1:7">
      <c r="A565" s="61">
        <v>560</v>
      </c>
      <c r="B565" s="62" t="str">
        <f>Sheet1!A560</f>
        <v>广东一号港航建设有限公司</v>
      </c>
      <c r="C565" s="63"/>
      <c r="D565" s="64">
        <f>Sheet1!B560</f>
        <v>1791252.44</v>
      </c>
      <c r="E565" s="65" t="str">
        <f t="shared" si="33"/>
        <v>否</v>
      </c>
      <c r="F565" s="66" t="str">
        <f t="shared" si="34"/>
        <v>否</v>
      </c>
      <c r="G565" s="67" t="str">
        <f t="shared" si="35"/>
        <v>是</v>
      </c>
    </row>
    <row r="566" ht="16" customHeight="1" spans="1:7">
      <c r="A566" s="61">
        <v>561</v>
      </c>
      <c r="B566" s="62" t="str">
        <f>Sheet1!A561</f>
        <v>广州市华汕建设工程有限公司</v>
      </c>
      <c r="C566" s="63"/>
      <c r="D566" s="64">
        <f>Sheet1!B561</f>
        <v>1791252.44</v>
      </c>
      <c r="E566" s="65" t="str">
        <f t="shared" si="33"/>
        <v>否</v>
      </c>
      <c r="F566" s="66" t="str">
        <f t="shared" si="34"/>
        <v>否</v>
      </c>
      <c r="G566" s="67" t="str">
        <f t="shared" si="35"/>
        <v>是</v>
      </c>
    </row>
    <row r="567" ht="16" customHeight="1" spans="1:7">
      <c r="A567" s="61">
        <v>562</v>
      </c>
      <c r="B567" s="62" t="str">
        <f>Sheet1!A562</f>
        <v>广东尚赢建设有限公司</v>
      </c>
      <c r="C567" s="63"/>
      <c r="D567" s="64">
        <f>Sheet1!B562</f>
        <v>1791252.44</v>
      </c>
      <c r="E567" s="65" t="str">
        <f t="shared" si="33"/>
        <v>否</v>
      </c>
      <c r="F567" s="66" t="str">
        <f t="shared" si="34"/>
        <v>否</v>
      </c>
      <c r="G567" s="67" t="str">
        <f t="shared" si="35"/>
        <v>是</v>
      </c>
    </row>
    <row r="568" ht="16" customHeight="1" spans="1:7">
      <c r="A568" s="61">
        <v>563</v>
      </c>
      <c r="B568" s="62" t="str">
        <f>Sheet1!A563</f>
        <v>广东方弘建设有限公司</v>
      </c>
      <c r="C568" s="63"/>
      <c r="D568" s="64">
        <f>Sheet1!B563</f>
        <v>1791252.44</v>
      </c>
      <c r="E568" s="65" t="str">
        <f t="shared" si="33"/>
        <v>否</v>
      </c>
      <c r="F568" s="66" t="str">
        <f t="shared" si="34"/>
        <v>否</v>
      </c>
      <c r="G568" s="67" t="str">
        <f t="shared" si="35"/>
        <v>是</v>
      </c>
    </row>
    <row r="569" ht="16" customHeight="1" spans="1:7">
      <c r="A569" s="61">
        <v>564</v>
      </c>
      <c r="B569" s="62" t="str">
        <f>Sheet1!A564</f>
        <v>贵州鑫黔加建设工程有限公司</v>
      </c>
      <c r="C569" s="63"/>
      <c r="D569" s="64">
        <f>Sheet1!B564</f>
        <v>1791120.42</v>
      </c>
      <c r="E569" s="65" t="str">
        <f t="shared" si="33"/>
        <v>否</v>
      </c>
      <c r="F569" s="66" t="str">
        <f t="shared" si="34"/>
        <v>否</v>
      </c>
      <c r="G569" s="67" t="str">
        <f t="shared" si="35"/>
        <v>是</v>
      </c>
    </row>
    <row r="570" ht="16" customHeight="1" spans="1:7">
      <c r="A570" s="61">
        <v>565</v>
      </c>
      <c r="B570" s="62" t="str">
        <f>Sheet1!A565</f>
        <v>东莞市塘厦建筑工程有限公司</v>
      </c>
      <c r="C570" s="63"/>
      <c r="D570" s="64">
        <f>Sheet1!B565</f>
        <v>1790639.92</v>
      </c>
      <c r="E570" s="65" t="str">
        <f t="shared" si="33"/>
        <v>否</v>
      </c>
      <c r="F570" s="66" t="str">
        <f t="shared" si="34"/>
        <v>否</v>
      </c>
      <c r="G570" s="67" t="str">
        <f t="shared" si="35"/>
        <v>是</v>
      </c>
    </row>
    <row r="571" ht="16" customHeight="1" spans="1:7">
      <c r="A571" s="61">
        <v>566</v>
      </c>
      <c r="B571" s="62" t="str">
        <f>Sheet1!A566</f>
        <v>广东建锐建设有限公司</v>
      </c>
      <c r="C571" s="63"/>
      <c r="D571" s="64">
        <f>Sheet1!B566</f>
        <v>1790558.47</v>
      </c>
      <c r="E571" s="65" t="str">
        <f t="shared" si="33"/>
        <v>否</v>
      </c>
      <c r="F571" s="66" t="str">
        <f t="shared" si="34"/>
        <v>否</v>
      </c>
      <c r="G571" s="67" t="str">
        <f t="shared" si="35"/>
        <v>是</v>
      </c>
    </row>
    <row r="572" ht="16" customHeight="1" spans="1:7">
      <c r="A572" s="61">
        <v>567</v>
      </c>
      <c r="B572" s="62" t="str">
        <f>Sheet1!A567</f>
        <v>深圳市越升建筑集团有限公司</v>
      </c>
      <c r="C572" s="63"/>
      <c r="D572" s="64">
        <f>Sheet1!B567</f>
        <v>1790322.85</v>
      </c>
      <c r="E572" s="65" t="str">
        <f t="shared" si="33"/>
        <v>否</v>
      </c>
      <c r="F572" s="66" t="str">
        <f t="shared" si="34"/>
        <v>否</v>
      </c>
      <c r="G572" s="67" t="str">
        <f t="shared" si="35"/>
        <v>是</v>
      </c>
    </row>
    <row r="573" ht="16" customHeight="1" spans="1:7">
      <c r="A573" s="61">
        <v>568</v>
      </c>
      <c r="B573" s="62" t="str">
        <f>Sheet1!A568</f>
        <v>江西力源水电工程有限公司</v>
      </c>
      <c r="C573" s="63"/>
      <c r="D573" s="64">
        <f>Sheet1!B568</f>
        <v>1790101.83</v>
      </c>
      <c r="E573" s="65" t="str">
        <f t="shared" si="33"/>
        <v>否</v>
      </c>
      <c r="F573" s="66" t="str">
        <f t="shared" si="34"/>
        <v>否</v>
      </c>
      <c r="G573" s="67" t="str">
        <f t="shared" si="35"/>
        <v>是</v>
      </c>
    </row>
    <row r="574" ht="16" customHeight="1" spans="1:7">
      <c r="A574" s="61">
        <v>569</v>
      </c>
      <c r="B574" s="62" t="str">
        <f>Sheet1!A569</f>
        <v>优跃建工（深圳）有限公司</v>
      </c>
      <c r="C574" s="63"/>
      <c r="D574" s="64">
        <f>Sheet1!B569</f>
        <v>1790015.36</v>
      </c>
      <c r="E574" s="65" t="str">
        <f t="shared" si="33"/>
        <v>否</v>
      </c>
      <c r="F574" s="66" t="str">
        <f t="shared" si="34"/>
        <v>否</v>
      </c>
      <c r="G574" s="67" t="str">
        <f t="shared" si="35"/>
        <v>是</v>
      </c>
    </row>
    <row r="575" ht="16" customHeight="1" spans="1:7">
      <c r="A575" s="61">
        <v>570</v>
      </c>
      <c r="B575" s="62" t="str">
        <f>Sheet1!A570</f>
        <v>四川湘德建设工程有限公司</v>
      </c>
      <c r="C575" s="63"/>
      <c r="D575" s="64">
        <f>Sheet1!B570</f>
        <v>1789743.48</v>
      </c>
      <c r="E575" s="65" t="str">
        <f t="shared" ref="E575:E638" si="36">IF(D575&lt;=$G$3,"否","超上限")</f>
        <v>否</v>
      </c>
      <c r="F575" s="66" t="str">
        <f t="shared" ref="F575:F638" si="37">IF(D575&gt;=$G$4,"否","超下限")</f>
        <v>否</v>
      </c>
      <c r="G575" s="67" t="str">
        <f t="shared" ref="G575:G638" si="38">IF(AND(E575="否",F575="否"),"是","否")</f>
        <v>是</v>
      </c>
    </row>
    <row r="576" ht="16" customHeight="1" spans="1:7">
      <c r="A576" s="61">
        <v>571</v>
      </c>
      <c r="B576" s="62" t="str">
        <f>Sheet1!A571</f>
        <v>广东金顺建设工程有限公司</v>
      </c>
      <c r="C576" s="63"/>
      <c r="D576" s="64">
        <f>Sheet1!B571</f>
        <v>1789655.96</v>
      </c>
      <c r="E576" s="65" t="str">
        <f t="shared" si="36"/>
        <v>否</v>
      </c>
      <c r="F576" s="66" t="str">
        <f t="shared" si="37"/>
        <v>否</v>
      </c>
      <c r="G576" s="67" t="str">
        <f t="shared" si="38"/>
        <v>是</v>
      </c>
    </row>
    <row r="577" ht="16" customHeight="1" spans="1:7">
      <c r="A577" s="61">
        <v>572</v>
      </c>
      <c r="B577" s="62" t="str">
        <f>Sheet1!A572</f>
        <v>贵州万威建筑有限公司</v>
      </c>
      <c r="C577" s="63"/>
      <c r="D577" s="64">
        <f>Sheet1!B572</f>
        <v>1789467.62</v>
      </c>
      <c r="E577" s="65" t="str">
        <f t="shared" si="36"/>
        <v>否</v>
      </c>
      <c r="F577" s="66" t="str">
        <f t="shared" si="37"/>
        <v>否</v>
      </c>
      <c r="G577" s="67" t="str">
        <f t="shared" si="38"/>
        <v>是</v>
      </c>
    </row>
    <row r="578" ht="16" customHeight="1" spans="1:7">
      <c r="A578" s="61">
        <v>573</v>
      </c>
      <c r="B578" s="62" t="str">
        <f>Sheet1!A573</f>
        <v>深圳市冠荣建设工程有限公司</v>
      </c>
      <c r="C578" s="63"/>
      <c r="D578" s="64">
        <f>Sheet1!B573</f>
        <v>1789411.53</v>
      </c>
      <c r="E578" s="65" t="str">
        <f t="shared" si="36"/>
        <v>否</v>
      </c>
      <c r="F578" s="66" t="str">
        <f t="shared" si="37"/>
        <v>否</v>
      </c>
      <c r="G578" s="67" t="str">
        <f t="shared" si="38"/>
        <v>是</v>
      </c>
    </row>
    <row r="579" ht="16" customHeight="1" spans="1:7">
      <c r="A579" s="61">
        <v>574</v>
      </c>
      <c r="B579" s="62" t="str">
        <f>Sheet1!A574</f>
        <v>东莞市龙源建设工程有限公司</v>
      </c>
      <c r="C579" s="63"/>
      <c r="D579" s="64">
        <f>Sheet1!B574</f>
        <v>1789411.53</v>
      </c>
      <c r="E579" s="65" t="str">
        <f t="shared" si="36"/>
        <v>否</v>
      </c>
      <c r="F579" s="66" t="str">
        <f t="shared" si="37"/>
        <v>否</v>
      </c>
      <c r="G579" s="67" t="str">
        <f t="shared" si="38"/>
        <v>是</v>
      </c>
    </row>
    <row r="580" ht="16" customHeight="1" spans="1:7">
      <c r="A580" s="61">
        <v>575</v>
      </c>
      <c r="B580" s="62" t="str">
        <f>Sheet1!A575</f>
        <v>广东枫烨建设工程有限公司</v>
      </c>
      <c r="C580" s="63"/>
      <c r="D580" s="64">
        <f>Sheet1!B575</f>
        <v>1789411.53</v>
      </c>
      <c r="E580" s="65" t="str">
        <f t="shared" si="36"/>
        <v>否</v>
      </c>
      <c r="F580" s="66" t="str">
        <f t="shared" si="37"/>
        <v>否</v>
      </c>
      <c r="G580" s="67" t="str">
        <f t="shared" si="38"/>
        <v>是</v>
      </c>
    </row>
    <row r="581" ht="16" customHeight="1" spans="1:7">
      <c r="A581" s="61">
        <v>576</v>
      </c>
      <c r="B581" s="62" t="str">
        <f>Sheet1!A576</f>
        <v>广东喆创建设发展有限公司</v>
      </c>
      <c r="C581" s="63"/>
      <c r="D581" s="64">
        <f>Sheet1!B576</f>
        <v>1789411.53</v>
      </c>
      <c r="E581" s="65" t="str">
        <f t="shared" si="36"/>
        <v>否</v>
      </c>
      <c r="F581" s="66" t="str">
        <f t="shared" si="37"/>
        <v>否</v>
      </c>
      <c r="G581" s="67" t="str">
        <f t="shared" si="38"/>
        <v>是</v>
      </c>
    </row>
    <row r="582" ht="16" customHeight="1" spans="1:7">
      <c r="A582" s="61">
        <v>577</v>
      </c>
      <c r="B582" s="62" t="str">
        <f>Sheet1!A577</f>
        <v>深圳市麒峰建筑工程有限公司</v>
      </c>
      <c r="C582" s="63"/>
      <c r="D582" s="64">
        <f>Sheet1!B577</f>
        <v>1789411.53</v>
      </c>
      <c r="E582" s="65" t="str">
        <f t="shared" si="36"/>
        <v>否</v>
      </c>
      <c r="F582" s="66" t="str">
        <f t="shared" si="37"/>
        <v>否</v>
      </c>
      <c r="G582" s="67" t="str">
        <f t="shared" si="38"/>
        <v>是</v>
      </c>
    </row>
    <row r="583" ht="16" customHeight="1" spans="1:7">
      <c r="A583" s="61">
        <v>578</v>
      </c>
      <c r="B583" s="62" t="str">
        <f>Sheet1!A578</f>
        <v>广东兆瑞建设工程有限公司</v>
      </c>
      <c r="C583" s="63"/>
      <c r="D583" s="64">
        <f>Sheet1!B578</f>
        <v>1789411.53</v>
      </c>
      <c r="E583" s="65" t="str">
        <f t="shared" si="36"/>
        <v>否</v>
      </c>
      <c r="F583" s="66" t="str">
        <f t="shared" si="37"/>
        <v>否</v>
      </c>
      <c r="G583" s="67" t="str">
        <f t="shared" si="38"/>
        <v>是</v>
      </c>
    </row>
    <row r="584" ht="16" customHeight="1" spans="1:7">
      <c r="A584" s="61">
        <v>579</v>
      </c>
      <c r="B584" s="62" t="str">
        <f>Sheet1!A579</f>
        <v>东莞市晟立建设工程有限公司</v>
      </c>
      <c r="C584" s="63"/>
      <c r="D584" s="64">
        <f>Sheet1!B579</f>
        <v>1789411.53</v>
      </c>
      <c r="E584" s="65" t="str">
        <f t="shared" si="36"/>
        <v>否</v>
      </c>
      <c r="F584" s="66" t="str">
        <f t="shared" si="37"/>
        <v>否</v>
      </c>
      <c r="G584" s="67" t="str">
        <f t="shared" si="38"/>
        <v>是</v>
      </c>
    </row>
    <row r="585" ht="16" customHeight="1" spans="1:7">
      <c r="A585" s="61">
        <v>580</v>
      </c>
      <c r="B585" s="62" t="str">
        <f>Sheet1!A580</f>
        <v>江西临川四梦建设工程有限公司</v>
      </c>
      <c r="C585" s="63"/>
      <c r="D585" s="64">
        <f>Sheet1!B580</f>
        <v>1789411.53</v>
      </c>
      <c r="E585" s="65" t="str">
        <f t="shared" si="36"/>
        <v>否</v>
      </c>
      <c r="F585" s="66" t="str">
        <f t="shared" si="37"/>
        <v>否</v>
      </c>
      <c r="G585" s="67" t="str">
        <f t="shared" si="38"/>
        <v>是</v>
      </c>
    </row>
    <row r="586" ht="16" customHeight="1" spans="1:7">
      <c r="A586" s="61">
        <v>581</v>
      </c>
      <c r="B586" s="62" t="str">
        <f>Sheet1!A581</f>
        <v>广东丰利建设有限公司</v>
      </c>
      <c r="C586" s="63"/>
      <c r="D586" s="64">
        <f>Sheet1!B581</f>
        <v>1789411.53</v>
      </c>
      <c r="E586" s="65" t="str">
        <f t="shared" si="36"/>
        <v>否</v>
      </c>
      <c r="F586" s="66" t="str">
        <f t="shared" si="37"/>
        <v>否</v>
      </c>
      <c r="G586" s="67" t="str">
        <f t="shared" si="38"/>
        <v>是</v>
      </c>
    </row>
    <row r="587" ht="16" customHeight="1" spans="1:7">
      <c r="A587" s="61">
        <v>582</v>
      </c>
      <c r="B587" s="62" t="str">
        <f>Sheet1!A582</f>
        <v>乐昌市锐丰建设工程有限公司</v>
      </c>
      <c r="C587" s="63"/>
      <c r="D587" s="64">
        <f>Sheet1!B582</f>
        <v>1789043.34</v>
      </c>
      <c r="E587" s="65" t="str">
        <f t="shared" si="36"/>
        <v>否</v>
      </c>
      <c r="F587" s="66" t="str">
        <f t="shared" si="37"/>
        <v>否</v>
      </c>
      <c r="G587" s="67" t="str">
        <f t="shared" si="38"/>
        <v>是</v>
      </c>
    </row>
    <row r="588" ht="16" customHeight="1" spans="1:7">
      <c r="A588" s="61">
        <v>583</v>
      </c>
      <c r="B588" s="62" t="str">
        <f>Sheet1!A583</f>
        <v>深圳市东门建设有限公司</v>
      </c>
      <c r="C588" s="63"/>
      <c r="D588" s="64">
        <f>Sheet1!B583</f>
        <v>1788891.06</v>
      </c>
      <c r="E588" s="65" t="str">
        <f t="shared" si="36"/>
        <v>否</v>
      </c>
      <c r="F588" s="66" t="str">
        <f t="shared" si="37"/>
        <v>否</v>
      </c>
      <c r="G588" s="67" t="str">
        <f t="shared" si="38"/>
        <v>是</v>
      </c>
    </row>
    <row r="589" ht="16" customHeight="1" spans="1:7">
      <c r="A589" s="61">
        <v>584</v>
      </c>
      <c r="B589" s="62" t="str">
        <f>Sheet1!A584</f>
        <v>深圳市中鹏建设集团有限公司</v>
      </c>
      <c r="C589" s="63"/>
      <c r="D589" s="64">
        <f>Sheet1!B584</f>
        <v>1788804.58</v>
      </c>
      <c r="E589" s="65" t="str">
        <f t="shared" si="36"/>
        <v>否</v>
      </c>
      <c r="F589" s="66" t="str">
        <f t="shared" si="37"/>
        <v>否</v>
      </c>
      <c r="G589" s="67" t="str">
        <f t="shared" si="38"/>
        <v>是</v>
      </c>
    </row>
    <row r="590" ht="16" customHeight="1" spans="1:7">
      <c r="A590" s="61">
        <v>585</v>
      </c>
      <c r="B590" s="62" t="str">
        <f>Sheet1!A585</f>
        <v>广东万里通建设工程有限公司</v>
      </c>
      <c r="C590" s="63"/>
      <c r="D590" s="64">
        <f>Sheet1!B585</f>
        <v>1788740.68</v>
      </c>
      <c r="E590" s="65" t="str">
        <f t="shared" si="36"/>
        <v>否</v>
      </c>
      <c r="F590" s="66" t="str">
        <f t="shared" si="37"/>
        <v>否</v>
      </c>
      <c r="G590" s="67" t="str">
        <f t="shared" si="38"/>
        <v>是</v>
      </c>
    </row>
    <row r="591" ht="16" customHeight="1" spans="1:7">
      <c r="A591" s="61">
        <v>586</v>
      </c>
      <c r="B591" s="62" t="str">
        <f>Sheet1!A586</f>
        <v>河南泽洲建设有限公司</v>
      </c>
      <c r="C591" s="63"/>
      <c r="D591" s="64">
        <f>Sheet1!B586</f>
        <v>1788729.56</v>
      </c>
      <c r="E591" s="65" t="str">
        <f t="shared" si="36"/>
        <v>否</v>
      </c>
      <c r="F591" s="66" t="str">
        <f t="shared" si="37"/>
        <v>否</v>
      </c>
      <c r="G591" s="67" t="str">
        <f t="shared" si="38"/>
        <v>是</v>
      </c>
    </row>
    <row r="592" ht="16" customHeight="1" spans="1:7">
      <c r="A592" s="61">
        <v>587</v>
      </c>
      <c r="B592" s="62" t="str">
        <f>Sheet1!A587</f>
        <v>广东盛锋建设工程有限公司</v>
      </c>
      <c r="C592" s="63"/>
      <c r="D592" s="64">
        <f>Sheet1!B587</f>
        <v>1788622</v>
      </c>
      <c r="E592" s="65" t="str">
        <f t="shared" si="36"/>
        <v>否</v>
      </c>
      <c r="F592" s="66" t="str">
        <f t="shared" si="37"/>
        <v>否</v>
      </c>
      <c r="G592" s="67" t="str">
        <f t="shared" si="38"/>
        <v>是</v>
      </c>
    </row>
    <row r="593" ht="16" customHeight="1" spans="1:7">
      <c r="A593" s="61">
        <v>588</v>
      </c>
      <c r="B593" s="62" t="str">
        <f>Sheet1!A588</f>
        <v>广东源丰建设工程集团有限公司</v>
      </c>
      <c r="C593" s="63"/>
      <c r="D593" s="64">
        <f>Sheet1!B588</f>
        <v>1788141.53</v>
      </c>
      <c r="E593" s="65" t="str">
        <f t="shared" si="36"/>
        <v>否</v>
      </c>
      <c r="F593" s="66" t="str">
        <f t="shared" si="37"/>
        <v>否</v>
      </c>
      <c r="G593" s="67" t="str">
        <f t="shared" si="38"/>
        <v>是</v>
      </c>
    </row>
    <row r="594" ht="16" customHeight="1" spans="1:7">
      <c r="A594" s="61">
        <v>589</v>
      </c>
      <c r="B594" s="62" t="str">
        <f>Sheet1!A589</f>
        <v>湖南尼塔建设发展股份有限公司</v>
      </c>
      <c r="C594" s="63"/>
      <c r="D594" s="64">
        <f>Sheet1!B589</f>
        <v>1788026.22</v>
      </c>
      <c r="E594" s="65" t="str">
        <f t="shared" si="36"/>
        <v>否</v>
      </c>
      <c r="F594" s="66" t="str">
        <f t="shared" si="37"/>
        <v>否</v>
      </c>
      <c r="G594" s="67" t="str">
        <f t="shared" si="38"/>
        <v>是</v>
      </c>
    </row>
    <row r="595" ht="16" customHeight="1" spans="1:7">
      <c r="A595" s="61">
        <v>590</v>
      </c>
      <c r="B595" s="62" t="str">
        <f>Sheet1!A590</f>
        <v>四川蓉诚兴业建筑工程有限公司</v>
      </c>
      <c r="C595" s="63"/>
      <c r="D595" s="64">
        <f>Sheet1!B590</f>
        <v>1787920.57</v>
      </c>
      <c r="E595" s="65" t="str">
        <f t="shared" si="36"/>
        <v>否</v>
      </c>
      <c r="F595" s="66" t="str">
        <f t="shared" si="37"/>
        <v>否</v>
      </c>
      <c r="G595" s="67" t="str">
        <f t="shared" si="38"/>
        <v>是</v>
      </c>
    </row>
    <row r="596" ht="16" customHeight="1" spans="1:7">
      <c r="A596" s="61">
        <v>591</v>
      </c>
      <c r="B596" s="62" t="str">
        <f>Sheet1!A591</f>
        <v>合景智慧建设（广东）有限公司</v>
      </c>
      <c r="C596" s="63"/>
      <c r="D596" s="64">
        <f>Sheet1!B591</f>
        <v>1787889.77</v>
      </c>
      <c r="E596" s="65" t="str">
        <f t="shared" si="36"/>
        <v>否</v>
      </c>
      <c r="F596" s="66" t="str">
        <f t="shared" si="37"/>
        <v>否</v>
      </c>
      <c r="G596" s="67" t="str">
        <f t="shared" si="38"/>
        <v>是</v>
      </c>
    </row>
    <row r="597" ht="16" customHeight="1" spans="1:7">
      <c r="A597" s="61">
        <v>592</v>
      </c>
      <c r="B597" s="62" t="str">
        <f>Sheet1!A592</f>
        <v>广东广建建工集团有限公司</v>
      </c>
      <c r="C597" s="63"/>
      <c r="D597" s="64">
        <f>Sheet1!B592</f>
        <v>1787825.7</v>
      </c>
      <c r="E597" s="65" t="str">
        <f t="shared" si="36"/>
        <v>否</v>
      </c>
      <c r="F597" s="66" t="str">
        <f t="shared" si="37"/>
        <v>否</v>
      </c>
      <c r="G597" s="67" t="str">
        <f t="shared" si="38"/>
        <v>是</v>
      </c>
    </row>
    <row r="598" ht="16" customHeight="1" spans="1:7">
      <c r="A598" s="61">
        <v>593</v>
      </c>
      <c r="B598" s="62" t="str">
        <f>Sheet1!A593</f>
        <v>广东富皇建设集团有限公司</v>
      </c>
      <c r="C598" s="63"/>
      <c r="D598" s="64">
        <f>Sheet1!B593</f>
        <v>1787650.14</v>
      </c>
      <c r="E598" s="65" t="str">
        <f t="shared" si="36"/>
        <v>否</v>
      </c>
      <c r="F598" s="66" t="str">
        <f t="shared" si="37"/>
        <v>否</v>
      </c>
      <c r="G598" s="67" t="str">
        <f t="shared" si="38"/>
        <v>是</v>
      </c>
    </row>
    <row r="599" ht="16" customHeight="1" spans="1:7">
      <c r="A599" s="61">
        <v>594</v>
      </c>
      <c r="B599" s="62" t="str">
        <f>Sheet1!A594</f>
        <v>广东省中勤建筑集团有限公司</v>
      </c>
      <c r="C599" s="63"/>
      <c r="D599" s="64">
        <f>Sheet1!B594</f>
        <v>1787570.62</v>
      </c>
      <c r="E599" s="65" t="str">
        <f t="shared" si="36"/>
        <v>否</v>
      </c>
      <c r="F599" s="66" t="str">
        <f t="shared" si="37"/>
        <v>否</v>
      </c>
      <c r="G599" s="67" t="str">
        <f t="shared" si="38"/>
        <v>是</v>
      </c>
    </row>
    <row r="600" ht="16" customHeight="1" spans="1:7">
      <c r="A600" s="61">
        <v>595</v>
      </c>
      <c r="B600" s="62" t="str">
        <f>Sheet1!A595</f>
        <v>广东协盛实业有限公司</v>
      </c>
      <c r="C600" s="63"/>
      <c r="D600" s="64">
        <f>Sheet1!B595</f>
        <v>1787570.62</v>
      </c>
      <c r="E600" s="65" t="str">
        <f t="shared" si="36"/>
        <v>否</v>
      </c>
      <c r="F600" s="66" t="str">
        <f t="shared" si="37"/>
        <v>否</v>
      </c>
      <c r="G600" s="67" t="str">
        <f t="shared" si="38"/>
        <v>是</v>
      </c>
    </row>
    <row r="601" ht="16" customHeight="1" spans="1:7">
      <c r="A601" s="61">
        <v>596</v>
      </c>
      <c r="B601" s="62" t="str">
        <f>Sheet1!A596</f>
        <v>广东加丰建设有限公司</v>
      </c>
      <c r="C601" s="63"/>
      <c r="D601" s="64">
        <f>Sheet1!B596</f>
        <v>1787570.62</v>
      </c>
      <c r="E601" s="65" t="str">
        <f t="shared" si="36"/>
        <v>否</v>
      </c>
      <c r="F601" s="66" t="str">
        <f t="shared" si="37"/>
        <v>否</v>
      </c>
      <c r="G601" s="67" t="str">
        <f t="shared" si="38"/>
        <v>是</v>
      </c>
    </row>
    <row r="602" ht="16" customHeight="1" spans="1:7">
      <c r="A602" s="61">
        <v>597</v>
      </c>
      <c r="B602" s="62" t="str">
        <f>Sheet1!A597</f>
        <v>鹏志建设（广东）有限公司</v>
      </c>
      <c r="C602" s="63"/>
      <c r="D602" s="64">
        <f>Sheet1!B597</f>
        <v>1787570.62</v>
      </c>
      <c r="E602" s="65" t="str">
        <f t="shared" si="36"/>
        <v>否</v>
      </c>
      <c r="F602" s="66" t="str">
        <f t="shared" si="37"/>
        <v>否</v>
      </c>
      <c r="G602" s="67" t="str">
        <f t="shared" si="38"/>
        <v>是</v>
      </c>
    </row>
    <row r="603" ht="16" customHeight="1" spans="1:7">
      <c r="A603" s="61">
        <v>598</v>
      </c>
      <c r="B603" s="62" t="str">
        <f>Sheet1!A598</f>
        <v>广东锐阳建设工程有限公司</v>
      </c>
      <c r="C603" s="63"/>
      <c r="D603" s="64">
        <f>Sheet1!B598</f>
        <v>1787570.62</v>
      </c>
      <c r="E603" s="65" t="str">
        <f t="shared" si="36"/>
        <v>否</v>
      </c>
      <c r="F603" s="66" t="str">
        <f t="shared" si="37"/>
        <v>否</v>
      </c>
      <c r="G603" s="67" t="str">
        <f t="shared" si="38"/>
        <v>是</v>
      </c>
    </row>
    <row r="604" ht="16" customHeight="1" spans="1:7">
      <c r="A604" s="61">
        <v>599</v>
      </c>
      <c r="B604" s="62" t="str">
        <f>Sheet1!A599</f>
        <v>广东胜洋建设有限公司</v>
      </c>
      <c r="C604" s="63"/>
      <c r="D604" s="64">
        <f>Sheet1!B599</f>
        <v>1787570.62</v>
      </c>
      <c r="E604" s="65" t="str">
        <f t="shared" si="36"/>
        <v>否</v>
      </c>
      <c r="F604" s="66" t="str">
        <f t="shared" si="37"/>
        <v>否</v>
      </c>
      <c r="G604" s="67" t="str">
        <f t="shared" si="38"/>
        <v>是</v>
      </c>
    </row>
    <row r="605" ht="16" customHeight="1" spans="1:7">
      <c r="A605" s="61">
        <v>600</v>
      </c>
      <c r="B605" s="62" t="str">
        <f>Sheet1!A600</f>
        <v>广东顺裕建设有限公司</v>
      </c>
      <c r="C605" s="63"/>
      <c r="D605" s="64">
        <f>Sheet1!B600</f>
        <v>1787570.62</v>
      </c>
      <c r="E605" s="65" t="str">
        <f t="shared" si="36"/>
        <v>否</v>
      </c>
      <c r="F605" s="66" t="str">
        <f t="shared" si="37"/>
        <v>否</v>
      </c>
      <c r="G605" s="67" t="str">
        <f t="shared" si="38"/>
        <v>是</v>
      </c>
    </row>
    <row r="606" ht="16" customHeight="1" spans="1:7">
      <c r="A606" s="61">
        <v>601</v>
      </c>
      <c r="B606" s="62" t="str">
        <f>Sheet1!A601</f>
        <v>深圳建安建筑装饰集团有限公司</v>
      </c>
      <c r="C606" s="63"/>
      <c r="D606" s="64">
        <f>Sheet1!B601</f>
        <v>1787570.62</v>
      </c>
      <c r="E606" s="65" t="str">
        <f t="shared" si="36"/>
        <v>否</v>
      </c>
      <c r="F606" s="66" t="str">
        <f t="shared" si="37"/>
        <v>否</v>
      </c>
      <c r="G606" s="67" t="str">
        <f t="shared" si="38"/>
        <v>是</v>
      </c>
    </row>
    <row r="607" ht="16" customHeight="1" spans="1:7">
      <c r="A607" s="61">
        <v>602</v>
      </c>
      <c r="B607" s="62" t="str">
        <f>Sheet1!A602</f>
        <v>桂林灯火建设管理有限公司</v>
      </c>
      <c r="C607" s="63"/>
      <c r="D607" s="64">
        <f>Sheet1!B602</f>
        <v>1787570.62</v>
      </c>
      <c r="E607" s="65" t="str">
        <f t="shared" si="36"/>
        <v>否</v>
      </c>
      <c r="F607" s="66" t="str">
        <f t="shared" si="37"/>
        <v>否</v>
      </c>
      <c r="G607" s="67" t="str">
        <f t="shared" si="38"/>
        <v>是</v>
      </c>
    </row>
    <row r="608" ht="16" customHeight="1" spans="1:7">
      <c r="A608" s="61">
        <v>603</v>
      </c>
      <c r="B608" s="62" t="str">
        <f>Sheet1!A603</f>
        <v>广东城运建设有限公司</v>
      </c>
      <c r="C608" s="63"/>
      <c r="D608" s="64">
        <f>Sheet1!B603</f>
        <v>1787570.62</v>
      </c>
      <c r="E608" s="65" t="str">
        <f t="shared" si="36"/>
        <v>否</v>
      </c>
      <c r="F608" s="66" t="str">
        <f t="shared" si="37"/>
        <v>否</v>
      </c>
      <c r="G608" s="67" t="str">
        <f t="shared" si="38"/>
        <v>是</v>
      </c>
    </row>
    <row r="609" ht="16" customHeight="1" spans="1:7">
      <c r="A609" s="61">
        <v>604</v>
      </c>
      <c r="B609" s="62" t="str">
        <f>Sheet1!A604</f>
        <v>珠海市东发建设有限公司</v>
      </c>
      <c r="C609" s="63"/>
      <c r="D609" s="64">
        <f>Sheet1!B604</f>
        <v>1787570.62</v>
      </c>
      <c r="E609" s="65" t="str">
        <f t="shared" si="36"/>
        <v>否</v>
      </c>
      <c r="F609" s="66" t="str">
        <f t="shared" si="37"/>
        <v>否</v>
      </c>
      <c r="G609" s="67" t="str">
        <f t="shared" si="38"/>
        <v>是</v>
      </c>
    </row>
    <row r="610" ht="16" customHeight="1" spans="1:7">
      <c r="A610" s="61">
        <v>605</v>
      </c>
      <c r="B610" s="62" t="str">
        <f>Sheet1!A605</f>
        <v>中长建设工程有限公司</v>
      </c>
      <c r="C610" s="63"/>
      <c r="D610" s="64">
        <f>Sheet1!B605</f>
        <v>1787411.22</v>
      </c>
      <c r="E610" s="65" t="str">
        <f t="shared" si="36"/>
        <v>否</v>
      </c>
      <c r="F610" s="66" t="str">
        <f t="shared" si="37"/>
        <v>否</v>
      </c>
      <c r="G610" s="67" t="str">
        <f t="shared" si="38"/>
        <v>是</v>
      </c>
    </row>
    <row r="611" ht="16" customHeight="1" spans="1:7">
      <c r="A611" s="61">
        <v>606</v>
      </c>
      <c r="B611" s="62" t="str">
        <f>Sheet1!A606</f>
        <v>深圳宝田建设集团有限公司</v>
      </c>
      <c r="C611" s="63"/>
      <c r="D611" s="64">
        <f>Sheet1!B606</f>
        <v>1786988.88</v>
      </c>
      <c r="E611" s="65" t="str">
        <f t="shared" si="36"/>
        <v>否</v>
      </c>
      <c r="F611" s="66" t="str">
        <f t="shared" si="37"/>
        <v>否</v>
      </c>
      <c r="G611" s="67" t="str">
        <f t="shared" si="38"/>
        <v>是</v>
      </c>
    </row>
    <row r="612" ht="16" customHeight="1" spans="1:7">
      <c r="A612" s="61">
        <v>607</v>
      </c>
      <c r="B612" s="62" t="str">
        <f>Sheet1!A607</f>
        <v>广东路顺建设工程有限公司</v>
      </c>
      <c r="C612" s="63"/>
      <c r="D612" s="64">
        <f>Sheet1!B607</f>
        <v>1786988.41</v>
      </c>
      <c r="E612" s="65" t="str">
        <f t="shared" si="36"/>
        <v>否</v>
      </c>
      <c r="F612" s="66" t="str">
        <f t="shared" si="37"/>
        <v>否</v>
      </c>
      <c r="G612" s="67" t="str">
        <f t="shared" si="38"/>
        <v>是</v>
      </c>
    </row>
    <row r="613" ht="16" customHeight="1" spans="1:7">
      <c r="A613" s="61">
        <v>608</v>
      </c>
      <c r="B613" s="62" t="str">
        <f>Sheet1!A608</f>
        <v>广东盛元建设工程有限公司</v>
      </c>
      <c r="C613" s="63"/>
      <c r="D613" s="64">
        <f>Sheet1!B608</f>
        <v>1786959.59</v>
      </c>
      <c r="E613" s="65" t="str">
        <f t="shared" si="36"/>
        <v>否</v>
      </c>
      <c r="F613" s="66" t="str">
        <f t="shared" si="37"/>
        <v>否</v>
      </c>
      <c r="G613" s="67" t="str">
        <f t="shared" si="38"/>
        <v>是</v>
      </c>
    </row>
    <row r="614" ht="16" customHeight="1" spans="1:7">
      <c r="A614" s="61">
        <v>609</v>
      </c>
      <c r="B614" s="62" t="str">
        <f>Sheet1!A609</f>
        <v>陕西锦田旺建设工程有限公司</v>
      </c>
      <c r="C614" s="63"/>
      <c r="D614" s="64">
        <f>Sheet1!B609</f>
        <v>1786555.38</v>
      </c>
      <c r="E614" s="65" t="str">
        <f t="shared" si="36"/>
        <v>否</v>
      </c>
      <c r="F614" s="66" t="str">
        <f t="shared" si="37"/>
        <v>否</v>
      </c>
      <c r="G614" s="67" t="str">
        <f t="shared" si="38"/>
        <v>是</v>
      </c>
    </row>
    <row r="615" ht="16" customHeight="1" spans="1:7">
      <c r="A615" s="61">
        <v>610</v>
      </c>
      <c r="B615" s="62" t="str">
        <f>Sheet1!A610</f>
        <v>深圳市金海建筑工程有限公司</v>
      </c>
      <c r="C615" s="63"/>
      <c r="D615" s="64">
        <f>Sheet1!B610</f>
        <v>1786344.6</v>
      </c>
      <c r="E615" s="65" t="str">
        <f t="shared" si="36"/>
        <v>否</v>
      </c>
      <c r="F615" s="66" t="str">
        <f t="shared" si="37"/>
        <v>否</v>
      </c>
      <c r="G615" s="67" t="str">
        <f t="shared" si="38"/>
        <v>是</v>
      </c>
    </row>
    <row r="616" ht="16" customHeight="1" spans="1:7">
      <c r="A616" s="61">
        <v>611</v>
      </c>
      <c r="B616" s="62" t="str">
        <f>Sheet1!A611</f>
        <v>广东磐源建设有限公司</v>
      </c>
      <c r="C616" s="63"/>
      <c r="D616" s="64">
        <f>Sheet1!B611</f>
        <v>1785729.71</v>
      </c>
      <c r="E616" s="65" t="str">
        <f t="shared" si="36"/>
        <v>否</v>
      </c>
      <c r="F616" s="66" t="str">
        <f t="shared" si="37"/>
        <v>否</v>
      </c>
      <c r="G616" s="67" t="str">
        <f t="shared" si="38"/>
        <v>是</v>
      </c>
    </row>
    <row r="617" ht="16" customHeight="1" spans="1:7">
      <c r="A617" s="61">
        <v>612</v>
      </c>
      <c r="B617" s="62" t="str">
        <f>Sheet1!A612</f>
        <v>广东振铭建设有限公司</v>
      </c>
      <c r="C617" s="63"/>
      <c r="D617" s="64">
        <f>Sheet1!B612</f>
        <v>1785729.71</v>
      </c>
      <c r="E617" s="65" t="str">
        <f t="shared" si="36"/>
        <v>否</v>
      </c>
      <c r="F617" s="66" t="str">
        <f t="shared" si="37"/>
        <v>否</v>
      </c>
      <c r="G617" s="67" t="str">
        <f t="shared" si="38"/>
        <v>是</v>
      </c>
    </row>
    <row r="618" ht="16" customHeight="1" spans="1:7">
      <c r="A618" s="61">
        <v>613</v>
      </c>
      <c r="B618" s="62" t="str">
        <f>Sheet1!A613</f>
        <v>广东韶城建设工程有限公司</v>
      </c>
      <c r="C618" s="63"/>
      <c r="D618" s="64">
        <f>Sheet1!B613</f>
        <v>1785729.71</v>
      </c>
      <c r="E618" s="65" t="str">
        <f t="shared" si="36"/>
        <v>否</v>
      </c>
      <c r="F618" s="66" t="str">
        <f t="shared" si="37"/>
        <v>否</v>
      </c>
      <c r="G618" s="67" t="str">
        <f t="shared" si="38"/>
        <v>是</v>
      </c>
    </row>
    <row r="619" ht="16" customHeight="1" spans="1:7">
      <c r="A619" s="61">
        <v>614</v>
      </c>
      <c r="B619" s="62" t="str">
        <f>Sheet1!A614</f>
        <v>广东益昊建筑工程有限公司</v>
      </c>
      <c r="C619" s="63"/>
      <c r="D619" s="64">
        <f>Sheet1!B614</f>
        <v>1785729.21</v>
      </c>
      <c r="E619" s="65" t="str">
        <f t="shared" si="36"/>
        <v>否</v>
      </c>
      <c r="F619" s="66" t="str">
        <f t="shared" si="37"/>
        <v>否</v>
      </c>
      <c r="G619" s="67" t="str">
        <f t="shared" si="38"/>
        <v>是</v>
      </c>
    </row>
    <row r="620" ht="16" customHeight="1" spans="1:7">
      <c r="A620" s="61">
        <v>615</v>
      </c>
      <c r="B620" s="62" t="str">
        <f>Sheet1!A615</f>
        <v>潮州市建筑安装总公司</v>
      </c>
      <c r="C620" s="63"/>
      <c r="D620" s="64">
        <f>Sheet1!B615</f>
        <v>1785729.21</v>
      </c>
      <c r="E620" s="65" t="str">
        <f t="shared" si="36"/>
        <v>否</v>
      </c>
      <c r="F620" s="66" t="str">
        <f t="shared" si="37"/>
        <v>否</v>
      </c>
      <c r="G620" s="67" t="str">
        <f t="shared" si="38"/>
        <v>是</v>
      </c>
    </row>
    <row r="621" ht="16" customHeight="1" spans="1:7">
      <c r="A621" s="61">
        <v>616</v>
      </c>
      <c r="B621" s="62" t="str">
        <f>Sheet1!A616</f>
        <v>广东蔚涞路桥工程有限公司</v>
      </c>
      <c r="C621" s="63"/>
      <c r="D621" s="64">
        <f>Sheet1!B616</f>
        <v>1785604.67</v>
      </c>
      <c r="E621" s="65" t="str">
        <f t="shared" si="36"/>
        <v>否</v>
      </c>
      <c r="F621" s="66" t="str">
        <f t="shared" si="37"/>
        <v>否</v>
      </c>
      <c r="G621" s="67" t="str">
        <f t="shared" si="38"/>
        <v>是</v>
      </c>
    </row>
    <row r="622" ht="16" customHeight="1" spans="1:7">
      <c r="A622" s="61">
        <v>617</v>
      </c>
      <c r="B622" s="62" t="str">
        <f>Sheet1!A617</f>
        <v>广东东体建设有限公司</v>
      </c>
      <c r="C622" s="63"/>
      <c r="D622" s="64">
        <f>Sheet1!B617</f>
        <v>1785489.36</v>
      </c>
      <c r="E622" s="65" t="str">
        <f t="shared" si="36"/>
        <v>否</v>
      </c>
      <c r="F622" s="66" t="str">
        <f t="shared" si="37"/>
        <v>否</v>
      </c>
      <c r="G622" s="67" t="str">
        <f t="shared" si="38"/>
        <v>是</v>
      </c>
    </row>
    <row r="623" ht="16" customHeight="1" spans="1:7">
      <c r="A623" s="61">
        <v>618</v>
      </c>
      <c r="B623" s="62" t="str">
        <f>Sheet1!A618</f>
        <v>深圳市宏胜隆建设工程有限公司</v>
      </c>
      <c r="C623" s="63"/>
      <c r="D623" s="64">
        <f>Sheet1!B618</f>
        <v>1785114.6</v>
      </c>
      <c r="E623" s="65" t="str">
        <f t="shared" si="36"/>
        <v>否</v>
      </c>
      <c r="F623" s="66" t="str">
        <f t="shared" si="37"/>
        <v>否</v>
      </c>
      <c r="G623" s="67" t="str">
        <f t="shared" si="38"/>
        <v>是</v>
      </c>
    </row>
    <row r="624" ht="16" customHeight="1" spans="1:7">
      <c r="A624" s="61">
        <v>619</v>
      </c>
      <c r="B624" s="62" t="str">
        <f>Sheet1!A619</f>
        <v>广东浩贤建设工程有限公司</v>
      </c>
      <c r="C624" s="63"/>
      <c r="D624" s="64">
        <f>Sheet1!B619</f>
        <v>1784970.45</v>
      </c>
      <c r="E624" s="65" t="str">
        <f t="shared" si="36"/>
        <v>否</v>
      </c>
      <c r="F624" s="66" t="str">
        <f t="shared" si="37"/>
        <v>否</v>
      </c>
      <c r="G624" s="67" t="str">
        <f t="shared" si="38"/>
        <v>是</v>
      </c>
    </row>
    <row r="625" ht="16" customHeight="1" spans="1:7">
      <c r="A625" s="61">
        <v>620</v>
      </c>
      <c r="B625" s="62" t="str">
        <f>Sheet1!A620</f>
        <v>广东润亚建设有限公司</v>
      </c>
      <c r="C625" s="63"/>
      <c r="D625" s="64">
        <f>Sheet1!B620</f>
        <v>1783746.11</v>
      </c>
      <c r="E625" s="65" t="str">
        <f t="shared" si="36"/>
        <v>否</v>
      </c>
      <c r="F625" s="66" t="str">
        <f t="shared" si="37"/>
        <v>否</v>
      </c>
      <c r="G625" s="67" t="str">
        <f t="shared" si="38"/>
        <v>是</v>
      </c>
    </row>
    <row r="626" ht="16" customHeight="1" spans="1:7">
      <c r="A626" s="61">
        <v>621</v>
      </c>
      <c r="B626" s="62" t="str">
        <f>Sheet1!A621</f>
        <v>东莞市鸿乐建设有限公司</v>
      </c>
      <c r="C626" s="63"/>
      <c r="D626" s="64">
        <f>Sheet1!B621</f>
        <v>1783575.82</v>
      </c>
      <c r="E626" s="65" t="str">
        <f t="shared" si="36"/>
        <v>否</v>
      </c>
      <c r="F626" s="66" t="str">
        <f t="shared" si="37"/>
        <v>否</v>
      </c>
      <c r="G626" s="67" t="str">
        <f t="shared" si="38"/>
        <v>是</v>
      </c>
    </row>
    <row r="627" ht="16" customHeight="1" spans="1:7">
      <c r="A627" s="61">
        <v>622</v>
      </c>
      <c r="B627" s="62" t="str">
        <f>Sheet1!A622</f>
        <v>广东森大环保工程有限公司</v>
      </c>
      <c r="C627" s="63"/>
      <c r="D627" s="64">
        <f>Sheet1!B622</f>
        <v>1783423.36</v>
      </c>
      <c r="E627" s="65" t="str">
        <f t="shared" si="36"/>
        <v>否</v>
      </c>
      <c r="F627" s="66" t="str">
        <f t="shared" si="37"/>
        <v>否</v>
      </c>
      <c r="G627" s="67" t="str">
        <f t="shared" si="38"/>
        <v>是</v>
      </c>
    </row>
    <row r="628" ht="16" customHeight="1" spans="1:7">
      <c r="A628" s="61">
        <v>623</v>
      </c>
      <c r="B628" s="62" t="str">
        <f>Sheet1!A623</f>
        <v>深圳市三溪园林有限公司</v>
      </c>
      <c r="C628" s="63"/>
      <c r="D628" s="64">
        <f>Sheet1!B623</f>
        <v>1783333.02</v>
      </c>
      <c r="E628" s="65" t="str">
        <f t="shared" si="36"/>
        <v>否</v>
      </c>
      <c r="F628" s="66" t="str">
        <f t="shared" si="37"/>
        <v>否</v>
      </c>
      <c r="G628" s="67" t="str">
        <f t="shared" si="38"/>
        <v>是</v>
      </c>
    </row>
    <row r="629" ht="16" customHeight="1" spans="1:7">
      <c r="A629" s="61">
        <v>624</v>
      </c>
      <c r="B629" s="62" t="str">
        <f>Sheet1!A624</f>
        <v>深圳市华鹏工程建设有限公司</v>
      </c>
      <c r="C629" s="63"/>
      <c r="D629" s="64">
        <f>Sheet1!B624</f>
        <v>1783298.43</v>
      </c>
      <c r="E629" s="65" t="str">
        <f t="shared" si="36"/>
        <v>否</v>
      </c>
      <c r="F629" s="66" t="str">
        <f t="shared" si="37"/>
        <v>否</v>
      </c>
      <c r="G629" s="67" t="str">
        <f t="shared" si="38"/>
        <v>是</v>
      </c>
    </row>
    <row r="630" ht="16" customHeight="1" spans="1:7">
      <c r="A630" s="61">
        <v>625</v>
      </c>
      <c r="B630" s="62" t="str">
        <f>Sheet1!A625</f>
        <v>深圳市灿阳建设集团有限公司</v>
      </c>
      <c r="C630" s="63"/>
      <c r="D630" s="64">
        <f>Sheet1!B625</f>
        <v>1782962.11</v>
      </c>
      <c r="E630" s="65" t="str">
        <f t="shared" si="36"/>
        <v>否</v>
      </c>
      <c r="F630" s="66" t="str">
        <f t="shared" si="37"/>
        <v>否</v>
      </c>
      <c r="G630" s="67" t="str">
        <f t="shared" si="38"/>
        <v>是</v>
      </c>
    </row>
    <row r="631" ht="16" customHeight="1" spans="1:7">
      <c r="A631" s="61">
        <v>626</v>
      </c>
      <c r="B631" s="62" t="str">
        <f>Sheet1!A626</f>
        <v>广东恒垚建设工程有限公司</v>
      </c>
      <c r="C631" s="63"/>
      <c r="D631" s="64">
        <f>Sheet1!B626</f>
        <v>1782943.92</v>
      </c>
      <c r="E631" s="65" t="str">
        <f t="shared" si="36"/>
        <v>否</v>
      </c>
      <c r="F631" s="66" t="str">
        <f t="shared" si="37"/>
        <v>否</v>
      </c>
      <c r="G631" s="67" t="str">
        <f t="shared" si="38"/>
        <v>是</v>
      </c>
    </row>
    <row r="632" ht="16" customHeight="1" spans="1:7">
      <c r="A632" s="61">
        <v>627</v>
      </c>
      <c r="B632" s="62" t="str">
        <f>Sheet1!A627</f>
        <v>四川天云汇工程管理有限公司</v>
      </c>
      <c r="C632" s="63"/>
      <c r="D632" s="64">
        <f>Sheet1!B627</f>
        <v>1782452.85</v>
      </c>
      <c r="E632" s="65" t="str">
        <f t="shared" si="36"/>
        <v>否</v>
      </c>
      <c r="F632" s="66" t="str">
        <f t="shared" si="37"/>
        <v>否</v>
      </c>
      <c r="G632" s="67" t="str">
        <f t="shared" si="38"/>
        <v>是</v>
      </c>
    </row>
    <row r="633" ht="16" customHeight="1" spans="1:7">
      <c r="A633" s="61">
        <v>628</v>
      </c>
      <c r="B633" s="62" t="str">
        <f>Sheet1!A628</f>
        <v>广东三丰建设（集团）有限公司</v>
      </c>
      <c r="C633" s="63"/>
      <c r="D633" s="64">
        <f>Sheet1!B628</f>
        <v>1782433.59</v>
      </c>
      <c r="E633" s="65" t="str">
        <f t="shared" si="36"/>
        <v>否</v>
      </c>
      <c r="F633" s="66" t="str">
        <f t="shared" si="37"/>
        <v>否</v>
      </c>
      <c r="G633" s="67" t="str">
        <f t="shared" si="38"/>
        <v>是</v>
      </c>
    </row>
    <row r="634" ht="16" customHeight="1" spans="1:7">
      <c r="A634" s="61">
        <v>629</v>
      </c>
      <c r="B634" s="62" t="str">
        <f>Sheet1!A629</f>
        <v>广东粤辉建设工程有限公司</v>
      </c>
      <c r="C634" s="63"/>
      <c r="D634" s="64">
        <f>Sheet1!B629</f>
        <v>1782375.94</v>
      </c>
      <c r="E634" s="65" t="str">
        <f t="shared" si="36"/>
        <v>否</v>
      </c>
      <c r="F634" s="66" t="str">
        <f t="shared" si="37"/>
        <v>否</v>
      </c>
      <c r="G634" s="67" t="str">
        <f t="shared" si="38"/>
        <v>是</v>
      </c>
    </row>
    <row r="635" ht="16" customHeight="1" spans="1:7">
      <c r="A635" s="61">
        <v>630</v>
      </c>
      <c r="B635" s="62" t="str">
        <f>Sheet1!A630</f>
        <v>东莞市华杰建设工程有限公司</v>
      </c>
      <c r="C635" s="63"/>
      <c r="D635" s="64">
        <f>Sheet1!B630</f>
        <v>1782136.87</v>
      </c>
      <c r="E635" s="65" t="str">
        <f t="shared" si="36"/>
        <v>否</v>
      </c>
      <c r="F635" s="66" t="str">
        <f t="shared" si="37"/>
        <v>否</v>
      </c>
      <c r="G635" s="67" t="str">
        <f t="shared" si="38"/>
        <v>是</v>
      </c>
    </row>
    <row r="636" ht="16" customHeight="1" spans="1:7">
      <c r="A636" s="61">
        <v>631</v>
      </c>
      <c r="B636" s="62" t="str">
        <f>Sheet1!A631</f>
        <v>福建汇欣华业建工有限公司</v>
      </c>
      <c r="C636" s="63"/>
      <c r="D636" s="64">
        <f>Sheet1!B631</f>
        <v>1781816.09</v>
      </c>
      <c r="E636" s="65" t="str">
        <f t="shared" si="36"/>
        <v>否</v>
      </c>
      <c r="F636" s="66" t="str">
        <f t="shared" si="37"/>
        <v>否</v>
      </c>
      <c r="G636" s="67" t="str">
        <f t="shared" si="38"/>
        <v>是</v>
      </c>
    </row>
    <row r="637" ht="16" customHeight="1" spans="1:7">
      <c r="A637" s="61">
        <v>632</v>
      </c>
      <c r="B637" s="62" t="str">
        <f>Sheet1!A632</f>
        <v>广东焦点建设工程有限公司</v>
      </c>
      <c r="C637" s="63"/>
      <c r="D637" s="64">
        <f>Sheet1!B632</f>
        <v>1781501.49</v>
      </c>
      <c r="E637" s="65" t="str">
        <f t="shared" si="36"/>
        <v>否</v>
      </c>
      <c r="F637" s="66" t="str">
        <f t="shared" si="37"/>
        <v>否</v>
      </c>
      <c r="G637" s="67" t="str">
        <f t="shared" si="38"/>
        <v>是</v>
      </c>
    </row>
    <row r="638" ht="16" customHeight="1" spans="1:7">
      <c r="A638" s="61">
        <v>633</v>
      </c>
      <c r="B638" s="62" t="str">
        <f>Sheet1!A633</f>
        <v>广东豪源建设有限公司</v>
      </c>
      <c r="C638" s="63"/>
      <c r="D638" s="64">
        <f>Sheet1!B633</f>
        <v>1781126.72</v>
      </c>
      <c r="E638" s="65" t="str">
        <f t="shared" si="36"/>
        <v>否</v>
      </c>
      <c r="F638" s="66" t="str">
        <f t="shared" si="37"/>
        <v>否</v>
      </c>
      <c r="G638" s="67" t="str">
        <f t="shared" si="38"/>
        <v>是</v>
      </c>
    </row>
    <row r="639" ht="16" customHeight="1" spans="1:7">
      <c r="A639" s="61">
        <v>634</v>
      </c>
      <c r="B639" s="62" t="str">
        <f>Sheet1!A634</f>
        <v>台州广途建设有限公司</v>
      </c>
      <c r="C639" s="63"/>
      <c r="D639" s="64">
        <f>Sheet1!B634</f>
        <v>1780629.94</v>
      </c>
      <c r="E639" s="65" t="str">
        <f t="shared" ref="E639:E702" si="39">IF(D639&lt;=$G$3,"否","超上限")</f>
        <v>否</v>
      </c>
      <c r="F639" s="66" t="str">
        <f t="shared" ref="F639:F702" si="40">IF(D639&gt;=$G$4,"否","超下限")</f>
        <v>否</v>
      </c>
      <c r="G639" s="67" t="str">
        <f t="shared" ref="G639:G702" si="41">IF(AND(E639="否",F639="否"),"是","否")</f>
        <v>是</v>
      </c>
    </row>
    <row r="640" ht="16" customHeight="1" spans="1:7">
      <c r="A640" s="61">
        <v>635</v>
      </c>
      <c r="B640" s="62" t="str">
        <f>Sheet1!A635</f>
        <v>广东源联建设有限公司</v>
      </c>
      <c r="C640" s="63"/>
      <c r="D640" s="64">
        <f>Sheet1!B635</f>
        <v>1780120.6</v>
      </c>
      <c r="E640" s="65" t="str">
        <f t="shared" si="39"/>
        <v>否</v>
      </c>
      <c r="F640" s="66" t="str">
        <f t="shared" si="40"/>
        <v>否</v>
      </c>
      <c r="G640" s="67" t="str">
        <f t="shared" si="41"/>
        <v>是</v>
      </c>
    </row>
    <row r="641" ht="16" customHeight="1" spans="1:7">
      <c r="A641" s="61">
        <v>636</v>
      </c>
      <c r="B641" s="62" t="str">
        <f>Sheet1!A636</f>
        <v>广东三宏建设工程有限公司</v>
      </c>
      <c r="C641" s="63"/>
      <c r="D641" s="64">
        <f>Sheet1!B636</f>
        <v>1780099.58</v>
      </c>
      <c r="E641" s="65" t="str">
        <f t="shared" si="39"/>
        <v>否</v>
      </c>
      <c r="F641" s="66" t="str">
        <f t="shared" si="40"/>
        <v>否</v>
      </c>
      <c r="G641" s="67" t="str">
        <f t="shared" si="41"/>
        <v>是</v>
      </c>
    </row>
    <row r="642" ht="16" customHeight="1" spans="1:7">
      <c r="A642" s="61">
        <v>637</v>
      </c>
      <c r="B642" s="62" t="str">
        <f>Sheet1!A637</f>
        <v>广东豪骏建设工程有限公司</v>
      </c>
      <c r="C642" s="63"/>
      <c r="D642" s="64">
        <f>Sheet1!B637</f>
        <v>1779762.2</v>
      </c>
      <c r="E642" s="65" t="str">
        <f t="shared" si="39"/>
        <v>否</v>
      </c>
      <c r="F642" s="66" t="str">
        <f t="shared" si="40"/>
        <v>否</v>
      </c>
      <c r="G642" s="67" t="str">
        <f t="shared" si="41"/>
        <v>是</v>
      </c>
    </row>
    <row r="643" ht="16" customHeight="1" spans="1:7">
      <c r="A643" s="61">
        <v>638</v>
      </c>
      <c r="B643" s="62" t="str">
        <f>Sheet1!A638</f>
        <v>福建省启荣建设工程有限公司</v>
      </c>
      <c r="C643" s="63"/>
      <c r="D643" s="64">
        <f>Sheet1!B638</f>
        <v>1779397.05</v>
      </c>
      <c r="E643" s="65" t="str">
        <f t="shared" si="39"/>
        <v>否</v>
      </c>
      <c r="F643" s="66" t="str">
        <f t="shared" si="40"/>
        <v>否</v>
      </c>
      <c r="G643" s="67" t="str">
        <f t="shared" si="41"/>
        <v>是</v>
      </c>
    </row>
    <row r="644" ht="16" customHeight="1" spans="1:7">
      <c r="A644" s="61">
        <v>639</v>
      </c>
      <c r="B644" s="62" t="str">
        <f>Sheet1!A639</f>
        <v>东莞市中赫建筑工程有限公司</v>
      </c>
      <c r="C644" s="63"/>
      <c r="D644" s="64">
        <f>Sheet1!B639</f>
        <v>1778807.03</v>
      </c>
      <c r="E644" s="65" t="str">
        <f t="shared" si="39"/>
        <v>否</v>
      </c>
      <c r="F644" s="66" t="str">
        <f t="shared" si="40"/>
        <v>否</v>
      </c>
      <c r="G644" s="67" t="str">
        <f t="shared" si="41"/>
        <v>是</v>
      </c>
    </row>
    <row r="645" ht="16" customHeight="1" spans="1:7">
      <c r="A645" s="61">
        <v>640</v>
      </c>
      <c r="B645" s="62" t="str">
        <f>Sheet1!A640</f>
        <v>甘洛祥瑞建筑工程有限公司</v>
      </c>
      <c r="C645" s="63"/>
      <c r="D645" s="64">
        <f>Sheet1!B640</f>
        <v>1776985.12</v>
      </c>
      <c r="E645" s="65" t="str">
        <f t="shared" si="39"/>
        <v>否</v>
      </c>
      <c r="F645" s="66" t="str">
        <f t="shared" si="40"/>
        <v>否</v>
      </c>
      <c r="G645" s="67" t="str">
        <f t="shared" si="41"/>
        <v>是</v>
      </c>
    </row>
    <row r="646" ht="16" customHeight="1" spans="1:7">
      <c r="A646" s="61">
        <v>641</v>
      </c>
      <c r="B646" s="62" t="str">
        <f>Sheet1!A641</f>
        <v>惠州市峻云建筑工程有限公司</v>
      </c>
      <c r="C646" s="63"/>
      <c r="D646" s="64">
        <f>Sheet1!B641</f>
        <v>1776514.25</v>
      </c>
      <c r="E646" s="65" t="str">
        <f t="shared" si="39"/>
        <v>否</v>
      </c>
      <c r="F646" s="66" t="str">
        <f t="shared" si="40"/>
        <v>否</v>
      </c>
      <c r="G646" s="67" t="str">
        <f t="shared" si="41"/>
        <v>是</v>
      </c>
    </row>
    <row r="647" ht="16" customHeight="1" spans="1:7">
      <c r="A647" s="61">
        <v>642</v>
      </c>
      <c r="B647" s="62" t="str">
        <f>Sheet1!A642</f>
        <v>广东喜帆建设工程有限公司</v>
      </c>
      <c r="C647" s="63"/>
      <c r="D647" s="64">
        <f>Sheet1!B642</f>
        <v>1776497.39</v>
      </c>
      <c r="E647" s="65" t="str">
        <f t="shared" si="39"/>
        <v>否</v>
      </c>
      <c r="F647" s="66" t="str">
        <f t="shared" si="40"/>
        <v>否</v>
      </c>
      <c r="G647" s="67" t="str">
        <f t="shared" si="41"/>
        <v>是</v>
      </c>
    </row>
    <row r="648" ht="16" customHeight="1" spans="1:7">
      <c r="A648" s="61">
        <v>643</v>
      </c>
      <c r="B648" s="62" t="str">
        <f>Sheet1!A643</f>
        <v>河南筑丰建设发展有限公司</v>
      </c>
      <c r="C648" s="63"/>
      <c r="D648" s="64">
        <f>Sheet1!B643</f>
        <v>1776409.89</v>
      </c>
      <c r="E648" s="65" t="str">
        <f t="shared" si="39"/>
        <v>否</v>
      </c>
      <c r="F648" s="66" t="str">
        <f t="shared" si="40"/>
        <v>否</v>
      </c>
      <c r="G648" s="67" t="str">
        <f t="shared" si="41"/>
        <v>是</v>
      </c>
    </row>
    <row r="649" ht="16" customHeight="1" spans="1:7">
      <c r="A649" s="61">
        <v>644</v>
      </c>
      <c r="B649" s="62" t="str">
        <f>Sheet1!A644</f>
        <v>安徽燕宁建筑工程有限公司</v>
      </c>
      <c r="C649" s="63"/>
      <c r="D649" s="64">
        <f>Sheet1!B644</f>
        <v>1776302.84</v>
      </c>
      <c r="E649" s="65" t="str">
        <f t="shared" si="39"/>
        <v>否</v>
      </c>
      <c r="F649" s="66" t="str">
        <f t="shared" si="40"/>
        <v>否</v>
      </c>
      <c r="G649" s="67" t="str">
        <f t="shared" si="41"/>
        <v>是</v>
      </c>
    </row>
    <row r="650" ht="16" customHeight="1" spans="1:7">
      <c r="A650" s="61">
        <v>645</v>
      </c>
      <c r="B650" s="62" t="str">
        <f>Sheet1!A645</f>
        <v>深圳市享泰建筑工程有限公司</v>
      </c>
      <c r="C650" s="63"/>
      <c r="D650" s="64">
        <f>Sheet1!B645</f>
        <v>1774568.98</v>
      </c>
      <c r="E650" s="65" t="str">
        <f t="shared" si="39"/>
        <v>否</v>
      </c>
      <c r="F650" s="66" t="str">
        <f t="shared" si="40"/>
        <v>否</v>
      </c>
      <c r="G650" s="67" t="str">
        <f t="shared" si="41"/>
        <v>是</v>
      </c>
    </row>
    <row r="651" ht="16" customHeight="1" spans="1:7">
      <c r="A651" s="61">
        <v>646</v>
      </c>
      <c r="B651" s="62" t="str">
        <f>Sheet1!A646</f>
        <v>东莞鼎名建设工程有限公司</v>
      </c>
      <c r="C651" s="63"/>
      <c r="D651" s="64">
        <f>Sheet1!B646</f>
        <v>1772873.68</v>
      </c>
      <c r="E651" s="65" t="str">
        <f t="shared" si="39"/>
        <v>否</v>
      </c>
      <c r="F651" s="66" t="str">
        <f t="shared" si="40"/>
        <v>否</v>
      </c>
      <c r="G651" s="67" t="str">
        <f t="shared" si="41"/>
        <v>是</v>
      </c>
    </row>
    <row r="652" ht="16" customHeight="1" spans="1:7">
      <c r="A652" s="61">
        <v>647</v>
      </c>
      <c r="B652" s="62" t="str">
        <f>Sheet1!A647</f>
        <v>广东楷锋建筑工程有限公司</v>
      </c>
      <c r="C652" s="63"/>
      <c r="D652" s="64">
        <f>Sheet1!B647</f>
        <v>1772516.77</v>
      </c>
      <c r="E652" s="65" t="str">
        <f t="shared" si="39"/>
        <v>否</v>
      </c>
      <c r="F652" s="66" t="str">
        <f t="shared" si="40"/>
        <v>否</v>
      </c>
      <c r="G652" s="67" t="str">
        <f t="shared" si="41"/>
        <v>是</v>
      </c>
    </row>
    <row r="653" ht="16" customHeight="1" spans="1:7">
      <c r="A653" s="61">
        <v>648</v>
      </c>
      <c r="B653" s="62" t="str">
        <f>Sheet1!A648</f>
        <v>广东金固建设工程有限公司</v>
      </c>
      <c r="C653" s="63"/>
      <c r="D653" s="64">
        <f>Sheet1!B648</f>
        <v>1771365.99</v>
      </c>
      <c r="E653" s="65" t="str">
        <f t="shared" si="39"/>
        <v>否</v>
      </c>
      <c r="F653" s="66" t="str">
        <f t="shared" si="40"/>
        <v>否</v>
      </c>
      <c r="G653" s="67" t="str">
        <f t="shared" si="41"/>
        <v>是</v>
      </c>
    </row>
    <row r="654" ht="16" customHeight="1" spans="1:7">
      <c r="A654" s="61">
        <v>649</v>
      </c>
      <c r="B654" s="62" t="str">
        <f>Sheet1!A649</f>
        <v>深圳市中深畅丰建筑有限公司</v>
      </c>
      <c r="C654" s="63"/>
      <c r="D654" s="64">
        <f>Sheet1!B649</f>
        <v>1770902.4</v>
      </c>
      <c r="E654" s="65" t="str">
        <f t="shared" si="39"/>
        <v>否</v>
      </c>
      <c r="F654" s="66" t="str">
        <f t="shared" si="40"/>
        <v>否</v>
      </c>
      <c r="G654" s="67" t="str">
        <f t="shared" si="41"/>
        <v>是</v>
      </c>
    </row>
    <row r="655" ht="16" customHeight="1" spans="1:7">
      <c r="A655" s="61">
        <v>650</v>
      </c>
      <c r="B655" s="62" t="str">
        <f>Sheet1!A650</f>
        <v>阳江市阳东建工劳务有限公司</v>
      </c>
      <c r="C655" s="63"/>
      <c r="D655" s="64">
        <f>Sheet1!B650</f>
        <v>1770268.19</v>
      </c>
      <c r="E655" s="65" t="str">
        <f t="shared" si="39"/>
        <v>否</v>
      </c>
      <c r="F655" s="66" t="str">
        <f t="shared" si="40"/>
        <v>否</v>
      </c>
      <c r="G655" s="67" t="str">
        <f t="shared" si="41"/>
        <v>是</v>
      </c>
    </row>
    <row r="656" ht="16" customHeight="1" spans="1:7">
      <c r="A656" s="61">
        <v>651</v>
      </c>
      <c r="B656" s="62" t="str">
        <f>Sheet1!A651</f>
        <v>东莞市华粤土木工程有限公司</v>
      </c>
      <c r="C656" s="63"/>
      <c r="D656" s="64">
        <f>Sheet1!B651</f>
        <v>1768134</v>
      </c>
      <c r="E656" s="65" t="str">
        <f t="shared" si="39"/>
        <v>否</v>
      </c>
      <c r="F656" s="66" t="str">
        <f t="shared" si="40"/>
        <v>否</v>
      </c>
      <c r="G656" s="67" t="str">
        <f t="shared" si="41"/>
        <v>是</v>
      </c>
    </row>
    <row r="657" ht="16" customHeight="1" spans="1:7">
      <c r="A657" s="61">
        <v>652</v>
      </c>
      <c r="B657" s="62" t="str">
        <f>Sheet1!A652</f>
        <v>广东莞磊建设工程有限公司</v>
      </c>
      <c r="C657" s="63"/>
      <c r="D657" s="64">
        <f>Sheet1!B652</f>
        <v>1767729.15</v>
      </c>
      <c r="E657" s="65" t="str">
        <f t="shared" si="39"/>
        <v>否</v>
      </c>
      <c r="F657" s="66" t="str">
        <f t="shared" si="40"/>
        <v>否</v>
      </c>
      <c r="G657" s="67" t="str">
        <f t="shared" si="41"/>
        <v>是</v>
      </c>
    </row>
    <row r="658" ht="16" customHeight="1" spans="1:7">
      <c r="A658" s="61">
        <v>653</v>
      </c>
      <c r="B658" s="62" t="str">
        <f>Sheet1!A653</f>
        <v>珠海信能建设工程有限公司</v>
      </c>
      <c r="C658" s="63"/>
      <c r="D658" s="64">
        <f>Sheet1!B653</f>
        <v>1763613.48</v>
      </c>
      <c r="E658" s="65" t="str">
        <f t="shared" si="39"/>
        <v>否</v>
      </c>
      <c r="F658" s="66" t="str">
        <f t="shared" si="40"/>
        <v>否</v>
      </c>
      <c r="G658" s="67" t="str">
        <f t="shared" si="41"/>
        <v>是</v>
      </c>
    </row>
    <row r="659" ht="16" customHeight="1" spans="1:7">
      <c r="A659" s="61">
        <v>654</v>
      </c>
      <c r="B659" s="62" t="str">
        <f>Sheet1!A654</f>
        <v>广东远铭建设工程有限公司</v>
      </c>
      <c r="C659" s="63"/>
      <c r="D659" s="64">
        <f>Sheet1!B654</f>
        <v>1762965.76</v>
      </c>
      <c r="E659" s="65" t="str">
        <f t="shared" si="39"/>
        <v>否</v>
      </c>
      <c r="F659" s="66" t="str">
        <f t="shared" si="40"/>
        <v>否</v>
      </c>
      <c r="G659" s="67" t="str">
        <f t="shared" si="41"/>
        <v>是</v>
      </c>
    </row>
    <row r="660" ht="16" customHeight="1" spans="1:7">
      <c r="A660" s="61">
        <v>655</v>
      </c>
      <c r="B660" s="62" t="str">
        <f>Sheet1!A655</f>
        <v>星辰利源水利水电工程有限公司</v>
      </c>
      <c r="C660" s="63"/>
      <c r="D660" s="64">
        <f>Sheet1!B655</f>
        <v>1762716.05</v>
      </c>
      <c r="E660" s="65" t="str">
        <f t="shared" si="39"/>
        <v>否</v>
      </c>
      <c r="F660" s="66" t="str">
        <f t="shared" si="40"/>
        <v>否</v>
      </c>
      <c r="G660" s="67" t="str">
        <f t="shared" si="41"/>
        <v>是</v>
      </c>
    </row>
    <row r="661" ht="16" customHeight="1" spans="1:7">
      <c r="A661" s="61">
        <v>656</v>
      </c>
      <c r="B661" s="62" t="str">
        <f>Sheet1!A656</f>
        <v>广东万运建设有限公司</v>
      </c>
      <c r="C661" s="63"/>
      <c r="D661" s="64">
        <f>Sheet1!B656</f>
        <v>1761908.69</v>
      </c>
      <c r="E661" s="65" t="str">
        <f t="shared" si="39"/>
        <v>否</v>
      </c>
      <c r="F661" s="66" t="str">
        <f t="shared" si="40"/>
        <v>否</v>
      </c>
      <c r="G661" s="67" t="str">
        <f t="shared" si="41"/>
        <v>是</v>
      </c>
    </row>
    <row r="662" ht="16" customHeight="1" spans="1:7">
      <c r="A662" s="61">
        <v>657</v>
      </c>
      <c r="B662" s="62" t="str">
        <f>Sheet1!A657</f>
        <v>广东浩枫建设有限公司</v>
      </c>
      <c r="C662" s="63"/>
      <c r="D662" s="64">
        <f>Sheet1!B657</f>
        <v>1761811.98</v>
      </c>
      <c r="E662" s="65" t="str">
        <f t="shared" si="39"/>
        <v>否</v>
      </c>
      <c r="F662" s="66" t="str">
        <f t="shared" si="40"/>
        <v>否</v>
      </c>
      <c r="G662" s="67" t="str">
        <f t="shared" si="41"/>
        <v>是</v>
      </c>
    </row>
    <row r="663" ht="16" customHeight="1" spans="1:7">
      <c r="A663" s="61">
        <v>658</v>
      </c>
      <c r="B663" s="62" t="str">
        <f>Sheet1!A658</f>
        <v>广东茂阳建设工程有限公司</v>
      </c>
      <c r="C663" s="63"/>
      <c r="D663" s="64">
        <f>Sheet1!B658</f>
        <v>1760594.4</v>
      </c>
      <c r="E663" s="65" t="str">
        <f t="shared" si="39"/>
        <v>否</v>
      </c>
      <c r="F663" s="66" t="str">
        <f t="shared" si="40"/>
        <v>否</v>
      </c>
      <c r="G663" s="67" t="str">
        <f t="shared" si="41"/>
        <v>是</v>
      </c>
    </row>
    <row r="664" ht="16" customHeight="1" spans="1:7">
      <c r="A664" s="61">
        <v>659</v>
      </c>
      <c r="B664" s="62" t="str">
        <f>Sheet1!A659</f>
        <v>广西晟润建设工程有限公司</v>
      </c>
      <c r="C664" s="63"/>
      <c r="D664" s="64">
        <f>Sheet1!B659</f>
        <v>1758889.65</v>
      </c>
      <c r="E664" s="65" t="str">
        <f t="shared" si="39"/>
        <v>否</v>
      </c>
      <c r="F664" s="66" t="str">
        <f t="shared" si="40"/>
        <v>否</v>
      </c>
      <c r="G664" s="67" t="str">
        <f t="shared" si="41"/>
        <v>是</v>
      </c>
    </row>
    <row r="665" ht="16" customHeight="1" spans="1:7">
      <c r="A665" s="61">
        <v>660</v>
      </c>
      <c r="B665" s="62" t="str">
        <f>Sheet1!A660</f>
        <v>广东省华祥水利水电工程有限公司</v>
      </c>
      <c r="C665" s="63"/>
      <c r="D665" s="64">
        <f>Sheet1!B660</f>
        <v>1755892.69</v>
      </c>
      <c r="E665" s="65" t="str">
        <f t="shared" si="39"/>
        <v>否</v>
      </c>
      <c r="F665" s="66" t="str">
        <f t="shared" si="40"/>
        <v>否</v>
      </c>
      <c r="G665" s="67" t="str">
        <f t="shared" si="41"/>
        <v>是</v>
      </c>
    </row>
    <row r="666" ht="16" customHeight="1" spans="1:7">
      <c r="A666" s="61">
        <v>661</v>
      </c>
      <c r="B666" s="62" t="str">
        <f>Sheet1!A661</f>
        <v>广东鑫实建筑工程有限公司</v>
      </c>
      <c r="C666" s="63"/>
      <c r="D666" s="64">
        <f>Sheet1!B661</f>
        <v>1749725.17</v>
      </c>
      <c r="E666" s="65" t="str">
        <f t="shared" si="39"/>
        <v>否</v>
      </c>
      <c r="F666" s="66" t="str">
        <f t="shared" si="40"/>
        <v>否</v>
      </c>
      <c r="G666" s="67" t="str">
        <f t="shared" si="41"/>
        <v>是</v>
      </c>
    </row>
    <row r="667" ht="16" customHeight="1" spans="1:7">
      <c r="A667" s="61">
        <v>662</v>
      </c>
      <c r="B667" s="62" t="str">
        <f>Sheet1!A662</f>
        <v>广东森裕建设有限公司</v>
      </c>
      <c r="C667" s="63"/>
      <c r="D667" s="64">
        <f>Sheet1!B662</f>
        <v>1748333.89</v>
      </c>
      <c r="E667" s="65" t="str">
        <f t="shared" si="39"/>
        <v>否</v>
      </c>
      <c r="F667" s="66" t="str">
        <f t="shared" si="40"/>
        <v>否</v>
      </c>
      <c r="G667" s="67" t="str">
        <f t="shared" si="41"/>
        <v>是</v>
      </c>
    </row>
    <row r="668" ht="16" customHeight="1" spans="1:7">
      <c r="A668" s="61">
        <v>663</v>
      </c>
      <c r="B668" s="62" t="str">
        <f>Sheet1!A663</f>
        <v>深圳市伟兴业建设有限公司</v>
      </c>
      <c r="C668" s="63"/>
      <c r="D668" s="64">
        <f>Sheet1!B663</f>
        <v>1742673.95</v>
      </c>
      <c r="E668" s="65" t="str">
        <f t="shared" si="39"/>
        <v>否</v>
      </c>
      <c r="F668" s="66" t="str">
        <f t="shared" si="40"/>
        <v>否</v>
      </c>
      <c r="G668" s="67" t="str">
        <f t="shared" si="41"/>
        <v>是</v>
      </c>
    </row>
    <row r="669" ht="16" customHeight="1" spans="1:7">
      <c r="A669" s="61">
        <v>664</v>
      </c>
      <c r="B669" s="62" t="str">
        <f>Sheet1!A664</f>
        <v>广州市世博建筑工程有限公司</v>
      </c>
      <c r="C669" s="63"/>
      <c r="D669" s="64">
        <f>Sheet1!B664</f>
        <v>1738587.83</v>
      </c>
      <c r="E669" s="65" t="str">
        <f t="shared" si="39"/>
        <v>否</v>
      </c>
      <c r="F669" s="66" t="str">
        <f t="shared" si="40"/>
        <v>否</v>
      </c>
      <c r="G669" s="67" t="str">
        <f t="shared" si="41"/>
        <v>是</v>
      </c>
    </row>
    <row r="670" ht="16" customHeight="1" spans="1:7">
      <c r="A670" s="61">
        <v>665</v>
      </c>
      <c r="B670" s="62" t="str">
        <f>Sheet1!A665</f>
        <v>广东富城建设工程有限公司</v>
      </c>
      <c r="C670" s="63"/>
      <c r="D670" s="64">
        <f>Sheet1!B665</f>
        <v>1730062.77</v>
      </c>
      <c r="E670" s="65" t="str">
        <f t="shared" si="39"/>
        <v>否</v>
      </c>
      <c r="F670" s="66" t="str">
        <f t="shared" si="40"/>
        <v>否</v>
      </c>
      <c r="G670" s="67" t="str">
        <f t="shared" si="41"/>
        <v>是</v>
      </c>
    </row>
    <row r="671" ht="16" customHeight="1" spans="1:7">
      <c r="A671" s="61">
        <v>666</v>
      </c>
      <c r="B671" s="62" t="str">
        <f>Sheet1!A666</f>
        <v>广东烨烁建设工程有限公司</v>
      </c>
      <c r="C671" s="63"/>
      <c r="D671" s="64">
        <f>Sheet1!B666</f>
        <v>1725025.05</v>
      </c>
      <c r="E671" s="65" t="str">
        <f t="shared" si="39"/>
        <v>否</v>
      </c>
      <c r="F671" s="66" t="str">
        <f t="shared" si="40"/>
        <v>否</v>
      </c>
      <c r="G671" s="67" t="str">
        <f t="shared" si="41"/>
        <v>是</v>
      </c>
    </row>
    <row r="672" ht="16" customHeight="1" spans="1:7">
      <c r="A672" s="61">
        <v>667</v>
      </c>
      <c r="B672" s="62" t="str">
        <f>Sheet1!A667</f>
        <v>东莞市兴粤建设工程有限公司</v>
      </c>
      <c r="C672" s="63"/>
      <c r="D672" s="64">
        <f>Sheet1!B667</f>
        <v>1721198.95</v>
      </c>
      <c r="E672" s="65" t="str">
        <f t="shared" si="39"/>
        <v>否</v>
      </c>
      <c r="F672" s="66" t="str">
        <f t="shared" si="40"/>
        <v>否</v>
      </c>
      <c r="G672" s="67" t="str">
        <f t="shared" si="41"/>
        <v>是</v>
      </c>
    </row>
    <row r="673" ht="16" customHeight="1" spans="1:7">
      <c r="A673" s="61">
        <v>668</v>
      </c>
      <c r="B673" s="62" t="str">
        <f>Sheet1!A668</f>
        <v>深圳市镒辉建筑工程有限公司</v>
      </c>
      <c r="C673" s="63"/>
      <c r="D673" s="64">
        <f>Sheet1!B668</f>
        <v>1712983.45</v>
      </c>
      <c r="E673" s="65" t="str">
        <f t="shared" si="39"/>
        <v>否</v>
      </c>
      <c r="F673" s="66" t="str">
        <f t="shared" si="40"/>
        <v>否</v>
      </c>
      <c r="G673" s="67" t="str">
        <f t="shared" si="41"/>
        <v>是</v>
      </c>
    </row>
    <row r="674" ht="16" customHeight="1" spans="1:7">
      <c r="A674" s="61">
        <v>669</v>
      </c>
      <c r="B674" s="62" t="str">
        <f>Sheet1!A669</f>
        <v>广东新可宇建设集团有限公司</v>
      </c>
      <c r="C674" s="63"/>
      <c r="D674" s="64">
        <f>Sheet1!B669</f>
        <v>1705078.53</v>
      </c>
      <c r="E674" s="65" t="str">
        <f t="shared" si="39"/>
        <v>否</v>
      </c>
      <c r="F674" s="66" t="str">
        <f t="shared" si="40"/>
        <v>否</v>
      </c>
      <c r="G674" s="67" t="str">
        <f t="shared" si="41"/>
        <v>是</v>
      </c>
    </row>
    <row r="675" ht="16" customHeight="1" spans="1:7">
      <c r="A675" s="61">
        <v>670</v>
      </c>
      <c r="B675" s="62" t="str">
        <f>Sheet1!A670</f>
        <v>中山市友骏建筑工程有限公司</v>
      </c>
      <c r="C675" s="63"/>
      <c r="D675" s="64">
        <f>Sheet1!B670</f>
        <v>1701122.64</v>
      </c>
      <c r="E675" s="65" t="str">
        <f t="shared" si="39"/>
        <v>否</v>
      </c>
      <c r="F675" s="66" t="str">
        <f t="shared" si="40"/>
        <v>否</v>
      </c>
      <c r="G675" s="67" t="str">
        <f t="shared" si="41"/>
        <v>是</v>
      </c>
    </row>
    <row r="676" ht="16" customHeight="1" spans="1:7">
      <c r="A676" s="61">
        <v>671</v>
      </c>
      <c r="B676" s="62" t="str">
        <f>Sheet1!A671</f>
        <v>广东致成建设有限公司</v>
      </c>
      <c r="C676" s="63"/>
      <c r="D676" s="64">
        <f>Sheet1!B671</f>
        <v>1657894.33</v>
      </c>
      <c r="E676" s="65" t="str">
        <f t="shared" si="39"/>
        <v>否</v>
      </c>
      <c r="F676" s="66" t="str">
        <f t="shared" si="40"/>
        <v>否</v>
      </c>
      <c r="G676" s="67" t="str">
        <f t="shared" si="41"/>
        <v>是</v>
      </c>
    </row>
    <row r="677" ht="16" customHeight="1" spans="1:7">
      <c r="A677" s="61">
        <v>672</v>
      </c>
      <c r="B677" s="62" t="str">
        <f>Sheet1!A672</f>
        <v>广东越峰建设工程有限公司</v>
      </c>
      <c r="C677" s="63"/>
      <c r="D677" s="64">
        <f>Sheet1!B672</f>
        <v>1504138.23</v>
      </c>
      <c r="E677" s="65" t="str">
        <f t="shared" si="39"/>
        <v>否</v>
      </c>
      <c r="F677" s="66" t="str">
        <f t="shared" si="40"/>
        <v>超下限</v>
      </c>
      <c r="G677" s="67" t="str">
        <f t="shared" si="41"/>
        <v>否</v>
      </c>
    </row>
    <row r="678" ht="16" customHeight="1" spans="1:7">
      <c r="A678" s="61">
        <v>673</v>
      </c>
      <c r="B678" s="62" t="str">
        <f>Sheet1!A673</f>
        <v>湖南润科生态建设有限公司</v>
      </c>
      <c r="C678" s="63"/>
      <c r="D678" s="64">
        <f>Sheet1!B673</f>
        <v>1483886.67</v>
      </c>
      <c r="E678" s="65" t="str">
        <f t="shared" si="39"/>
        <v>否</v>
      </c>
      <c r="F678" s="66" t="str">
        <f t="shared" si="40"/>
        <v>超下限</v>
      </c>
      <c r="G678" s="67" t="str">
        <f t="shared" si="41"/>
        <v>否</v>
      </c>
    </row>
    <row r="679" ht="16" customHeight="1" spans="1:7">
      <c r="A679" s="61">
        <v>674</v>
      </c>
      <c r="B679" s="62" t="str">
        <f>Sheet1!A674</f>
        <v>东莞华盛达建设工程有限公司</v>
      </c>
      <c r="C679" s="63"/>
      <c r="D679" s="64">
        <f>Sheet1!B674</f>
        <v>1410433.24</v>
      </c>
      <c r="E679" s="65" t="str">
        <f t="shared" si="39"/>
        <v>否</v>
      </c>
      <c r="F679" s="66" t="str">
        <f t="shared" si="40"/>
        <v>超下限</v>
      </c>
      <c r="G679" s="67" t="str">
        <f t="shared" si="41"/>
        <v>否</v>
      </c>
    </row>
  </sheetData>
  <autoFilter ref="A5:IH679">
    <extLst/>
  </autoFilter>
  <mergeCells count="684">
    <mergeCell ref="A1:G1"/>
    <mergeCell ref="A2:B2"/>
    <mergeCell ref="C2:D2"/>
    <mergeCell ref="E2:F2"/>
    <mergeCell ref="A3:B3"/>
    <mergeCell ref="E3:F3"/>
    <mergeCell ref="A4:C4"/>
    <mergeCell ref="E4:F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78:C678"/>
    <mergeCell ref="B679:C679"/>
    <mergeCell ref="I1:L5"/>
  </mergeCells>
  <printOptions horizontalCentered="1"/>
  <pageMargins left="0.314583333333333" right="0.314583333333333" top="0.393055555555556" bottom="0.747916666666667" header="0.550694444444444" footer="0.354166666666667"/>
  <pageSetup paperSize="9" scale="90" fitToHeight="0" orientation="portrait"/>
  <headerFooter>
    <oddHeader>&amp;R        第&amp;P页，共&amp;N页</oddHeader>
    <oddFooter>&amp;L招标人：&amp;C                   招标代理：                       监督部门：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7"/>
  <sheetViews>
    <sheetView tabSelected="1" view="pageBreakPreview" zoomScale="115" zoomScaleNormal="100" topLeftCell="A5" workbookViewId="0">
      <selection activeCell="H10" sqref="H10"/>
    </sheetView>
  </sheetViews>
  <sheetFormatPr defaultColWidth="9" defaultRowHeight="15.6" outlineLevelCol="7"/>
  <cols>
    <col min="1" max="1" width="5.87962962962963" style="6" customWidth="1"/>
    <col min="2" max="2" width="7.21296296296296" style="6" customWidth="1"/>
    <col min="3" max="3" width="30.4444444444444" style="6" customWidth="1"/>
    <col min="4" max="4" width="14.6666666666667" style="7" customWidth="1"/>
    <col min="5" max="6" width="9.77777777777778" style="7" customWidth="1"/>
    <col min="7" max="7" width="9.77777777777778" style="8" customWidth="1"/>
    <col min="8" max="8" width="17.4444444444444" style="9" customWidth="1"/>
    <col min="9" max="246" width="9" style="9"/>
    <col min="247" max="247" width="6.66666666666667" style="9" customWidth="1"/>
    <col min="248" max="248" width="28.6666666666667" style="9" customWidth="1"/>
    <col min="249" max="249" width="16.7777777777778" style="9" customWidth="1"/>
    <col min="250" max="250" width="9.33333333333333" style="9" customWidth="1"/>
    <col min="251" max="251" width="10.4444444444444" style="9" customWidth="1"/>
    <col min="252" max="252" width="8.87962962962963" style="9" customWidth="1"/>
    <col min="253" max="253" width="14.1111111111111" style="9" customWidth="1"/>
    <col min="254" max="254" width="9" style="9" customWidth="1"/>
    <col min="255" max="255" width="4.87962962962963" style="9" customWidth="1"/>
    <col min="256" max="256" width="14.6666666666667" style="9" customWidth="1"/>
    <col min="257" max="257" width="14" style="9" customWidth="1"/>
    <col min="258" max="258" width="35.3333333333333" style="9" customWidth="1"/>
    <col min="259" max="259" width="18.6666666666667" style="9" customWidth="1"/>
    <col min="260" max="260" width="11.6666666666667" style="9" customWidth="1"/>
    <col min="261" max="502" width="9" style="9"/>
    <col min="503" max="503" width="6.66666666666667" style="9" customWidth="1"/>
    <col min="504" max="504" width="28.6666666666667" style="9" customWidth="1"/>
    <col min="505" max="505" width="16.7777777777778" style="9" customWidth="1"/>
    <col min="506" max="506" width="9.33333333333333" style="9" customWidth="1"/>
    <col min="507" max="507" width="10.4444444444444" style="9" customWidth="1"/>
    <col min="508" max="508" width="8.87962962962963" style="9" customWidth="1"/>
    <col min="509" max="509" width="14.1111111111111" style="9" customWidth="1"/>
    <col min="510" max="510" width="9" style="9" customWidth="1"/>
    <col min="511" max="511" width="4.87962962962963" style="9" customWidth="1"/>
    <col min="512" max="512" width="14.6666666666667" style="9" customWidth="1"/>
    <col min="513" max="513" width="14" style="9" customWidth="1"/>
    <col min="514" max="514" width="35.3333333333333" style="9" customWidth="1"/>
    <col min="515" max="515" width="18.6666666666667" style="9" customWidth="1"/>
    <col min="516" max="516" width="11.6666666666667" style="9" customWidth="1"/>
    <col min="517" max="758" width="9" style="9"/>
    <col min="759" max="759" width="6.66666666666667" style="9" customWidth="1"/>
    <col min="760" max="760" width="28.6666666666667" style="9" customWidth="1"/>
    <col min="761" max="761" width="16.7777777777778" style="9" customWidth="1"/>
    <col min="762" max="762" width="9.33333333333333" style="9" customWidth="1"/>
    <col min="763" max="763" width="10.4444444444444" style="9" customWidth="1"/>
    <col min="764" max="764" width="8.87962962962963" style="9" customWidth="1"/>
    <col min="765" max="765" width="14.1111111111111" style="9" customWidth="1"/>
    <col min="766" max="766" width="9" style="9" customWidth="1"/>
    <col min="767" max="767" width="4.87962962962963" style="9" customWidth="1"/>
    <col min="768" max="768" width="14.6666666666667" style="9" customWidth="1"/>
    <col min="769" max="769" width="14" style="9" customWidth="1"/>
    <col min="770" max="770" width="35.3333333333333" style="9" customWidth="1"/>
    <col min="771" max="771" width="18.6666666666667" style="9" customWidth="1"/>
    <col min="772" max="772" width="11.6666666666667" style="9" customWidth="1"/>
    <col min="773" max="1014" width="9" style="9"/>
    <col min="1015" max="1015" width="6.66666666666667" style="9" customWidth="1"/>
    <col min="1016" max="1016" width="28.6666666666667" style="9" customWidth="1"/>
    <col min="1017" max="1017" width="16.7777777777778" style="9" customWidth="1"/>
    <col min="1018" max="1018" width="9.33333333333333" style="9" customWidth="1"/>
    <col min="1019" max="1019" width="10.4444444444444" style="9" customWidth="1"/>
    <col min="1020" max="1020" width="8.87962962962963" style="9" customWidth="1"/>
    <col min="1021" max="1021" width="14.1111111111111" style="9" customWidth="1"/>
    <col min="1022" max="1022" width="9" style="9" customWidth="1"/>
    <col min="1023" max="1023" width="4.87962962962963" style="9" customWidth="1"/>
    <col min="1024" max="1024" width="14.6666666666667" style="9" customWidth="1"/>
    <col min="1025" max="1025" width="14" style="9" customWidth="1"/>
    <col min="1026" max="1026" width="35.3333333333333" style="9" customWidth="1"/>
    <col min="1027" max="1027" width="18.6666666666667" style="9" customWidth="1"/>
    <col min="1028" max="1028" width="11.6666666666667" style="9" customWidth="1"/>
    <col min="1029" max="1270" width="9" style="9"/>
    <col min="1271" max="1271" width="6.66666666666667" style="9" customWidth="1"/>
    <col min="1272" max="1272" width="28.6666666666667" style="9" customWidth="1"/>
    <col min="1273" max="1273" width="16.7777777777778" style="9" customWidth="1"/>
    <col min="1274" max="1274" width="9.33333333333333" style="9" customWidth="1"/>
    <col min="1275" max="1275" width="10.4444444444444" style="9" customWidth="1"/>
    <col min="1276" max="1276" width="8.87962962962963" style="9" customWidth="1"/>
    <col min="1277" max="1277" width="14.1111111111111" style="9" customWidth="1"/>
    <col min="1278" max="1278" width="9" style="9" customWidth="1"/>
    <col min="1279" max="1279" width="4.87962962962963" style="9" customWidth="1"/>
    <col min="1280" max="1280" width="14.6666666666667" style="9" customWidth="1"/>
    <col min="1281" max="1281" width="14" style="9" customWidth="1"/>
    <col min="1282" max="1282" width="35.3333333333333" style="9" customWidth="1"/>
    <col min="1283" max="1283" width="18.6666666666667" style="9" customWidth="1"/>
    <col min="1284" max="1284" width="11.6666666666667" style="9" customWidth="1"/>
    <col min="1285" max="1526" width="9" style="9"/>
    <col min="1527" max="1527" width="6.66666666666667" style="9" customWidth="1"/>
    <col min="1528" max="1528" width="28.6666666666667" style="9" customWidth="1"/>
    <col min="1529" max="1529" width="16.7777777777778" style="9" customWidth="1"/>
    <col min="1530" max="1530" width="9.33333333333333" style="9" customWidth="1"/>
    <col min="1531" max="1531" width="10.4444444444444" style="9" customWidth="1"/>
    <col min="1532" max="1532" width="8.87962962962963" style="9" customWidth="1"/>
    <col min="1533" max="1533" width="14.1111111111111" style="9" customWidth="1"/>
    <col min="1534" max="1534" width="9" style="9" customWidth="1"/>
    <col min="1535" max="1535" width="4.87962962962963" style="9" customWidth="1"/>
    <col min="1536" max="1536" width="14.6666666666667" style="9" customWidth="1"/>
    <col min="1537" max="1537" width="14" style="9" customWidth="1"/>
    <col min="1538" max="1538" width="35.3333333333333" style="9" customWidth="1"/>
    <col min="1539" max="1539" width="18.6666666666667" style="9" customWidth="1"/>
    <col min="1540" max="1540" width="11.6666666666667" style="9" customWidth="1"/>
    <col min="1541" max="1782" width="9" style="9"/>
    <col min="1783" max="1783" width="6.66666666666667" style="9" customWidth="1"/>
    <col min="1784" max="1784" width="28.6666666666667" style="9" customWidth="1"/>
    <col min="1785" max="1785" width="16.7777777777778" style="9" customWidth="1"/>
    <col min="1786" max="1786" width="9.33333333333333" style="9" customWidth="1"/>
    <col min="1787" max="1787" width="10.4444444444444" style="9" customWidth="1"/>
    <col min="1788" max="1788" width="8.87962962962963" style="9" customWidth="1"/>
    <col min="1789" max="1789" width="14.1111111111111" style="9" customWidth="1"/>
    <col min="1790" max="1790" width="9" style="9" customWidth="1"/>
    <col min="1791" max="1791" width="4.87962962962963" style="9" customWidth="1"/>
    <col min="1792" max="1792" width="14.6666666666667" style="9" customWidth="1"/>
    <col min="1793" max="1793" width="14" style="9" customWidth="1"/>
    <col min="1794" max="1794" width="35.3333333333333" style="9" customWidth="1"/>
    <col min="1795" max="1795" width="18.6666666666667" style="9" customWidth="1"/>
    <col min="1796" max="1796" width="11.6666666666667" style="9" customWidth="1"/>
    <col min="1797" max="2038" width="9" style="9"/>
    <col min="2039" max="2039" width="6.66666666666667" style="9" customWidth="1"/>
    <col min="2040" max="2040" width="28.6666666666667" style="9" customWidth="1"/>
    <col min="2041" max="2041" width="16.7777777777778" style="9" customWidth="1"/>
    <col min="2042" max="2042" width="9.33333333333333" style="9" customWidth="1"/>
    <col min="2043" max="2043" width="10.4444444444444" style="9" customWidth="1"/>
    <col min="2044" max="2044" width="8.87962962962963" style="9" customWidth="1"/>
    <col min="2045" max="2045" width="14.1111111111111" style="9" customWidth="1"/>
    <col min="2046" max="2046" width="9" style="9" customWidth="1"/>
    <col min="2047" max="2047" width="4.87962962962963" style="9" customWidth="1"/>
    <col min="2048" max="2048" width="14.6666666666667" style="9" customWidth="1"/>
    <col min="2049" max="2049" width="14" style="9" customWidth="1"/>
    <col min="2050" max="2050" width="35.3333333333333" style="9" customWidth="1"/>
    <col min="2051" max="2051" width="18.6666666666667" style="9" customWidth="1"/>
    <col min="2052" max="2052" width="11.6666666666667" style="9" customWidth="1"/>
    <col min="2053" max="2294" width="9" style="9"/>
    <col min="2295" max="2295" width="6.66666666666667" style="9" customWidth="1"/>
    <col min="2296" max="2296" width="28.6666666666667" style="9" customWidth="1"/>
    <col min="2297" max="2297" width="16.7777777777778" style="9" customWidth="1"/>
    <col min="2298" max="2298" width="9.33333333333333" style="9" customWidth="1"/>
    <col min="2299" max="2299" width="10.4444444444444" style="9" customWidth="1"/>
    <col min="2300" max="2300" width="8.87962962962963" style="9" customWidth="1"/>
    <col min="2301" max="2301" width="14.1111111111111" style="9" customWidth="1"/>
    <col min="2302" max="2302" width="9" style="9" customWidth="1"/>
    <col min="2303" max="2303" width="4.87962962962963" style="9" customWidth="1"/>
    <col min="2304" max="2304" width="14.6666666666667" style="9" customWidth="1"/>
    <col min="2305" max="2305" width="14" style="9" customWidth="1"/>
    <col min="2306" max="2306" width="35.3333333333333" style="9" customWidth="1"/>
    <col min="2307" max="2307" width="18.6666666666667" style="9" customWidth="1"/>
    <col min="2308" max="2308" width="11.6666666666667" style="9" customWidth="1"/>
    <col min="2309" max="2550" width="9" style="9"/>
    <col min="2551" max="2551" width="6.66666666666667" style="9" customWidth="1"/>
    <col min="2552" max="2552" width="28.6666666666667" style="9" customWidth="1"/>
    <col min="2553" max="2553" width="16.7777777777778" style="9" customWidth="1"/>
    <col min="2554" max="2554" width="9.33333333333333" style="9" customWidth="1"/>
    <col min="2555" max="2555" width="10.4444444444444" style="9" customWidth="1"/>
    <col min="2556" max="2556" width="8.87962962962963" style="9" customWidth="1"/>
    <col min="2557" max="2557" width="14.1111111111111" style="9" customWidth="1"/>
    <col min="2558" max="2558" width="9" style="9" customWidth="1"/>
    <col min="2559" max="2559" width="4.87962962962963" style="9" customWidth="1"/>
    <col min="2560" max="2560" width="14.6666666666667" style="9" customWidth="1"/>
    <col min="2561" max="2561" width="14" style="9" customWidth="1"/>
    <col min="2562" max="2562" width="35.3333333333333" style="9" customWidth="1"/>
    <col min="2563" max="2563" width="18.6666666666667" style="9" customWidth="1"/>
    <col min="2564" max="2564" width="11.6666666666667" style="9" customWidth="1"/>
    <col min="2565" max="2806" width="9" style="9"/>
    <col min="2807" max="2807" width="6.66666666666667" style="9" customWidth="1"/>
    <col min="2808" max="2808" width="28.6666666666667" style="9" customWidth="1"/>
    <col min="2809" max="2809" width="16.7777777777778" style="9" customWidth="1"/>
    <col min="2810" max="2810" width="9.33333333333333" style="9" customWidth="1"/>
    <col min="2811" max="2811" width="10.4444444444444" style="9" customWidth="1"/>
    <col min="2812" max="2812" width="8.87962962962963" style="9" customWidth="1"/>
    <col min="2813" max="2813" width="14.1111111111111" style="9" customWidth="1"/>
    <col min="2814" max="2814" width="9" style="9" customWidth="1"/>
    <col min="2815" max="2815" width="4.87962962962963" style="9" customWidth="1"/>
    <col min="2816" max="2816" width="14.6666666666667" style="9" customWidth="1"/>
    <col min="2817" max="2817" width="14" style="9" customWidth="1"/>
    <col min="2818" max="2818" width="35.3333333333333" style="9" customWidth="1"/>
    <col min="2819" max="2819" width="18.6666666666667" style="9" customWidth="1"/>
    <col min="2820" max="2820" width="11.6666666666667" style="9" customWidth="1"/>
    <col min="2821" max="3062" width="9" style="9"/>
    <col min="3063" max="3063" width="6.66666666666667" style="9" customWidth="1"/>
    <col min="3064" max="3064" width="28.6666666666667" style="9" customWidth="1"/>
    <col min="3065" max="3065" width="16.7777777777778" style="9" customWidth="1"/>
    <col min="3066" max="3066" width="9.33333333333333" style="9" customWidth="1"/>
    <col min="3067" max="3067" width="10.4444444444444" style="9" customWidth="1"/>
    <col min="3068" max="3068" width="8.87962962962963" style="9" customWidth="1"/>
    <col min="3069" max="3069" width="14.1111111111111" style="9" customWidth="1"/>
    <col min="3070" max="3070" width="9" style="9" customWidth="1"/>
    <col min="3071" max="3071" width="4.87962962962963" style="9" customWidth="1"/>
    <col min="3072" max="3072" width="14.6666666666667" style="9" customWidth="1"/>
    <col min="3073" max="3073" width="14" style="9" customWidth="1"/>
    <col min="3074" max="3074" width="35.3333333333333" style="9" customWidth="1"/>
    <col min="3075" max="3075" width="18.6666666666667" style="9" customWidth="1"/>
    <col min="3076" max="3076" width="11.6666666666667" style="9" customWidth="1"/>
    <col min="3077" max="3318" width="9" style="9"/>
    <col min="3319" max="3319" width="6.66666666666667" style="9" customWidth="1"/>
    <col min="3320" max="3320" width="28.6666666666667" style="9" customWidth="1"/>
    <col min="3321" max="3321" width="16.7777777777778" style="9" customWidth="1"/>
    <col min="3322" max="3322" width="9.33333333333333" style="9" customWidth="1"/>
    <col min="3323" max="3323" width="10.4444444444444" style="9" customWidth="1"/>
    <col min="3324" max="3324" width="8.87962962962963" style="9" customWidth="1"/>
    <col min="3325" max="3325" width="14.1111111111111" style="9" customWidth="1"/>
    <col min="3326" max="3326" width="9" style="9" customWidth="1"/>
    <col min="3327" max="3327" width="4.87962962962963" style="9" customWidth="1"/>
    <col min="3328" max="3328" width="14.6666666666667" style="9" customWidth="1"/>
    <col min="3329" max="3329" width="14" style="9" customWidth="1"/>
    <col min="3330" max="3330" width="35.3333333333333" style="9" customWidth="1"/>
    <col min="3331" max="3331" width="18.6666666666667" style="9" customWidth="1"/>
    <col min="3332" max="3332" width="11.6666666666667" style="9" customWidth="1"/>
    <col min="3333" max="3574" width="9" style="9"/>
    <col min="3575" max="3575" width="6.66666666666667" style="9" customWidth="1"/>
    <col min="3576" max="3576" width="28.6666666666667" style="9" customWidth="1"/>
    <col min="3577" max="3577" width="16.7777777777778" style="9" customWidth="1"/>
    <col min="3578" max="3578" width="9.33333333333333" style="9" customWidth="1"/>
    <col min="3579" max="3579" width="10.4444444444444" style="9" customWidth="1"/>
    <col min="3580" max="3580" width="8.87962962962963" style="9" customWidth="1"/>
    <col min="3581" max="3581" width="14.1111111111111" style="9" customWidth="1"/>
    <col min="3582" max="3582" width="9" style="9" customWidth="1"/>
    <col min="3583" max="3583" width="4.87962962962963" style="9" customWidth="1"/>
    <col min="3584" max="3584" width="14.6666666666667" style="9" customWidth="1"/>
    <col min="3585" max="3585" width="14" style="9" customWidth="1"/>
    <col min="3586" max="3586" width="35.3333333333333" style="9" customWidth="1"/>
    <col min="3587" max="3587" width="18.6666666666667" style="9" customWidth="1"/>
    <col min="3588" max="3588" width="11.6666666666667" style="9" customWidth="1"/>
    <col min="3589" max="3830" width="9" style="9"/>
    <col min="3831" max="3831" width="6.66666666666667" style="9" customWidth="1"/>
    <col min="3832" max="3832" width="28.6666666666667" style="9" customWidth="1"/>
    <col min="3833" max="3833" width="16.7777777777778" style="9" customWidth="1"/>
    <col min="3834" max="3834" width="9.33333333333333" style="9" customWidth="1"/>
    <col min="3835" max="3835" width="10.4444444444444" style="9" customWidth="1"/>
    <col min="3836" max="3836" width="8.87962962962963" style="9" customWidth="1"/>
    <col min="3837" max="3837" width="14.1111111111111" style="9" customWidth="1"/>
    <col min="3838" max="3838" width="9" style="9" customWidth="1"/>
    <col min="3839" max="3839" width="4.87962962962963" style="9" customWidth="1"/>
    <col min="3840" max="3840" width="14.6666666666667" style="9" customWidth="1"/>
    <col min="3841" max="3841" width="14" style="9" customWidth="1"/>
    <col min="3842" max="3842" width="35.3333333333333" style="9" customWidth="1"/>
    <col min="3843" max="3843" width="18.6666666666667" style="9" customWidth="1"/>
    <col min="3844" max="3844" width="11.6666666666667" style="9" customWidth="1"/>
    <col min="3845" max="4086" width="9" style="9"/>
    <col min="4087" max="4087" width="6.66666666666667" style="9" customWidth="1"/>
    <col min="4088" max="4088" width="28.6666666666667" style="9" customWidth="1"/>
    <col min="4089" max="4089" width="16.7777777777778" style="9" customWidth="1"/>
    <col min="4090" max="4090" width="9.33333333333333" style="9" customWidth="1"/>
    <col min="4091" max="4091" width="10.4444444444444" style="9" customWidth="1"/>
    <col min="4092" max="4092" width="8.87962962962963" style="9" customWidth="1"/>
    <col min="4093" max="4093" width="14.1111111111111" style="9" customWidth="1"/>
    <col min="4094" max="4094" width="9" style="9" customWidth="1"/>
    <col min="4095" max="4095" width="4.87962962962963" style="9" customWidth="1"/>
    <col min="4096" max="4096" width="14.6666666666667" style="9" customWidth="1"/>
    <col min="4097" max="4097" width="14" style="9" customWidth="1"/>
    <col min="4098" max="4098" width="35.3333333333333" style="9" customWidth="1"/>
    <col min="4099" max="4099" width="18.6666666666667" style="9" customWidth="1"/>
    <col min="4100" max="4100" width="11.6666666666667" style="9" customWidth="1"/>
    <col min="4101" max="4342" width="9" style="9"/>
    <col min="4343" max="4343" width="6.66666666666667" style="9" customWidth="1"/>
    <col min="4344" max="4344" width="28.6666666666667" style="9" customWidth="1"/>
    <col min="4345" max="4345" width="16.7777777777778" style="9" customWidth="1"/>
    <col min="4346" max="4346" width="9.33333333333333" style="9" customWidth="1"/>
    <col min="4347" max="4347" width="10.4444444444444" style="9" customWidth="1"/>
    <col min="4348" max="4348" width="8.87962962962963" style="9" customWidth="1"/>
    <col min="4349" max="4349" width="14.1111111111111" style="9" customWidth="1"/>
    <col min="4350" max="4350" width="9" style="9" customWidth="1"/>
    <col min="4351" max="4351" width="4.87962962962963" style="9" customWidth="1"/>
    <col min="4352" max="4352" width="14.6666666666667" style="9" customWidth="1"/>
    <col min="4353" max="4353" width="14" style="9" customWidth="1"/>
    <col min="4354" max="4354" width="35.3333333333333" style="9" customWidth="1"/>
    <col min="4355" max="4355" width="18.6666666666667" style="9" customWidth="1"/>
    <col min="4356" max="4356" width="11.6666666666667" style="9" customWidth="1"/>
    <col min="4357" max="4598" width="9" style="9"/>
    <col min="4599" max="4599" width="6.66666666666667" style="9" customWidth="1"/>
    <col min="4600" max="4600" width="28.6666666666667" style="9" customWidth="1"/>
    <col min="4601" max="4601" width="16.7777777777778" style="9" customWidth="1"/>
    <col min="4602" max="4602" width="9.33333333333333" style="9" customWidth="1"/>
    <col min="4603" max="4603" width="10.4444444444444" style="9" customWidth="1"/>
    <col min="4604" max="4604" width="8.87962962962963" style="9" customWidth="1"/>
    <col min="4605" max="4605" width="14.1111111111111" style="9" customWidth="1"/>
    <col min="4606" max="4606" width="9" style="9" customWidth="1"/>
    <col min="4607" max="4607" width="4.87962962962963" style="9" customWidth="1"/>
    <col min="4608" max="4608" width="14.6666666666667" style="9" customWidth="1"/>
    <col min="4609" max="4609" width="14" style="9" customWidth="1"/>
    <col min="4610" max="4610" width="35.3333333333333" style="9" customWidth="1"/>
    <col min="4611" max="4611" width="18.6666666666667" style="9" customWidth="1"/>
    <col min="4612" max="4612" width="11.6666666666667" style="9" customWidth="1"/>
    <col min="4613" max="4854" width="9" style="9"/>
    <col min="4855" max="4855" width="6.66666666666667" style="9" customWidth="1"/>
    <col min="4856" max="4856" width="28.6666666666667" style="9" customWidth="1"/>
    <col min="4857" max="4857" width="16.7777777777778" style="9" customWidth="1"/>
    <col min="4858" max="4858" width="9.33333333333333" style="9" customWidth="1"/>
    <col min="4859" max="4859" width="10.4444444444444" style="9" customWidth="1"/>
    <col min="4860" max="4860" width="8.87962962962963" style="9" customWidth="1"/>
    <col min="4861" max="4861" width="14.1111111111111" style="9" customWidth="1"/>
    <col min="4862" max="4862" width="9" style="9" customWidth="1"/>
    <col min="4863" max="4863" width="4.87962962962963" style="9" customWidth="1"/>
    <col min="4864" max="4864" width="14.6666666666667" style="9" customWidth="1"/>
    <col min="4865" max="4865" width="14" style="9" customWidth="1"/>
    <col min="4866" max="4866" width="35.3333333333333" style="9" customWidth="1"/>
    <col min="4867" max="4867" width="18.6666666666667" style="9" customWidth="1"/>
    <col min="4868" max="4868" width="11.6666666666667" style="9" customWidth="1"/>
    <col min="4869" max="5110" width="9" style="9"/>
    <col min="5111" max="5111" width="6.66666666666667" style="9" customWidth="1"/>
    <col min="5112" max="5112" width="28.6666666666667" style="9" customWidth="1"/>
    <col min="5113" max="5113" width="16.7777777777778" style="9" customWidth="1"/>
    <col min="5114" max="5114" width="9.33333333333333" style="9" customWidth="1"/>
    <col min="5115" max="5115" width="10.4444444444444" style="9" customWidth="1"/>
    <col min="5116" max="5116" width="8.87962962962963" style="9" customWidth="1"/>
    <col min="5117" max="5117" width="14.1111111111111" style="9" customWidth="1"/>
    <col min="5118" max="5118" width="9" style="9" customWidth="1"/>
    <col min="5119" max="5119" width="4.87962962962963" style="9" customWidth="1"/>
    <col min="5120" max="5120" width="14.6666666666667" style="9" customWidth="1"/>
    <col min="5121" max="5121" width="14" style="9" customWidth="1"/>
    <col min="5122" max="5122" width="35.3333333333333" style="9" customWidth="1"/>
    <col min="5123" max="5123" width="18.6666666666667" style="9" customWidth="1"/>
    <col min="5124" max="5124" width="11.6666666666667" style="9" customWidth="1"/>
    <col min="5125" max="5366" width="9" style="9"/>
    <col min="5367" max="5367" width="6.66666666666667" style="9" customWidth="1"/>
    <col min="5368" max="5368" width="28.6666666666667" style="9" customWidth="1"/>
    <col min="5369" max="5369" width="16.7777777777778" style="9" customWidth="1"/>
    <col min="5370" max="5370" width="9.33333333333333" style="9" customWidth="1"/>
    <col min="5371" max="5371" width="10.4444444444444" style="9" customWidth="1"/>
    <col min="5372" max="5372" width="8.87962962962963" style="9" customWidth="1"/>
    <col min="5373" max="5373" width="14.1111111111111" style="9" customWidth="1"/>
    <col min="5374" max="5374" width="9" style="9" customWidth="1"/>
    <col min="5375" max="5375" width="4.87962962962963" style="9" customWidth="1"/>
    <col min="5376" max="5376" width="14.6666666666667" style="9" customWidth="1"/>
    <col min="5377" max="5377" width="14" style="9" customWidth="1"/>
    <col min="5378" max="5378" width="35.3333333333333" style="9" customWidth="1"/>
    <col min="5379" max="5379" width="18.6666666666667" style="9" customWidth="1"/>
    <col min="5380" max="5380" width="11.6666666666667" style="9" customWidth="1"/>
    <col min="5381" max="5622" width="9" style="9"/>
    <col min="5623" max="5623" width="6.66666666666667" style="9" customWidth="1"/>
    <col min="5624" max="5624" width="28.6666666666667" style="9" customWidth="1"/>
    <col min="5625" max="5625" width="16.7777777777778" style="9" customWidth="1"/>
    <col min="5626" max="5626" width="9.33333333333333" style="9" customWidth="1"/>
    <col min="5627" max="5627" width="10.4444444444444" style="9" customWidth="1"/>
    <col min="5628" max="5628" width="8.87962962962963" style="9" customWidth="1"/>
    <col min="5629" max="5629" width="14.1111111111111" style="9" customWidth="1"/>
    <col min="5630" max="5630" width="9" style="9" customWidth="1"/>
    <col min="5631" max="5631" width="4.87962962962963" style="9" customWidth="1"/>
    <col min="5632" max="5632" width="14.6666666666667" style="9" customWidth="1"/>
    <col min="5633" max="5633" width="14" style="9" customWidth="1"/>
    <col min="5634" max="5634" width="35.3333333333333" style="9" customWidth="1"/>
    <col min="5635" max="5635" width="18.6666666666667" style="9" customWidth="1"/>
    <col min="5636" max="5636" width="11.6666666666667" style="9" customWidth="1"/>
    <col min="5637" max="5878" width="9" style="9"/>
    <col min="5879" max="5879" width="6.66666666666667" style="9" customWidth="1"/>
    <col min="5880" max="5880" width="28.6666666666667" style="9" customWidth="1"/>
    <col min="5881" max="5881" width="16.7777777777778" style="9" customWidth="1"/>
    <col min="5882" max="5882" width="9.33333333333333" style="9" customWidth="1"/>
    <col min="5883" max="5883" width="10.4444444444444" style="9" customWidth="1"/>
    <col min="5884" max="5884" width="8.87962962962963" style="9" customWidth="1"/>
    <col min="5885" max="5885" width="14.1111111111111" style="9" customWidth="1"/>
    <col min="5886" max="5886" width="9" style="9" customWidth="1"/>
    <col min="5887" max="5887" width="4.87962962962963" style="9" customWidth="1"/>
    <col min="5888" max="5888" width="14.6666666666667" style="9" customWidth="1"/>
    <col min="5889" max="5889" width="14" style="9" customWidth="1"/>
    <col min="5890" max="5890" width="35.3333333333333" style="9" customWidth="1"/>
    <col min="5891" max="5891" width="18.6666666666667" style="9" customWidth="1"/>
    <col min="5892" max="5892" width="11.6666666666667" style="9" customWidth="1"/>
    <col min="5893" max="6134" width="9" style="9"/>
    <col min="6135" max="6135" width="6.66666666666667" style="9" customWidth="1"/>
    <col min="6136" max="6136" width="28.6666666666667" style="9" customWidth="1"/>
    <col min="6137" max="6137" width="16.7777777777778" style="9" customWidth="1"/>
    <col min="6138" max="6138" width="9.33333333333333" style="9" customWidth="1"/>
    <col min="6139" max="6139" width="10.4444444444444" style="9" customWidth="1"/>
    <col min="6140" max="6140" width="8.87962962962963" style="9" customWidth="1"/>
    <col min="6141" max="6141" width="14.1111111111111" style="9" customWidth="1"/>
    <col min="6142" max="6142" width="9" style="9" customWidth="1"/>
    <col min="6143" max="6143" width="4.87962962962963" style="9" customWidth="1"/>
    <col min="6144" max="6144" width="14.6666666666667" style="9" customWidth="1"/>
    <col min="6145" max="6145" width="14" style="9" customWidth="1"/>
    <col min="6146" max="6146" width="35.3333333333333" style="9" customWidth="1"/>
    <col min="6147" max="6147" width="18.6666666666667" style="9" customWidth="1"/>
    <col min="6148" max="6148" width="11.6666666666667" style="9" customWidth="1"/>
    <col min="6149" max="6390" width="9" style="9"/>
    <col min="6391" max="6391" width="6.66666666666667" style="9" customWidth="1"/>
    <col min="6392" max="6392" width="28.6666666666667" style="9" customWidth="1"/>
    <col min="6393" max="6393" width="16.7777777777778" style="9" customWidth="1"/>
    <col min="6394" max="6394" width="9.33333333333333" style="9" customWidth="1"/>
    <col min="6395" max="6395" width="10.4444444444444" style="9" customWidth="1"/>
    <col min="6396" max="6396" width="8.87962962962963" style="9" customWidth="1"/>
    <col min="6397" max="6397" width="14.1111111111111" style="9" customWidth="1"/>
    <col min="6398" max="6398" width="9" style="9" customWidth="1"/>
    <col min="6399" max="6399" width="4.87962962962963" style="9" customWidth="1"/>
    <col min="6400" max="6400" width="14.6666666666667" style="9" customWidth="1"/>
    <col min="6401" max="6401" width="14" style="9" customWidth="1"/>
    <col min="6402" max="6402" width="35.3333333333333" style="9" customWidth="1"/>
    <col min="6403" max="6403" width="18.6666666666667" style="9" customWidth="1"/>
    <col min="6404" max="6404" width="11.6666666666667" style="9" customWidth="1"/>
    <col min="6405" max="6646" width="9" style="9"/>
    <col min="6647" max="6647" width="6.66666666666667" style="9" customWidth="1"/>
    <col min="6648" max="6648" width="28.6666666666667" style="9" customWidth="1"/>
    <col min="6649" max="6649" width="16.7777777777778" style="9" customWidth="1"/>
    <col min="6650" max="6650" width="9.33333333333333" style="9" customWidth="1"/>
    <col min="6651" max="6651" width="10.4444444444444" style="9" customWidth="1"/>
    <col min="6652" max="6652" width="8.87962962962963" style="9" customWidth="1"/>
    <col min="6653" max="6653" width="14.1111111111111" style="9" customWidth="1"/>
    <col min="6654" max="6654" width="9" style="9" customWidth="1"/>
    <col min="6655" max="6655" width="4.87962962962963" style="9" customWidth="1"/>
    <col min="6656" max="6656" width="14.6666666666667" style="9" customWidth="1"/>
    <col min="6657" max="6657" width="14" style="9" customWidth="1"/>
    <col min="6658" max="6658" width="35.3333333333333" style="9" customWidth="1"/>
    <col min="6659" max="6659" width="18.6666666666667" style="9" customWidth="1"/>
    <col min="6660" max="6660" width="11.6666666666667" style="9" customWidth="1"/>
    <col min="6661" max="6902" width="9" style="9"/>
    <col min="6903" max="6903" width="6.66666666666667" style="9" customWidth="1"/>
    <col min="6904" max="6904" width="28.6666666666667" style="9" customWidth="1"/>
    <col min="6905" max="6905" width="16.7777777777778" style="9" customWidth="1"/>
    <col min="6906" max="6906" width="9.33333333333333" style="9" customWidth="1"/>
    <col min="6907" max="6907" width="10.4444444444444" style="9" customWidth="1"/>
    <col min="6908" max="6908" width="8.87962962962963" style="9" customWidth="1"/>
    <col min="6909" max="6909" width="14.1111111111111" style="9" customWidth="1"/>
    <col min="6910" max="6910" width="9" style="9" customWidth="1"/>
    <col min="6911" max="6911" width="4.87962962962963" style="9" customWidth="1"/>
    <col min="6912" max="6912" width="14.6666666666667" style="9" customWidth="1"/>
    <col min="6913" max="6913" width="14" style="9" customWidth="1"/>
    <col min="6914" max="6914" width="35.3333333333333" style="9" customWidth="1"/>
    <col min="6915" max="6915" width="18.6666666666667" style="9" customWidth="1"/>
    <col min="6916" max="6916" width="11.6666666666667" style="9" customWidth="1"/>
    <col min="6917" max="7158" width="9" style="9"/>
    <col min="7159" max="7159" width="6.66666666666667" style="9" customWidth="1"/>
    <col min="7160" max="7160" width="28.6666666666667" style="9" customWidth="1"/>
    <col min="7161" max="7161" width="16.7777777777778" style="9" customWidth="1"/>
    <col min="7162" max="7162" width="9.33333333333333" style="9" customWidth="1"/>
    <col min="7163" max="7163" width="10.4444444444444" style="9" customWidth="1"/>
    <col min="7164" max="7164" width="8.87962962962963" style="9" customWidth="1"/>
    <col min="7165" max="7165" width="14.1111111111111" style="9" customWidth="1"/>
    <col min="7166" max="7166" width="9" style="9" customWidth="1"/>
    <col min="7167" max="7167" width="4.87962962962963" style="9" customWidth="1"/>
    <col min="7168" max="7168" width="14.6666666666667" style="9" customWidth="1"/>
    <col min="7169" max="7169" width="14" style="9" customWidth="1"/>
    <col min="7170" max="7170" width="35.3333333333333" style="9" customWidth="1"/>
    <col min="7171" max="7171" width="18.6666666666667" style="9" customWidth="1"/>
    <col min="7172" max="7172" width="11.6666666666667" style="9" customWidth="1"/>
    <col min="7173" max="7414" width="9" style="9"/>
    <col min="7415" max="7415" width="6.66666666666667" style="9" customWidth="1"/>
    <col min="7416" max="7416" width="28.6666666666667" style="9" customWidth="1"/>
    <col min="7417" max="7417" width="16.7777777777778" style="9" customWidth="1"/>
    <col min="7418" max="7418" width="9.33333333333333" style="9" customWidth="1"/>
    <col min="7419" max="7419" width="10.4444444444444" style="9" customWidth="1"/>
    <col min="7420" max="7420" width="8.87962962962963" style="9" customWidth="1"/>
    <col min="7421" max="7421" width="14.1111111111111" style="9" customWidth="1"/>
    <col min="7422" max="7422" width="9" style="9" customWidth="1"/>
    <col min="7423" max="7423" width="4.87962962962963" style="9" customWidth="1"/>
    <col min="7424" max="7424" width="14.6666666666667" style="9" customWidth="1"/>
    <col min="7425" max="7425" width="14" style="9" customWidth="1"/>
    <col min="7426" max="7426" width="35.3333333333333" style="9" customWidth="1"/>
    <col min="7427" max="7427" width="18.6666666666667" style="9" customWidth="1"/>
    <col min="7428" max="7428" width="11.6666666666667" style="9" customWidth="1"/>
    <col min="7429" max="7670" width="9" style="9"/>
    <col min="7671" max="7671" width="6.66666666666667" style="9" customWidth="1"/>
    <col min="7672" max="7672" width="28.6666666666667" style="9" customWidth="1"/>
    <col min="7673" max="7673" width="16.7777777777778" style="9" customWidth="1"/>
    <col min="7674" max="7674" width="9.33333333333333" style="9" customWidth="1"/>
    <col min="7675" max="7675" width="10.4444444444444" style="9" customWidth="1"/>
    <col min="7676" max="7676" width="8.87962962962963" style="9" customWidth="1"/>
    <col min="7677" max="7677" width="14.1111111111111" style="9" customWidth="1"/>
    <col min="7678" max="7678" width="9" style="9" customWidth="1"/>
    <col min="7679" max="7679" width="4.87962962962963" style="9" customWidth="1"/>
    <col min="7680" max="7680" width="14.6666666666667" style="9" customWidth="1"/>
    <col min="7681" max="7681" width="14" style="9" customWidth="1"/>
    <col min="7682" max="7682" width="35.3333333333333" style="9" customWidth="1"/>
    <col min="7683" max="7683" width="18.6666666666667" style="9" customWidth="1"/>
    <col min="7684" max="7684" width="11.6666666666667" style="9" customWidth="1"/>
    <col min="7685" max="7926" width="9" style="9"/>
    <col min="7927" max="7927" width="6.66666666666667" style="9" customWidth="1"/>
    <col min="7928" max="7928" width="28.6666666666667" style="9" customWidth="1"/>
    <col min="7929" max="7929" width="16.7777777777778" style="9" customWidth="1"/>
    <col min="7930" max="7930" width="9.33333333333333" style="9" customWidth="1"/>
    <col min="7931" max="7931" width="10.4444444444444" style="9" customWidth="1"/>
    <col min="7932" max="7932" width="8.87962962962963" style="9" customWidth="1"/>
    <col min="7933" max="7933" width="14.1111111111111" style="9" customWidth="1"/>
    <col min="7934" max="7934" width="9" style="9" customWidth="1"/>
    <col min="7935" max="7935" width="4.87962962962963" style="9" customWidth="1"/>
    <col min="7936" max="7936" width="14.6666666666667" style="9" customWidth="1"/>
    <col min="7937" max="7937" width="14" style="9" customWidth="1"/>
    <col min="7938" max="7938" width="35.3333333333333" style="9" customWidth="1"/>
    <col min="7939" max="7939" width="18.6666666666667" style="9" customWidth="1"/>
    <col min="7940" max="7940" width="11.6666666666667" style="9" customWidth="1"/>
    <col min="7941" max="8182" width="9" style="9"/>
    <col min="8183" max="8183" width="6.66666666666667" style="9" customWidth="1"/>
    <col min="8184" max="8184" width="28.6666666666667" style="9" customWidth="1"/>
    <col min="8185" max="8185" width="16.7777777777778" style="9" customWidth="1"/>
    <col min="8186" max="8186" width="9.33333333333333" style="9" customWidth="1"/>
    <col min="8187" max="8187" width="10.4444444444444" style="9" customWidth="1"/>
    <col min="8188" max="8188" width="8.87962962962963" style="9" customWidth="1"/>
    <col min="8189" max="8189" width="14.1111111111111" style="9" customWidth="1"/>
    <col min="8190" max="8190" width="9" style="9" customWidth="1"/>
    <col min="8191" max="8191" width="4.87962962962963" style="9" customWidth="1"/>
    <col min="8192" max="8192" width="14.6666666666667" style="9" customWidth="1"/>
    <col min="8193" max="8193" width="14" style="9" customWidth="1"/>
    <col min="8194" max="8194" width="35.3333333333333" style="9" customWidth="1"/>
    <col min="8195" max="8195" width="18.6666666666667" style="9" customWidth="1"/>
    <col min="8196" max="8196" width="11.6666666666667" style="9" customWidth="1"/>
    <col min="8197" max="8438" width="9" style="9"/>
    <col min="8439" max="8439" width="6.66666666666667" style="9" customWidth="1"/>
    <col min="8440" max="8440" width="28.6666666666667" style="9" customWidth="1"/>
    <col min="8441" max="8441" width="16.7777777777778" style="9" customWidth="1"/>
    <col min="8442" max="8442" width="9.33333333333333" style="9" customWidth="1"/>
    <col min="8443" max="8443" width="10.4444444444444" style="9" customWidth="1"/>
    <col min="8444" max="8444" width="8.87962962962963" style="9" customWidth="1"/>
    <col min="8445" max="8445" width="14.1111111111111" style="9" customWidth="1"/>
    <col min="8446" max="8446" width="9" style="9" customWidth="1"/>
    <col min="8447" max="8447" width="4.87962962962963" style="9" customWidth="1"/>
    <col min="8448" max="8448" width="14.6666666666667" style="9" customWidth="1"/>
    <col min="8449" max="8449" width="14" style="9" customWidth="1"/>
    <col min="8450" max="8450" width="35.3333333333333" style="9" customWidth="1"/>
    <col min="8451" max="8451" width="18.6666666666667" style="9" customWidth="1"/>
    <col min="8452" max="8452" width="11.6666666666667" style="9" customWidth="1"/>
    <col min="8453" max="8694" width="9" style="9"/>
    <col min="8695" max="8695" width="6.66666666666667" style="9" customWidth="1"/>
    <col min="8696" max="8696" width="28.6666666666667" style="9" customWidth="1"/>
    <col min="8697" max="8697" width="16.7777777777778" style="9" customWidth="1"/>
    <col min="8698" max="8698" width="9.33333333333333" style="9" customWidth="1"/>
    <col min="8699" max="8699" width="10.4444444444444" style="9" customWidth="1"/>
    <col min="8700" max="8700" width="8.87962962962963" style="9" customWidth="1"/>
    <col min="8701" max="8701" width="14.1111111111111" style="9" customWidth="1"/>
    <col min="8702" max="8702" width="9" style="9" customWidth="1"/>
    <col min="8703" max="8703" width="4.87962962962963" style="9" customWidth="1"/>
    <col min="8704" max="8704" width="14.6666666666667" style="9" customWidth="1"/>
    <col min="8705" max="8705" width="14" style="9" customWidth="1"/>
    <col min="8706" max="8706" width="35.3333333333333" style="9" customWidth="1"/>
    <col min="8707" max="8707" width="18.6666666666667" style="9" customWidth="1"/>
    <col min="8708" max="8708" width="11.6666666666667" style="9" customWidth="1"/>
    <col min="8709" max="8950" width="9" style="9"/>
    <col min="8951" max="8951" width="6.66666666666667" style="9" customWidth="1"/>
    <col min="8952" max="8952" width="28.6666666666667" style="9" customWidth="1"/>
    <col min="8953" max="8953" width="16.7777777777778" style="9" customWidth="1"/>
    <col min="8954" max="8954" width="9.33333333333333" style="9" customWidth="1"/>
    <col min="8955" max="8955" width="10.4444444444444" style="9" customWidth="1"/>
    <col min="8956" max="8956" width="8.87962962962963" style="9" customWidth="1"/>
    <col min="8957" max="8957" width="14.1111111111111" style="9" customWidth="1"/>
    <col min="8958" max="8958" width="9" style="9" customWidth="1"/>
    <col min="8959" max="8959" width="4.87962962962963" style="9" customWidth="1"/>
    <col min="8960" max="8960" width="14.6666666666667" style="9" customWidth="1"/>
    <col min="8961" max="8961" width="14" style="9" customWidth="1"/>
    <col min="8962" max="8962" width="35.3333333333333" style="9" customWidth="1"/>
    <col min="8963" max="8963" width="18.6666666666667" style="9" customWidth="1"/>
    <col min="8964" max="8964" width="11.6666666666667" style="9" customWidth="1"/>
    <col min="8965" max="9206" width="9" style="9"/>
    <col min="9207" max="9207" width="6.66666666666667" style="9" customWidth="1"/>
    <col min="9208" max="9208" width="28.6666666666667" style="9" customWidth="1"/>
    <col min="9209" max="9209" width="16.7777777777778" style="9" customWidth="1"/>
    <col min="9210" max="9210" width="9.33333333333333" style="9" customWidth="1"/>
    <col min="9211" max="9211" width="10.4444444444444" style="9" customWidth="1"/>
    <col min="9212" max="9212" width="8.87962962962963" style="9" customWidth="1"/>
    <col min="9213" max="9213" width="14.1111111111111" style="9" customWidth="1"/>
    <col min="9214" max="9214" width="9" style="9" customWidth="1"/>
    <col min="9215" max="9215" width="4.87962962962963" style="9" customWidth="1"/>
    <col min="9216" max="9216" width="14.6666666666667" style="9" customWidth="1"/>
    <col min="9217" max="9217" width="14" style="9" customWidth="1"/>
    <col min="9218" max="9218" width="35.3333333333333" style="9" customWidth="1"/>
    <col min="9219" max="9219" width="18.6666666666667" style="9" customWidth="1"/>
    <col min="9220" max="9220" width="11.6666666666667" style="9" customWidth="1"/>
    <col min="9221" max="9462" width="9" style="9"/>
    <col min="9463" max="9463" width="6.66666666666667" style="9" customWidth="1"/>
    <col min="9464" max="9464" width="28.6666666666667" style="9" customWidth="1"/>
    <col min="9465" max="9465" width="16.7777777777778" style="9" customWidth="1"/>
    <col min="9466" max="9466" width="9.33333333333333" style="9" customWidth="1"/>
    <col min="9467" max="9467" width="10.4444444444444" style="9" customWidth="1"/>
    <col min="9468" max="9468" width="8.87962962962963" style="9" customWidth="1"/>
    <col min="9469" max="9469" width="14.1111111111111" style="9" customWidth="1"/>
    <col min="9470" max="9470" width="9" style="9" customWidth="1"/>
    <col min="9471" max="9471" width="4.87962962962963" style="9" customWidth="1"/>
    <col min="9472" max="9472" width="14.6666666666667" style="9" customWidth="1"/>
    <col min="9473" max="9473" width="14" style="9" customWidth="1"/>
    <col min="9474" max="9474" width="35.3333333333333" style="9" customWidth="1"/>
    <col min="9475" max="9475" width="18.6666666666667" style="9" customWidth="1"/>
    <col min="9476" max="9476" width="11.6666666666667" style="9" customWidth="1"/>
    <col min="9477" max="9718" width="9" style="9"/>
    <col min="9719" max="9719" width="6.66666666666667" style="9" customWidth="1"/>
    <col min="9720" max="9720" width="28.6666666666667" style="9" customWidth="1"/>
    <col min="9721" max="9721" width="16.7777777777778" style="9" customWidth="1"/>
    <col min="9722" max="9722" width="9.33333333333333" style="9" customWidth="1"/>
    <col min="9723" max="9723" width="10.4444444444444" style="9" customWidth="1"/>
    <col min="9724" max="9724" width="8.87962962962963" style="9" customWidth="1"/>
    <col min="9725" max="9725" width="14.1111111111111" style="9" customWidth="1"/>
    <col min="9726" max="9726" width="9" style="9" customWidth="1"/>
    <col min="9727" max="9727" width="4.87962962962963" style="9" customWidth="1"/>
    <col min="9728" max="9728" width="14.6666666666667" style="9" customWidth="1"/>
    <col min="9729" max="9729" width="14" style="9" customWidth="1"/>
    <col min="9730" max="9730" width="35.3333333333333" style="9" customWidth="1"/>
    <col min="9731" max="9731" width="18.6666666666667" style="9" customWidth="1"/>
    <col min="9732" max="9732" width="11.6666666666667" style="9" customWidth="1"/>
    <col min="9733" max="9974" width="9" style="9"/>
    <col min="9975" max="9975" width="6.66666666666667" style="9" customWidth="1"/>
    <col min="9976" max="9976" width="28.6666666666667" style="9" customWidth="1"/>
    <col min="9977" max="9977" width="16.7777777777778" style="9" customWidth="1"/>
    <col min="9978" max="9978" width="9.33333333333333" style="9" customWidth="1"/>
    <col min="9979" max="9979" width="10.4444444444444" style="9" customWidth="1"/>
    <col min="9980" max="9980" width="8.87962962962963" style="9" customWidth="1"/>
    <col min="9981" max="9981" width="14.1111111111111" style="9" customWidth="1"/>
    <col min="9982" max="9982" width="9" style="9" customWidth="1"/>
    <col min="9983" max="9983" width="4.87962962962963" style="9" customWidth="1"/>
    <col min="9984" max="9984" width="14.6666666666667" style="9" customWidth="1"/>
    <col min="9985" max="9985" width="14" style="9" customWidth="1"/>
    <col min="9986" max="9986" width="35.3333333333333" style="9" customWidth="1"/>
    <col min="9987" max="9987" width="18.6666666666667" style="9" customWidth="1"/>
    <col min="9988" max="9988" width="11.6666666666667" style="9" customWidth="1"/>
    <col min="9989" max="10230" width="9" style="9"/>
    <col min="10231" max="10231" width="6.66666666666667" style="9" customWidth="1"/>
    <col min="10232" max="10232" width="28.6666666666667" style="9" customWidth="1"/>
    <col min="10233" max="10233" width="16.7777777777778" style="9" customWidth="1"/>
    <col min="10234" max="10234" width="9.33333333333333" style="9" customWidth="1"/>
    <col min="10235" max="10235" width="10.4444444444444" style="9" customWidth="1"/>
    <col min="10236" max="10236" width="8.87962962962963" style="9" customWidth="1"/>
    <col min="10237" max="10237" width="14.1111111111111" style="9" customWidth="1"/>
    <col min="10238" max="10238" width="9" style="9" customWidth="1"/>
    <col min="10239" max="10239" width="4.87962962962963" style="9" customWidth="1"/>
    <col min="10240" max="10240" width="14.6666666666667" style="9" customWidth="1"/>
    <col min="10241" max="10241" width="14" style="9" customWidth="1"/>
    <col min="10242" max="10242" width="35.3333333333333" style="9" customWidth="1"/>
    <col min="10243" max="10243" width="18.6666666666667" style="9" customWidth="1"/>
    <col min="10244" max="10244" width="11.6666666666667" style="9" customWidth="1"/>
    <col min="10245" max="10486" width="9" style="9"/>
    <col min="10487" max="10487" width="6.66666666666667" style="9" customWidth="1"/>
    <col min="10488" max="10488" width="28.6666666666667" style="9" customWidth="1"/>
    <col min="10489" max="10489" width="16.7777777777778" style="9" customWidth="1"/>
    <col min="10490" max="10490" width="9.33333333333333" style="9" customWidth="1"/>
    <col min="10491" max="10491" width="10.4444444444444" style="9" customWidth="1"/>
    <col min="10492" max="10492" width="8.87962962962963" style="9" customWidth="1"/>
    <col min="10493" max="10493" width="14.1111111111111" style="9" customWidth="1"/>
    <col min="10494" max="10494" width="9" style="9" customWidth="1"/>
    <col min="10495" max="10495" width="4.87962962962963" style="9" customWidth="1"/>
    <col min="10496" max="10496" width="14.6666666666667" style="9" customWidth="1"/>
    <col min="10497" max="10497" width="14" style="9" customWidth="1"/>
    <col min="10498" max="10498" width="35.3333333333333" style="9" customWidth="1"/>
    <col min="10499" max="10499" width="18.6666666666667" style="9" customWidth="1"/>
    <col min="10500" max="10500" width="11.6666666666667" style="9" customWidth="1"/>
    <col min="10501" max="10742" width="9" style="9"/>
    <col min="10743" max="10743" width="6.66666666666667" style="9" customWidth="1"/>
    <col min="10744" max="10744" width="28.6666666666667" style="9" customWidth="1"/>
    <col min="10745" max="10745" width="16.7777777777778" style="9" customWidth="1"/>
    <col min="10746" max="10746" width="9.33333333333333" style="9" customWidth="1"/>
    <col min="10747" max="10747" width="10.4444444444444" style="9" customWidth="1"/>
    <col min="10748" max="10748" width="8.87962962962963" style="9" customWidth="1"/>
    <col min="10749" max="10749" width="14.1111111111111" style="9" customWidth="1"/>
    <col min="10750" max="10750" width="9" style="9" customWidth="1"/>
    <col min="10751" max="10751" width="4.87962962962963" style="9" customWidth="1"/>
    <col min="10752" max="10752" width="14.6666666666667" style="9" customWidth="1"/>
    <col min="10753" max="10753" width="14" style="9" customWidth="1"/>
    <col min="10754" max="10754" width="35.3333333333333" style="9" customWidth="1"/>
    <col min="10755" max="10755" width="18.6666666666667" style="9" customWidth="1"/>
    <col min="10756" max="10756" width="11.6666666666667" style="9" customWidth="1"/>
    <col min="10757" max="10998" width="9" style="9"/>
    <col min="10999" max="10999" width="6.66666666666667" style="9" customWidth="1"/>
    <col min="11000" max="11000" width="28.6666666666667" style="9" customWidth="1"/>
    <col min="11001" max="11001" width="16.7777777777778" style="9" customWidth="1"/>
    <col min="11002" max="11002" width="9.33333333333333" style="9" customWidth="1"/>
    <col min="11003" max="11003" width="10.4444444444444" style="9" customWidth="1"/>
    <col min="11004" max="11004" width="8.87962962962963" style="9" customWidth="1"/>
    <col min="11005" max="11005" width="14.1111111111111" style="9" customWidth="1"/>
    <col min="11006" max="11006" width="9" style="9" customWidth="1"/>
    <col min="11007" max="11007" width="4.87962962962963" style="9" customWidth="1"/>
    <col min="11008" max="11008" width="14.6666666666667" style="9" customWidth="1"/>
    <col min="11009" max="11009" width="14" style="9" customWidth="1"/>
    <col min="11010" max="11010" width="35.3333333333333" style="9" customWidth="1"/>
    <col min="11011" max="11011" width="18.6666666666667" style="9" customWidth="1"/>
    <col min="11012" max="11012" width="11.6666666666667" style="9" customWidth="1"/>
    <col min="11013" max="11254" width="9" style="9"/>
    <col min="11255" max="11255" width="6.66666666666667" style="9" customWidth="1"/>
    <col min="11256" max="11256" width="28.6666666666667" style="9" customWidth="1"/>
    <col min="11257" max="11257" width="16.7777777777778" style="9" customWidth="1"/>
    <col min="11258" max="11258" width="9.33333333333333" style="9" customWidth="1"/>
    <col min="11259" max="11259" width="10.4444444444444" style="9" customWidth="1"/>
    <col min="11260" max="11260" width="8.87962962962963" style="9" customWidth="1"/>
    <col min="11261" max="11261" width="14.1111111111111" style="9" customWidth="1"/>
    <col min="11262" max="11262" width="9" style="9" customWidth="1"/>
    <col min="11263" max="11263" width="4.87962962962963" style="9" customWidth="1"/>
    <col min="11264" max="11264" width="14.6666666666667" style="9" customWidth="1"/>
    <col min="11265" max="11265" width="14" style="9" customWidth="1"/>
    <col min="11266" max="11266" width="35.3333333333333" style="9" customWidth="1"/>
    <col min="11267" max="11267" width="18.6666666666667" style="9" customWidth="1"/>
    <col min="11268" max="11268" width="11.6666666666667" style="9" customWidth="1"/>
    <col min="11269" max="11510" width="9" style="9"/>
    <col min="11511" max="11511" width="6.66666666666667" style="9" customWidth="1"/>
    <col min="11512" max="11512" width="28.6666666666667" style="9" customWidth="1"/>
    <col min="11513" max="11513" width="16.7777777777778" style="9" customWidth="1"/>
    <col min="11514" max="11514" width="9.33333333333333" style="9" customWidth="1"/>
    <col min="11515" max="11515" width="10.4444444444444" style="9" customWidth="1"/>
    <col min="11516" max="11516" width="8.87962962962963" style="9" customWidth="1"/>
    <col min="11517" max="11517" width="14.1111111111111" style="9" customWidth="1"/>
    <col min="11518" max="11518" width="9" style="9" customWidth="1"/>
    <col min="11519" max="11519" width="4.87962962962963" style="9" customWidth="1"/>
    <col min="11520" max="11520" width="14.6666666666667" style="9" customWidth="1"/>
    <col min="11521" max="11521" width="14" style="9" customWidth="1"/>
    <col min="11522" max="11522" width="35.3333333333333" style="9" customWidth="1"/>
    <col min="11523" max="11523" width="18.6666666666667" style="9" customWidth="1"/>
    <col min="11524" max="11524" width="11.6666666666667" style="9" customWidth="1"/>
    <col min="11525" max="11766" width="9" style="9"/>
    <col min="11767" max="11767" width="6.66666666666667" style="9" customWidth="1"/>
    <col min="11768" max="11768" width="28.6666666666667" style="9" customWidth="1"/>
    <col min="11769" max="11769" width="16.7777777777778" style="9" customWidth="1"/>
    <col min="11770" max="11770" width="9.33333333333333" style="9" customWidth="1"/>
    <col min="11771" max="11771" width="10.4444444444444" style="9" customWidth="1"/>
    <col min="11772" max="11772" width="8.87962962962963" style="9" customWidth="1"/>
    <col min="11773" max="11773" width="14.1111111111111" style="9" customWidth="1"/>
    <col min="11774" max="11774" width="9" style="9" customWidth="1"/>
    <col min="11775" max="11775" width="4.87962962962963" style="9" customWidth="1"/>
    <col min="11776" max="11776" width="14.6666666666667" style="9" customWidth="1"/>
    <col min="11777" max="11777" width="14" style="9" customWidth="1"/>
    <col min="11778" max="11778" width="35.3333333333333" style="9" customWidth="1"/>
    <col min="11779" max="11779" width="18.6666666666667" style="9" customWidth="1"/>
    <col min="11780" max="11780" width="11.6666666666667" style="9" customWidth="1"/>
    <col min="11781" max="12022" width="9" style="9"/>
    <col min="12023" max="12023" width="6.66666666666667" style="9" customWidth="1"/>
    <col min="12024" max="12024" width="28.6666666666667" style="9" customWidth="1"/>
    <col min="12025" max="12025" width="16.7777777777778" style="9" customWidth="1"/>
    <col min="12026" max="12026" width="9.33333333333333" style="9" customWidth="1"/>
    <col min="12027" max="12027" width="10.4444444444444" style="9" customWidth="1"/>
    <col min="12028" max="12028" width="8.87962962962963" style="9" customWidth="1"/>
    <col min="12029" max="12029" width="14.1111111111111" style="9" customWidth="1"/>
    <col min="12030" max="12030" width="9" style="9" customWidth="1"/>
    <col min="12031" max="12031" width="4.87962962962963" style="9" customWidth="1"/>
    <col min="12032" max="12032" width="14.6666666666667" style="9" customWidth="1"/>
    <col min="12033" max="12033" width="14" style="9" customWidth="1"/>
    <col min="12034" max="12034" width="35.3333333333333" style="9" customWidth="1"/>
    <col min="12035" max="12035" width="18.6666666666667" style="9" customWidth="1"/>
    <col min="12036" max="12036" width="11.6666666666667" style="9" customWidth="1"/>
    <col min="12037" max="12278" width="9" style="9"/>
    <col min="12279" max="12279" width="6.66666666666667" style="9" customWidth="1"/>
    <col min="12280" max="12280" width="28.6666666666667" style="9" customWidth="1"/>
    <col min="12281" max="12281" width="16.7777777777778" style="9" customWidth="1"/>
    <col min="12282" max="12282" width="9.33333333333333" style="9" customWidth="1"/>
    <col min="12283" max="12283" width="10.4444444444444" style="9" customWidth="1"/>
    <col min="12284" max="12284" width="8.87962962962963" style="9" customWidth="1"/>
    <col min="12285" max="12285" width="14.1111111111111" style="9" customWidth="1"/>
    <col min="12286" max="12286" width="9" style="9" customWidth="1"/>
    <col min="12287" max="12287" width="4.87962962962963" style="9" customWidth="1"/>
    <col min="12288" max="12288" width="14.6666666666667" style="9" customWidth="1"/>
    <col min="12289" max="12289" width="14" style="9" customWidth="1"/>
    <col min="12290" max="12290" width="35.3333333333333" style="9" customWidth="1"/>
    <col min="12291" max="12291" width="18.6666666666667" style="9" customWidth="1"/>
    <col min="12292" max="12292" width="11.6666666666667" style="9" customWidth="1"/>
    <col min="12293" max="12534" width="9" style="9"/>
    <col min="12535" max="12535" width="6.66666666666667" style="9" customWidth="1"/>
    <col min="12536" max="12536" width="28.6666666666667" style="9" customWidth="1"/>
    <col min="12537" max="12537" width="16.7777777777778" style="9" customWidth="1"/>
    <col min="12538" max="12538" width="9.33333333333333" style="9" customWidth="1"/>
    <col min="12539" max="12539" width="10.4444444444444" style="9" customWidth="1"/>
    <col min="12540" max="12540" width="8.87962962962963" style="9" customWidth="1"/>
    <col min="12541" max="12541" width="14.1111111111111" style="9" customWidth="1"/>
    <col min="12542" max="12542" width="9" style="9" customWidth="1"/>
    <col min="12543" max="12543" width="4.87962962962963" style="9" customWidth="1"/>
    <col min="12544" max="12544" width="14.6666666666667" style="9" customWidth="1"/>
    <col min="12545" max="12545" width="14" style="9" customWidth="1"/>
    <col min="12546" max="12546" width="35.3333333333333" style="9" customWidth="1"/>
    <col min="12547" max="12547" width="18.6666666666667" style="9" customWidth="1"/>
    <col min="12548" max="12548" width="11.6666666666667" style="9" customWidth="1"/>
    <col min="12549" max="12790" width="9" style="9"/>
    <col min="12791" max="12791" width="6.66666666666667" style="9" customWidth="1"/>
    <col min="12792" max="12792" width="28.6666666666667" style="9" customWidth="1"/>
    <col min="12793" max="12793" width="16.7777777777778" style="9" customWidth="1"/>
    <col min="12794" max="12794" width="9.33333333333333" style="9" customWidth="1"/>
    <col min="12795" max="12795" width="10.4444444444444" style="9" customWidth="1"/>
    <col min="12796" max="12796" width="8.87962962962963" style="9" customWidth="1"/>
    <col min="12797" max="12797" width="14.1111111111111" style="9" customWidth="1"/>
    <col min="12798" max="12798" width="9" style="9" customWidth="1"/>
    <col min="12799" max="12799" width="4.87962962962963" style="9" customWidth="1"/>
    <col min="12800" max="12800" width="14.6666666666667" style="9" customWidth="1"/>
    <col min="12801" max="12801" width="14" style="9" customWidth="1"/>
    <col min="12802" max="12802" width="35.3333333333333" style="9" customWidth="1"/>
    <col min="12803" max="12803" width="18.6666666666667" style="9" customWidth="1"/>
    <col min="12804" max="12804" width="11.6666666666667" style="9" customWidth="1"/>
    <col min="12805" max="13046" width="9" style="9"/>
    <col min="13047" max="13047" width="6.66666666666667" style="9" customWidth="1"/>
    <col min="13048" max="13048" width="28.6666666666667" style="9" customWidth="1"/>
    <col min="13049" max="13049" width="16.7777777777778" style="9" customWidth="1"/>
    <col min="13050" max="13050" width="9.33333333333333" style="9" customWidth="1"/>
    <col min="13051" max="13051" width="10.4444444444444" style="9" customWidth="1"/>
    <col min="13052" max="13052" width="8.87962962962963" style="9" customWidth="1"/>
    <col min="13053" max="13053" width="14.1111111111111" style="9" customWidth="1"/>
    <col min="13054" max="13054" width="9" style="9" customWidth="1"/>
    <col min="13055" max="13055" width="4.87962962962963" style="9" customWidth="1"/>
    <col min="13056" max="13056" width="14.6666666666667" style="9" customWidth="1"/>
    <col min="13057" max="13057" width="14" style="9" customWidth="1"/>
    <col min="13058" max="13058" width="35.3333333333333" style="9" customWidth="1"/>
    <col min="13059" max="13059" width="18.6666666666667" style="9" customWidth="1"/>
    <col min="13060" max="13060" width="11.6666666666667" style="9" customWidth="1"/>
    <col min="13061" max="13302" width="9" style="9"/>
    <col min="13303" max="13303" width="6.66666666666667" style="9" customWidth="1"/>
    <col min="13304" max="13304" width="28.6666666666667" style="9" customWidth="1"/>
    <col min="13305" max="13305" width="16.7777777777778" style="9" customWidth="1"/>
    <col min="13306" max="13306" width="9.33333333333333" style="9" customWidth="1"/>
    <col min="13307" max="13307" width="10.4444444444444" style="9" customWidth="1"/>
    <col min="13308" max="13308" width="8.87962962962963" style="9" customWidth="1"/>
    <col min="13309" max="13309" width="14.1111111111111" style="9" customWidth="1"/>
    <col min="13310" max="13310" width="9" style="9" customWidth="1"/>
    <col min="13311" max="13311" width="4.87962962962963" style="9" customWidth="1"/>
    <col min="13312" max="13312" width="14.6666666666667" style="9" customWidth="1"/>
    <col min="13313" max="13313" width="14" style="9" customWidth="1"/>
    <col min="13314" max="13314" width="35.3333333333333" style="9" customWidth="1"/>
    <col min="13315" max="13315" width="18.6666666666667" style="9" customWidth="1"/>
    <col min="13316" max="13316" width="11.6666666666667" style="9" customWidth="1"/>
    <col min="13317" max="13558" width="9" style="9"/>
    <col min="13559" max="13559" width="6.66666666666667" style="9" customWidth="1"/>
    <col min="13560" max="13560" width="28.6666666666667" style="9" customWidth="1"/>
    <col min="13561" max="13561" width="16.7777777777778" style="9" customWidth="1"/>
    <col min="13562" max="13562" width="9.33333333333333" style="9" customWidth="1"/>
    <col min="13563" max="13563" width="10.4444444444444" style="9" customWidth="1"/>
    <col min="13564" max="13564" width="8.87962962962963" style="9" customWidth="1"/>
    <col min="13565" max="13565" width="14.1111111111111" style="9" customWidth="1"/>
    <col min="13566" max="13566" width="9" style="9" customWidth="1"/>
    <col min="13567" max="13567" width="4.87962962962963" style="9" customWidth="1"/>
    <col min="13568" max="13568" width="14.6666666666667" style="9" customWidth="1"/>
    <col min="13569" max="13569" width="14" style="9" customWidth="1"/>
    <col min="13570" max="13570" width="35.3333333333333" style="9" customWidth="1"/>
    <col min="13571" max="13571" width="18.6666666666667" style="9" customWidth="1"/>
    <col min="13572" max="13572" width="11.6666666666667" style="9" customWidth="1"/>
    <col min="13573" max="13814" width="9" style="9"/>
    <col min="13815" max="13815" width="6.66666666666667" style="9" customWidth="1"/>
    <col min="13816" max="13816" width="28.6666666666667" style="9" customWidth="1"/>
    <col min="13817" max="13817" width="16.7777777777778" style="9" customWidth="1"/>
    <col min="13818" max="13818" width="9.33333333333333" style="9" customWidth="1"/>
    <col min="13819" max="13819" width="10.4444444444444" style="9" customWidth="1"/>
    <col min="13820" max="13820" width="8.87962962962963" style="9" customWidth="1"/>
    <col min="13821" max="13821" width="14.1111111111111" style="9" customWidth="1"/>
    <col min="13822" max="13822" width="9" style="9" customWidth="1"/>
    <col min="13823" max="13823" width="4.87962962962963" style="9" customWidth="1"/>
    <col min="13824" max="13824" width="14.6666666666667" style="9" customWidth="1"/>
    <col min="13825" max="13825" width="14" style="9" customWidth="1"/>
    <col min="13826" max="13826" width="35.3333333333333" style="9" customWidth="1"/>
    <col min="13827" max="13827" width="18.6666666666667" style="9" customWidth="1"/>
    <col min="13828" max="13828" width="11.6666666666667" style="9" customWidth="1"/>
    <col min="13829" max="14070" width="9" style="9"/>
    <col min="14071" max="14071" width="6.66666666666667" style="9" customWidth="1"/>
    <col min="14072" max="14072" width="28.6666666666667" style="9" customWidth="1"/>
    <col min="14073" max="14073" width="16.7777777777778" style="9" customWidth="1"/>
    <col min="14074" max="14074" width="9.33333333333333" style="9" customWidth="1"/>
    <col min="14075" max="14075" width="10.4444444444444" style="9" customWidth="1"/>
    <col min="14076" max="14076" width="8.87962962962963" style="9" customWidth="1"/>
    <col min="14077" max="14077" width="14.1111111111111" style="9" customWidth="1"/>
    <col min="14078" max="14078" width="9" style="9" customWidth="1"/>
    <col min="14079" max="14079" width="4.87962962962963" style="9" customWidth="1"/>
    <col min="14080" max="14080" width="14.6666666666667" style="9" customWidth="1"/>
    <col min="14081" max="14081" width="14" style="9" customWidth="1"/>
    <col min="14082" max="14082" width="35.3333333333333" style="9" customWidth="1"/>
    <col min="14083" max="14083" width="18.6666666666667" style="9" customWidth="1"/>
    <col min="14084" max="14084" width="11.6666666666667" style="9" customWidth="1"/>
    <col min="14085" max="14326" width="9" style="9"/>
    <col min="14327" max="14327" width="6.66666666666667" style="9" customWidth="1"/>
    <col min="14328" max="14328" width="28.6666666666667" style="9" customWidth="1"/>
    <col min="14329" max="14329" width="16.7777777777778" style="9" customWidth="1"/>
    <col min="14330" max="14330" width="9.33333333333333" style="9" customWidth="1"/>
    <col min="14331" max="14331" width="10.4444444444444" style="9" customWidth="1"/>
    <col min="14332" max="14332" width="8.87962962962963" style="9" customWidth="1"/>
    <col min="14333" max="14333" width="14.1111111111111" style="9" customWidth="1"/>
    <col min="14334" max="14334" width="9" style="9" customWidth="1"/>
    <col min="14335" max="14335" width="4.87962962962963" style="9" customWidth="1"/>
    <col min="14336" max="14336" width="14.6666666666667" style="9" customWidth="1"/>
    <col min="14337" max="14337" width="14" style="9" customWidth="1"/>
    <col min="14338" max="14338" width="35.3333333333333" style="9" customWidth="1"/>
    <col min="14339" max="14339" width="18.6666666666667" style="9" customWidth="1"/>
    <col min="14340" max="14340" width="11.6666666666667" style="9" customWidth="1"/>
    <col min="14341" max="14582" width="9" style="9"/>
    <col min="14583" max="14583" width="6.66666666666667" style="9" customWidth="1"/>
    <col min="14584" max="14584" width="28.6666666666667" style="9" customWidth="1"/>
    <col min="14585" max="14585" width="16.7777777777778" style="9" customWidth="1"/>
    <col min="14586" max="14586" width="9.33333333333333" style="9" customWidth="1"/>
    <col min="14587" max="14587" width="10.4444444444444" style="9" customWidth="1"/>
    <col min="14588" max="14588" width="8.87962962962963" style="9" customWidth="1"/>
    <col min="14589" max="14589" width="14.1111111111111" style="9" customWidth="1"/>
    <col min="14590" max="14590" width="9" style="9" customWidth="1"/>
    <col min="14591" max="14591" width="4.87962962962963" style="9" customWidth="1"/>
    <col min="14592" max="14592" width="14.6666666666667" style="9" customWidth="1"/>
    <col min="14593" max="14593" width="14" style="9" customWidth="1"/>
    <col min="14594" max="14594" width="35.3333333333333" style="9" customWidth="1"/>
    <col min="14595" max="14595" width="18.6666666666667" style="9" customWidth="1"/>
    <col min="14596" max="14596" width="11.6666666666667" style="9" customWidth="1"/>
    <col min="14597" max="14838" width="9" style="9"/>
    <col min="14839" max="14839" width="6.66666666666667" style="9" customWidth="1"/>
    <col min="14840" max="14840" width="28.6666666666667" style="9" customWidth="1"/>
    <col min="14841" max="14841" width="16.7777777777778" style="9" customWidth="1"/>
    <col min="14842" max="14842" width="9.33333333333333" style="9" customWidth="1"/>
    <col min="14843" max="14843" width="10.4444444444444" style="9" customWidth="1"/>
    <col min="14844" max="14844" width="8.87962962962963" style="9" customWidth="1"/>
    <col min="14845" max="14845" width="14.1111111111111" style="9" customWidth="1"/>
    <col min="14846" max="14846" width="9" style="9" customWidth="1"/>
    <col min="14847" max="14847" width="4.87962962962963" style="9" customWidth="1"/>
    <col min="14848" max="14848" width="14.6666666666667" style="9" customWidth="1"/>
    <col min="14849" max="14849" width="14" style="9" customWidth="1"/>
    <col min="14850" max="14850" width="35.3333333333333" style="9" customWidth="1"/>
    <col min="14851" max="14851" width="18.6666666666667" style="9" customWidth="1"/>
    <col min="14852" max="14852" width="11.6666666666667" style="9" customWidth="1"/>
    <col min="14853" max="15094" width="9" style="9"/>
    <col min="15095" max="15095" width="6.66666666666667" style="9" customWidth="1"/>
    <col min="15096" max="15096" width="28.6666666666667" style="9" customWidth="1"/>
    <col min="15097" max="15097" width="16.7777777777778" style="9" customWidth="1"/>
    <col min="15098" max="15098" width="9.33333333333333" style="9" customWidth="1"/>
    <col min="15099" max="15099" width="10.4444444444444" style="9" customWidth="1"/>
    <col min="15100" max="15100" width="8.87962962962963" style="9" customWidth="1"/>
    <col min="15101" max="15101" width="14.1111111111111" style="9" customWidth="1"/>
    <col min="15102" max="15102" width="9" style="9" customWidth="1"/>
    <col min="15103" max="15103" width="4.87962962962963" style="9" customWidth="1"/>
    <col min="15104" max="15104" width="14.6666666666667" style="9" customWidth="1"/>
    <col min="15105" max="15105" width="14" style="9" customWidth="1"/>
    <col min="15106" max="15106" width="35.3333333333333" style="9" customWidth="1"/>
    <col min="15107" max="15107" width="18.6666666666667" style="9" customWidth="1"/>
    <col min="15108" max="15108" width="11.6666666666667" style="9" customWidth="1"/>
    <col min="15109" max="15350" width="9" style="9"/>
    <col min="15351" max="15351" width="6.66666666666667" style="9" customWidth="1"/>
    <col min="15352" max="15352" width="28.6666666666667" style="9" customWidth="1"/>
    <col min="15353" max="15353" width="16.7777777777778" style="9" customWidth="1"/>
    <col min="15354" max="15354" width="9.33333333333333" style="9" customWidth="1"/>
    <col min="15355" max="15355" width="10.4444444444444" style="9" customWidth="1"/>
    <col min="15356" max="15356" width="8.87962962962963" style="9" customWidth="1"/>
    <col min="15357" max="15357" width="14.1111111111111" style="9" customWidth="1"/>
    <col min="15358" max="15358" width="9" style="9" customWidth="1"/>
    <col min="15359" max="15359" width="4.87962962962963" style="9" customWidth="1"/>
    <col min="15360" max="15360" width="14.6666666666667" style="9" customWidth="1"/>
    <col min="15361" max="15361" width="14" style="9" customWidth="1"/>
    <col min="15362" max="15362" width="35.3333333333333" style="9" customWidth="1"/>
    <col min="15363" max="15363" width="18.6666666666667" style="9" customWidth="1"/>
    <col min="15364" max="15364" width="11.6666666666667" style="9" customWidth="1"/>
    <col min="15365" max="15606" width="9" style="9"/>
    <col min="15607" max="15607" width="6.66666666666667" style="9" customWidth="1"/>
    <col min="15608" max="15608" width="28.6666666666667" style="9" customWidth="1"/>
    <col min="15609" max="15609" width="16.7777777777778" style="9" customWidth="1"/>
    <col min="15610" max="15610" width="9.33333333333333" style="9" customWidth="1"/>
    <col min="15611" max="15611" width="10.4444444444444" style="9" customWidth="1"/>
    <col min="15612" max="15612" width="8.87962962962963" style="9" customWidth="1"/>
    <col min="15613" max="15613" width="14.1111111111111" style="9" customWidth="1"/>
    <col min="15614" max="15614" width="9" style="9" customWidth="1"/>
    <col min="15615" max="15615" width="4.87962962962963" style="9" customWidth="1"/>
    <col min="15616" max="15616" width="14.6666666666667" style="9" customWidth="1"/>
    <col min="15617" max="15617" width="14" style="9" customWidth="1"/>
    <col min="15618" max="15618" width="35.3333333333333" style="9" customWidth="1"/>
    <col min="15619" max="15619" width="18.6666666666667" style="9" customWidth="1"/>
    <col min="15620" max="15620" width="11.6666666666667" style="9" customWidth="1"/>
    <col min="15621" max="15862" width="9" style="9"/>
    <col min="15863" max="15863" width="6.66666666666667" style="9" customWidth="1"/>
    <col min="15864" max="15864" width="28.6666666666667" style="9" customWidth="1"/>
    <col min="15865" max="15865" width="16.7777777777778" style="9" customWidth="1"/>
    <col min="15866" max="15866" width="9.33333333333333" style="9" customWidth="1"/>
    <col min="15867" max="15867" width="10.4444444444444" style="9" customWidth="1"/>
    <col min="15868" max="15868" width="8.87962962962963" style="9" customWidth="1"/>
    <col min="15869" max="15869" width="14.1111111111111" style="9" customWidth="1"/>
    <col min="15870" max="15870" width="9" style="9" customWidth="1"/>
    <col min="15871" max="15871" width="4.87962962962963" style="9" customWidth="1"/>
    <col min="15872" max="15872" width="14.6666666666667" style="9" customWidth="1"/>
    <col min="15873" max="15873" width="14" style="9" customWidth="1"/>
    <col min="15874" max="15874" width="35.3333333333333" style="9" customWidth="1"/>
    <col min="15875" max="15875" width="18.6666666666667" style="9" customWidth="1"/>
    <col min="15876" max="15876" width="11.6666666666667" style="9" customWidth="1"/>
    <col min="15877" max="16118" width="9" style="9"/>
    <col min="16119" max="16119" width="6.66666666666667" style="9" customWidth="1"/>
    <col min="16120" max="16120" width="28.6666666666667" style="9" customWidth="1"/>
    <col min="16121" max="16121" width="16.7777777777778" style="9" customWidth="1"/>
    <col min="16122" max="16122" width="9.33333333333333" style="9" customWidth="1"/>
    <col min="16123" max="16123" width="10.4444444444444" style="9" customWidth="1"/>
    <col min="16124" max="16124" width="8.87962962962963" style="9" customWidth="1"/>
    <col min="16125" max="16125" width="14.1111111111111" style="9" customWidth="1"/>
    <col min="16126" max="16126" width="9" style="9" customWidth="1"/>
    <col min="16127" max="16127" width="4.87962962962963" style="9" customWidth="1"/>
    <col min="16128" max="16128" width="14.6666666666667" style="9" customWidth="1"/>
    <col min="16129" max="16129" width="14" style="9" customWidth="1"/>
    <col min="16130" max="16130" width="35.3333333333333" style="9" customWidth="1"/>
    <col min="16131" max="16131" width="18.6666666666667" style="9" customWidth="1"/>
    <col min="16132" max="16132" width="11.6666666666667" style="9" customWidth="1"/>
    <col min="16133" max="16384" width="9" style="9"/>
  </cols>
  <sheetData>
    <row r="1" ht="30" customHeight="1" spans="1:8">
      <c r="A1" s="10" t="s">
        <v>46</v>
      </c>
      <c r="B1" s="10"/>
      <c r="C1" s="10"/>
      <c r="D1" s="10"/>
      <c r="E1" s="10"/>
      <c r="F1" s="10"/>
      <c r="G1" s="10"/>
      <c r="H1" s="10"/>
    </row>
    <row r="2" s="4" customFormat="1" ht="30" customHeight="1" spans="1:8">
      <c r="A2" s="11" t="s">
        <v>47</v>
      </c>
      <c r="B2" s="11"/>
      <c r="C2" s="12" t="str">
        <f>工程的基本信息!B1</f>
        <v>横沥镇田饶步村牛富路道路提升工程</v>
      </c>
      <c r="D2" s="12"/>
      <c r="E2" s="11" t="s">
        <v>48</v>
      </c>
      <c r="F2" s="11"/>
      <c r="G2" s="11" t="str">
        <f>工程的基本信息!B2</f>
        <v>HLAHLC12400792</v>
      </c>
      <c r="H2" s="11"/>
    </row>
    <row r="3" s="5" customFormat="1" ht="30" customHeight="1" spans="1:8">
      <c r="A3" s="12" t="s">
        <v>49</v>
      </c>
      <c r="B3" s="12"/>
      <c r="C3" s="12">
        <v>686</v>
      </c>
      <c r="D3" s="12"/>
      <c r="E3" s="12" t="s">
        <v>50</v>
      </c>
      <c r="F3" s="12"/>
      <c r="G3" s="12">
        <f>COUNT(D8:D366)</f>
        <v>359</v>
      </c>
      <c r="H3" s="12"/>
    </row>
    <row r="4" s="5" customFormat="1" ht="30" customHeight="1" spans="1:8">
      <c r="A4" s="13" t="s">
        <v>51</v>
      </c>
      <c r="B4" s="13"/>
      <c r="C4" s="14">
        <f>下浮率、M、N!D8</f>
        <v>0.018</v>
      </c>
      <c r="D4" s="15"/>
      <c r="E4" s="13" t="str">
        <f>下浮率、M、N!A16</f>
        <v>有效评标价平均值（元）</v>
      </c>
      <c r="F4" s="13"/>
      <c r="G4" s="16">
        <f>下浮率、M、N!D16</f>
        <v>1793196.50145659</v>
      </c>
      <c r="H4" s="16"/>
    </row>
    <row r="5" s="5" customFormat="1" ht="30" customHeight="1" spans="1:8">
      <c r="A5" s="17" t="s">
        <v>52</v>
      </c>
      <c r="B5" s="17"/>
      <c r="C5" s="18">
        <f>下浮率、M、N!D14</f>
        <v>1</v>
      </c>
      <c r="D5" s="18"/>
      <c r="E5" s="13" t="s">
        <v>29</v>
      </c>
      <c r="F5" s="13"/>
      <c r="G5" s="16">
        <f>下浮率、M、N!AI17</f>
        <v>1807912</v>
      </c>
      <c r="H5" s="16"/>
    </row>
    <row r="6" s="5" customFormat="1" ht="30" customHeight="1" spans="1:8">
      <c r="A6" s="17" t="s">
        <v>53</v>
      </c>
      <c r="B6" s="17"/>
      <c r="C6" s="18">
        <f>下浮率、M、N!D15</f>
        <v>0</v>
      </c>
      <c r="D6" s="18"/>
      <c r="E6" s="13" t="s">
        <v>54</v>
      </c>
      <c r="F6" s="13"/>
      <c r="G6" s="13">
        <f>工程的基本信息!B8</f>
        <v>1</v>
      </c>
      <c r="H6" s="13"/>
    </row>
    <row r="7" s="5" customFormat="1" ht="36" customHeight="1" spans="1:8">
      <c r="A7" s="19" t="s">
        <v>55</v>
      </c>
      <c r="B7" s="20" t="s">
        <v>56</v>
      </c>
      <c r="C7" s="21"/>
      <c r="D7" s="22" t="s">
        <v>57</v>
      </c>
      <c r="E7" s="22" t="s">
        <v>58</v>
      </c>
      <c r="F7" s="22" t="s">
        <v>59</v>
      </c>
      <c r="G7" s="23" t="s">
        <v>60</v>
      </c>
      <c r="H7" s="24" t="s">
        <v>61</v>
      </c>
    </row>
    <row r="8" ht="19" customHeight="1" spans="1:8">
      <c r="A8" s="25">
        <v>1</v>
      </c>
      <c r="B8" s="26" t="str">
        <f>'报价汇总表（新）排序'!B318</f>
        <v>广东润天建设有限公司</v>
      </c>
      <c r="C8" s="27"/>
      <c r="D8" s="28">
        <f>'报价汇总表（新）排序'!D318</f>
        <v>1807911.56</v>
      </c>
      <c r="E8" s="29">
        <f>IF(D8&gt;$G$5,$G$6*3,$G$6)</f>
        <v>1</v>
      </c>
      <c r="F8" s="30">
        <f>ROUND(100-ABS(D8-$G$5)*100/$G$5*E8,2)</f>
        <v>100</v>
      </c>
      <c r="G8" s="31">
        <f>RANK(F8,$F$8:$F$366,0)</f>
        <v>1</v>
      </c>
      <c r="H8" s="32"/>
    </row>
    <row r="9" ht="19" customHeight="1" spans="1:8">
      <c r="A9" s="25">
        <v>2</v>
      </c>
      <c r="B9" s="26" t="str">
        <f>'报价汇总表（新）排序'!B319</f>
        <v>广东新岳建设工程有限公司</v>
      </c>
      <c r="C9" s="27"/>
      <c r="D9" s="28">
        <f>'报价汇总表（新）排序'!D319</f>
        <v>1807877.61</v>
      </c>
      <c r="E9" s="29">
        <f t="shared" ref="E9:E72" si="0">IF(D9&gt;$G$5,$G$6*3,$G$6)</f>
        <v>1</v>
      </c>
      <c r="F9" s="30">
        <f t="shared" ref="F9:F72" si="1">ROUND(100-ABS(D9-$G$5)*100/$G$5*E9,2)</f>
        <v>100</v>
      </c>
      <c r="G9" s="31">
        <f t="shared" ref="G9:G72" si="2">RANK(F9,$F$8:$F$366,0)</f>
        <v>1</v>
      </c>
      <c r="H9" s="32"/>
    </row>
    <row r="10" ht="19" customHeight="1" spans="1:8">
      <c r="A10" s="25">
        <v>3</v>
      </c>
      <c r="B10" s="26" t="str">
        <f>'报价汇总表（新）排序'!B320</f>
        <v>河南潞扬建设工程有限公司</v>
      </c>
      <c r="C10" s="27"/>
      <c r="D10" s="28">
        <f>'报价汇总表（新）排序'!D320</f>
        <v>1807821.61</v>
      </c>
      <c r="E10" s="29">
        <f t="shared" si="0"/>
        <v>1</v>
      </c>
      <c r="F10" s="30">
        <f t="shared" si="1"/>
        <v>100</v>
      </c>
      <c r="G10" s="31">
        <f t="shared" si="2"/>
        <v>1</v>
      </c>
      <c r="H10" s="32" t="s">
        <v>62</v>
      </c>
    </row>
    <row r="11" ht="19" customHeight="1" spans="1:8">
      <c r="A11" s="25">
        <v>4</v>
      </c>
      <c r="B11" s="26" t="str">
        <f>'报价汇总表（新）排序'!B321</f>
        <v>河北腾轩建筑工程有限公司</v>
      </c>
      <c r="C11" s="27"/>
      <c r="D11" s="28">
        <f>'报价汇总表（新）排序'!D321</f>
        <v>1807821.61</v>
      </c>
      <c r="E11" s="29">
        <f t="shared" si="0"/>
        <v>1</v>
      </c>
      <c r="F11" s="30">
        <f t="shared" si="1"/>
        <v>100</v>
      </c>
      <c r="G11" s="31">
        <f t="shared" si="2"/>
        <v>1</v>
      </c>
      <c r="H11" s="32"/>
    </row>
    <row r="12" ht="19" customHeight="1" spans="1:8">
      <c r="A12" s="25">
        <v>5</v>
      </c>
      <c r="B12" s="26" t="str">
        <f>'报价汇总表（新）排序'!B322</f>
        <v>河源市恒辉路桥建设有限公司</v>
      </c>
      <c r="C12" s="27"/>
      <c r="D12" s="28">
        <f>'报价汇总表（新）排序'!D322</f>
        <v>1807821.61</v>
      </c>
      <c r="E12" s="29">
        <f t="shared" si="0"/>
        <v>1</v>
      </c>
      <c r="F12" s="30">
        <f t="shared" si="1"/>
        <v>100</v>
      </c>
      <c r="G12" s="31">
        <f t="shared" si="2"/>
        <v>1</v>
      </c>
      <c r="H12" s="32"/>
    </row>
    <row r="13" ht="19" customHeight="1" spans="1:8">
      <c r="A13" s="25">
        <v>6</v>
      </c>
      <c r="B13" s="26" t="str">
        <f>'报价汇总表（新）排序'!B323</f>
        <v>广东溢富建设工程有限公司</v>
      </c>
      <c r="C13" s="27"/>
      <c r="D13" s="28">
        <f>'报价汇总表（新）排序'!D323</f>
        <v>1807821.61</v>
      </c>
      <c r="E13" s="29">
        <f t="shared" si="0"/>
        <v>1</v>
      </c>
      <c r="F13" s="30">
        <f t="shared" si="1"/>
        <v>100</v>
      </c>
      <c r="G13" s="31">
        <f t="shared" si="2"/>
        <v>1</v>
      </c>
      <c r="H13" s="32" t="s">
        <v>63</v>
      </c>
    </row>
    <row r="14" ht="19" customHeight="1" spans="1:8">
      <c r="A14" s="25">
        <v>7</v>
      </c>
      <c r="B14" s="26" t="str">
        <f>'报价汇总表（新）排序'!B324</f>
        <v>天逸建设集团有限公司</v>
      </c>
      <c r="C14" s="27"/>
      <c r="D14" s="28">
        <f>'报价汇总表（新）排序'!D324</f>
        <v>1807821.61</v>
      </c>
      <c r="E14" s="29">
        <f t="shared" si="0"/>
        <v>1</v>
      </c>
      <c r="F14" s="30">
        <f t="shared" si="1"/>
        <v>100</v>
      </c>
      <c r="G14" s="31">
        <f t="shared" si="2"/>
        <v>1</v>
      </c>
      <c r="H14" s="32"/>
    </row>
    <row r="15" ht="19" customHeight="1" spans="1:8">
      <c r="A15" s="25">
        <v>8</v>
      </c>
      <c r="B15" s="26" t="str">
        <f>'报价汇总表（新）排序'!B325</f>
        <v>广东中恒基业建设有限公司</v>
      </c>
      <c r="C15" s="27"/>
      <c r="D15" s="28">
        <f>'报价汇总表（新）排序'!D325</f>
        <v>1807821.61</v>
      </c>
      <c r="E15" s="29">
        <f t="shared" si="0"/>
        <v>1</v>
      </c>
      <c r="F15" s="30">
        <f t="shared" si="1"/>
        <v>100</v>
      </c>
      <c r="G15" s="31">
        <f t="shared" si="2"/>
        <v>1</v>
      </c>
      <c r="H15" s="32"/>
    </row>
    <row r="16" ht="19" customHeight="1" spans="1:8">
      <c r="A16" s="25">
        <v>9</v>
      </c>
      <c r="B16" s="26" t="str">
        <f>'报价汇总表（新）排序'!B326</f>
        <v>四川江彩建设集团有限公司</v>
      </c>
      <c r="C16" s="27"/>
      <c r="D16" s="28">
        <f>'报价汇总表（新）排序'!D326</f>
        <v>1807821.61</v>
      </c>
      <c r="E16" s="29">
        <f t="shared" si="0"/>
        <v>1</v>
      </c>
      <c r="F16" s="30">
        <f t="shared" si="1"/>
        <v>100</v>
      </c>
      <c r="G16" s="31">
        <f t="shared" si="2"/>
        <v>1</v>
      </c>
      <c r="H16" s="32"/>
    </row>
    <row r="17" ht="19" customHeight="1" spans="1:8">
      <c r="A17" s="25">
        <v>10</v>
      </c>
      <c r="B17" s="26" t="str">
        <f>'报价汇总表（新）排序'!B327</f>
        <v>东莞市水电建筑安装工程有限公司</v>
      </c>
      <c r="C17" s="27"/>
      <c r="D17" s="28">
        <f>'报价汇总表（新）排序'!D327</f>
        <v>1807821.61</v>
      </c>
      <c r="E17" s="29">
        <f t="shared" si="0"/>
        <v>1</v>
      </c>
      <c r="F17" s="30">
        <f t="shared" si="1"/>
        <v>100</v>
      </c>
      <c r="G17" s="31">
        <f t="shared" si="2"/>
        <v>1</v>
      </c>
      <c r="H17" s="32"/>
    </row>
    <row r="18" ht="19" customHeight="1" spans="1:8">
      <c r="A18" s="25">
        <v>11</v>
      </c>
      <c r="B18" s="26" t="str">
        <f>'报价汇总表（新）排序'!B328</f>
        <v>深圳市达立建设有限公司</v>
      </c>
      <c r="C18" s="27"/>
      <c r="D18" s="28">
        <f>'报价汇总表（新）排序'!D328</f>
        <v>1807821.61</v>
      </c>
      <c r="E18" s="29">
        <f t="shared" si="0"/>
        <v>1</v>
      </c>
      <c r="F18" s="30">
        <f t="shared" si="1"/>
        <v>100</v>
      </c>
      <c r="G18" s="31">
        <f t="shared" si="2"/>
        <v>1</v>
      </c>
      <c r="H18" s="32"/>
    </row>
    <row r="19" ht="19" customHeight="1" spans="1:8">
      <c r="A19" s="25">
        <v>12</v>
      </c>
      <c r="B19" s="26" t="str">
        <f>'报价汇总表（新）排序'!B329</f>
        <v>深圳市广富源建设工程有限公司</v>
      </c>
      <c r="C19" s="27"/>
      <c r="D19" s="28">
        <f>'报价汇总表（新）排序'!D329</f>
        <v>1807821.61</v>
      </c>
      <c r="E19" s="29">
        <f t="shared" si="0"/>
        <v>1</v>
      </c>
      <c r="F19" s="30">
        <f t="shared" si="1"/>
        <v>100</v>
      </c>
      <c r="G19" s="31">
        <f t="shared" si="2"/>
        <v>1</v>
      </c>
      <c r="H19" s="32"/>
    </row>
    <row r="20" ht="19" customHeight="1" spans="1:8">
      <c r="A20" s="25">
        <v>13</v>
      </c>
      <c r="B20" s="26" t="str">
        <f>'报价汇总表（新）排序'!B330</f>
        <v>广东晨锐建设有限公司</v>
      </c>
      <c r="C20" s="27"/>
      <c r="D20" s="28">
        <f>'报价汇总表（新）排序'!D330</f>
        <v>1807821.61</v>
      </c>
      <c r="E20" s="29">
        <f t="shared" si="0"/>
        <v>1</v>
      </c>
      <c r="F20" s="30">
        <f t="shared" si="1"/>
        <v>100</v>
      </c>
      <c r="G20" s="31">
        <f t="shared" si="2"/>
        <v>1</v>
      </c>
      <c r="H20" s="32" t="s">
        <v>64</v>
      </c>
    </row>
    <row r="21" ht="19" customHeight="1" spans="1:8">
      <c r="A21" s="25">
        <v>14</v>
      </c>
      <c r="B21" s="26" t="str">
        <f>'报价汇总表（新）排序'!B331</f>
        <v>东莞市益鼎建设工程有限公司</v>
      </c>
      <c r="C21" s="27"/>
      <c r="D21" s="28">
        <f>'报价汇总表（新）排序'!D331</f>
        <v>1807821.61</v>
      </c>
      <c r="E21" s="29">
        <f t="shared" si="0"/>
        <v>1</v>
      </c>
      <c r="F21" s="30">
        <f t="shared" si="1"/>
        <v>100</v>
      </c>
      <c r="G21" s="31">
        <f t="shared" si="2"/>
        <v>1</v>
      </c>
      <c r="H21" s="32"/>
    </row>
    <row r="22" ht="19" customHeight="1" spans="1:8">
      <c r="A22" s="25">
        <v>15</v>
      </c>
      <c r="B22" s="26" t="str">
        <f>'报价汇总表（新）排序'!B332</f>
        <v>广东金乔建设集团有限公司</v>
      </c>
      <c r="C22" s="27"/>
      <c r="D22" s="28">
        <f>'报价汇总表（新）排序'!D332</f>
        <v>1807590.8</v>
      </c>
      <c r="E22" s="29">
        <f t="shared" si="0"/>
        <v>1</v>
      </c>
      <c r="F22" s="30">
        <f t="shared" si="1"/>
        <v>99.98</v>
      </c>
      <c r="G22" s="31">
        <f t="shared" si="2"/>
        <v>15</v>
      </c>
      <c r="H22" s="32"/>
    </row>
    <row r="23" ht="19" customHeight="1" spans="1:8">
      <c r="A23" s="25">
        <v>16</v>
      </c>
      <c r="B23" s="26" t="str">
        <f>'报价汇总表（新）排序'!B333</f>
        <v>广东乐华建设工程有限公司</v>
      </c>
      <c r="C23" s="27"/>
      <c r="D23" s="28">
        <f>'报价汇总表（新）排序'!D333</f>
        <v>1807571.58</v>
      </c>
      <c r="E23" s="29">
        <f t="shared" si="0"/>
        <v>1</v>
      </c>
      <c r="F23" s="30">
        <f t="shared" si="1"/>
        <v>99.98</v>
      </c>
      <c r="G23" s="31">
        <f t="shared" si="2"/>
        <v>15</v>
      </c>
      <c r="H23" s="32"/>
    </row>
    <row r="24" ht="19" customHeight="1" spans="1:8">
      <c r="A24" s="25">
        <v>17</v>
      </c>
      <c r="B24" s="26" t="str">
        <f>'报价汇总表（新）排序'!B334</f>
        <v>广东粤创建设有限公司</v>
      </c>
      <c r="C24" s="27"/>
      <c r="D24" s="28">
        <f>'报价汇总表（新）排序'!D334</f>
        <v>1807504.33</v>
      </c>
      <c r="E24" s="29">
        <f t="shared" si="0"/>
        <v>1</v>
      </c>
      <c r="F24" s="30">
        <f t="shared" si="1"/>
        <v>99.98</v>
      </c>
      <c r="G24" s="31">
        <f t="shared" si="2"/>
        <v>15</v>
      </c>
      <c r="H24" s="32"/>
    </row>
    <row r="25" ht="19" customHeight="1" spans="1:8">
      <c r="A25" s="25">
        <v>18</v>
      </c>
      <c r="B25" s="26" t="str">
        <f>'报价汇总表（新）排序'!B335</f>
        <v>广东合盛建筑工程有限公司</v>
      </c>
      <c r="C25" s="27"/>
      <c r="D25" s="28">
        <f>'报价汇总表（新）排序'!D335</f>
        <v>1807321.74</v>
      </c>
      <c r="E25" s="29">
        <f t="shared" si="0"/>
        <v>1</v>
      </c>
      <c r="F25" s="30">
        <f t="shared" si="1"/>
        <v>99.97</v>
      </c>
      <c r="G25" s="31">
        <f t="shared" si="2"/>
        <v>18</v>
      </c>
      <c r="H25" s="32"/>
    </row>
    <row r="26" ht="19" customHeight="1" spans="1:8">
      <c r="A26" s="25">
        <v>19</v>
      </c>
      <c r="B26" s="26" t="str">
        <f>'报价汇总表（新）排序'!B336</f>
        <v>福建泰烨建设有限公司</v>
      </c>
      <c r="C26" s="27"/>
      <c r="D26" s="28">
        <f>'报价汇总表（新）排序'!D336</f>
        <v>1807302.52</v>
      </c>
      <c r="E26" s="29">
        <f t="shared" si="0"/>
        <v>1</v>
      </c>
      <c r="F26" s="30">
        <f t="shared" si="1"/>
        <v>99.97</v>
      </c>
      <c r="G26" s="31">
        <f t="shared" si="2"/>
        <v>18</v>
      </c>
      <c r="H26" s="32"/>
    </row>
    <row r="27" ht="19" customHeight="1" spans="1:8">
      <c r="A27" s="25">
        <v>20</v>
      </c>
      <c r="B27" s="26" t="str">
        <f>'报价汇总表（新）排序'!B337</f>
        <v>广东竣晨建设有限公司</v>
      </c>
      <c r="C27" s="27"/>
      <c r="D27" s="28">
        <f>'报价汇总表（新）排序'!D337</f>
        <v>1807296.64</v>
      </c>
      <c r="E27" s="29">
        <f t="shared" si="0"/>
        <v>1</v>
      </c>
      <c r="F27" s="30">
        <f t="shared" si="1"/>
        <v>99.97</v>
      </c>
      <c r="G27" s="31">
        <f t="shared" si="2"/>
        <v>18</v>
      </c>
      <c r="H27" s="32"/>
    </row>
    <row r="28" ht="19" customHeight="1" spans="1:8">
      <c r="A28" s="25">
        <v>21</v>
      </c>
      <c r="B28" s="26" t="str">
        <f>'报价汇总表（新）排序'!B338</f>
        <v>天蓝建设有限公司</v>
      </c>
      <c r="C28" s="27"/>
      <c r="D28" s="28">
        <f>'报价汇总表（新）排序'!D338</f>
        <v>1807196.83</v>
      </c>
      <c r="E28" s="29">
        <f t="shared" si="0"/>
        <v>1</v>
      </c>
      <c r="F28" s="30">
        <f t="shared" si="1"/>
        <v>99.96</v>
      </c>
      <c r="G28" s="31">
        <f t="shared" si="2"/>
        <v>21</v>
      </c>
      <c r="H28" s="32"/>
    </row>
    <row r="29" ht="19" customHeight="1" spans="1:8">
      <c r="A29" s="25">
        <v>22</v>
      </c>
      <c r="B29" s="26" t="str">
        <f>'报价汇总表（新）排序'!B339</f>
        <v>林竣建设有限公司</v>
      </c>
      <c r="C29" s="27"/>
      <c r="D29" s="28">
        <f>'报价汇总表（新）排序'!D339</f>
        <v>1807019.65</v>
      </c>
      <c r="E29" s="29">
        <f t="shared" si="0"/>
        <v>1</v>
      </c>
      <c r="F29" s="30">
        <f t="shared" si="1"/>
        <v>99.95</v>
      </c>
      <c r="G29" s="31">
        <f t="shared" si="2"/>
        <v>22</v>
      </c>
      <c r="H29" s="32"/>
    </row>
    <row r="30" ht="19" customHeight="1" spans="1:8">
      <c r="A30" s="25">
        <v>23</v>
      </c>
      <c r="B30" s="26" t="str">
        <f>'报价汇总表（新）排序'!B340</f>
        <v>中耀建设（福建）有限公司</v>
      </c>
      <c r="C30" s="27"/>
      <c r="D30" s="28">
        <f>'报价汇总表（新）排序'!D340</f>
        <v>1806898.93</v>
      </c>
      <c r="E30" s="29">
        <f t="shared" si="0"/>
        <v>1</v>
      </c>
      <c r="F30" s="30">
        <f t="shared" si="1"/>
        <v>99.94</v>
      </c>
      <c r="G30" s="31">
        <f t="shared" si="2"/>
        <v>23</v>
      </c>
      <c r="H30" s="32"/>
    </row>
    <row r="31" ht="19" customHeight="1" spans="1:8">
      <c r="A31" s="25">
        <v>24</v>
      </c>
      <c r="B31" s="26" t="str">
        <f>'报价汇总表（新）排序'!B341</f>
        <v>广东文泓建筑集团有限公司</v>
      </c>
      <c r="C31" s="27"/>
      <c r="D31" s="28">
        <f>'报价汇总表（新）排序'!D341</f>
        <v>1806879.71</v>
      </c>
      <c r="E31" s="29">
        <f t="shared" si="0"/>
        <v>1</v>
      </c>
      <c r="F31" s="30">
        <f t="shared" si="1"/>
        <v>99.94</v>
      </c>
      <c r="G31" s="31">
        <f t="shared" si="2"/>
        <v>23</v>
      </c>
      <c r="H31" s="32"/>
    </row>
    <row r="32" ht="19" customHeight="1" spans="1:8">
      <c r="A32" s="25">
        <v>25</v>
      </c>
      <c r="B32" s="26" t="str">
        <f>'报价汇总表（新）排序'!B342</f>
        <v>广州市远源建筑工程有限公司</v>
      </c>
      <c r="C32" s="27"/>
      <c r="D32" s="28">
        <f>'报价汇总表（新）排序'!D342</f>
        <v>1806601.03</v>
      </c>
      <c r="E32" s="29">
        <f t="shared" si="0"/>
        <v>1</v>
      </c>
      <c r="F32" s="30">
        <f t="shared" si="1"/>
        <v>99.93</v>
      </c>
      <c r="G32" s="31">
        <f t="shared" si="2"/>
        <v>25</v>
      </c>
      <c r="H32" s="32"/>
    </row>
    <row r="33" ht="19" customHeight="1" spans="1:8">
      <c r="A33" s="25">
        <v>26</v>
      </c>
      <c r="B33" s="26" t="str">
        <f>'报价汇总表（新）排序'!B343</f>
        <v>广东海勤建设有限公司</v>
      </c>
      <c r="C33" s="27"/>
      <c r="D33" s="28">
        <f>'报价汇总表（新）排序'!D343</f>
        <v>1806404.68</v>
      </c>
      <c r="E33" s="29">
        <f t="shared" si="0"/>
        <v>1</v>
      </c>
      <c r="F33" s="30">
        <f t="shared" si="1"/>
        <v>99.92</v>
      </c>
      <c r="G33" s="31">
        <f t="shared" si="2"/>
        <v>26</v>
      </c>
      <c r="H33" s="32"/>
    </row>
    <row r="34" ht="19" customHeight="1" spans="1:8">
      <c r="A34" s="25">
        <v>27</v>
      </c>
      <c r="B34" s="26" t="str">
        <f>'报价汇总表（新）排序'!B344</f>
        <v>湖南丰泰建设工程有限公司</v>
      </c>
      <c r="C34" s="27"/>
      <c r="D34" s="28">
        <f>'报价汇总表（新）排序'!D344</f>
        <v>1806397.69</v>
      </c>
      <c r="E34" s="29">
        <f t="shared" si="0"/>
        <v>1</v>
      </c>
      <c r="F34" s="30">
        <f t="shared" si="1"/>
        <v>99.92</v>
      </c>
      <c r="G34" s="31">
        <f t="shared" si="2"/>
        <v>26</v>
      </c>
      <c r="H34" s="32"/>
    </row>
    <row r="35" ht="19" customHeight="1" spans="1:8">
      <c r="A35" s="25">
        <v>28</v>
      </c>
      <c r="B35" s="26" t="str">
        <f>'报价汇总表（新）排序'!B345</f>
        <v>广东禹固建筑工程有限公司</v>
      </c>
      <c r="C35" s="27"/>
      <c r="D35" s="28">
        <f>'报价汇总表（新）排序'!D345</f>
        <v>1806293.55</v>
      </c>
      <c r="E35" s="29">
        <f t="shared" si="0"/>
        <v>1</v>
      </c>
      <c r="F35" s="30">
        <f t="shared" si="1"/>
        <v>99.91</v>
      </c>
      <c r="G35" s="31">
        <f t="shared" si="2"/>
        <v>28</v>
      </c>
      <c r="H35" s="32"/>
    </row>
    <row r="36" ht="19" customHeight="1" spans="1:8">
      <c r="A36" s="25">
        <v>29</v>
      </c>
      <c r="B36" s="26" t="str">
        <f>'报价汇总表（新）排序'!B346</f>
        <v>华铨建设有限公司</v>
      </c>
      <c r="C36" s="27"/>
      <c r="D36" s="28">
        <f>'报价汇总表（新）排序'!D346</f>
        <v>1805980.7</v>
      </c>
      <c r="E36" s="29">
        <f t="shared" si="0"/>
        <v>1</v>
      </c>
      <c r="F36" s="30">
        <f t="shared" si="1"/>
        <v>99.89</v>
      </c>
      <c r="G36" s="31">
        <f t="shared" si="2"/>
        <v>29</v>
      </c>
      <c r="H36" s="32"/>
    </row>
    <row r="37" ht="19" customHeight="1" spans="1:8">
      <c r="A37" s="25">
        <v>30</v>
      </c>
      <c r="B37" s="26" t="str">
        <f>'报价汇总表（新）排序'!B347</f>
        <v>深圳市鹏洁市政工程有限公司</v>
      </c>
      <c r="C37" s="27"/>
      <c r="D37" s="28">
        <f>'报价汇总表（新）排序'!D347</f>
        <v>1805980.7</v>
      </c>
      <c r="E37" s="29">
        <f t="shared" si="0"/>
        <v>1</v>
      </c>
      <c r="F37" s="30">
        <f t="shared" si="1"/>
        <v>99.89</v>
      </c>
      <c r="G37" s="31">
        <f t="shared" si="2"/>
        <v>29</v>
      </c>
      <c r="H37" s="32"/>
    </row>
    <row r="38" ht="19" customHeight="1" spans="1:8">
      <c r="A38" s="25">
        <v>31</v>
      </c>
      <c r="B38" s="26" t="str">
        <f>'报价汇总表（新）排序'!B348</f>
        <v>广东汇诚建设工程有限公司</v>
      </c>
      <c r="C38" s="27"/>
      <c r="D38" s="28">
        <f>'报价汇总表（新）排序'!D348</f>
        <v>1805980.7</v>
      </c>
      <c r="E38" s="29">
        <f t="shared" si="0"/>
        <v>1</v>
      </c>
      <c r="F38" s="30">
        <f t="shared" si="1"/>
        <v>99.89</v>
      </c>
      <c r="G38" s="31">
        <f t="shared" si="2"/>
        <v>29</v>
      </c>
      <c r="H38" s="32"/>
    </row>
    <row r="39" ht="19" customHeight="1" spans="1:8">
      <c r="A39" s="25">
        <v>32</v>
      </c>
      <c r="B39" s="26" t="str">
        <f>'报价汇总表（新）排序'!B349</f>
        <v>广东雅园建设有限公司</v>
      </c>
      <c r="C39" s="27"/>
      <c r="D39" s="28">
        <f>'报价汇总表（新）排序'!D349</f>
        <v>1805980.7</v>
      </c>
      <c r="E39" s="29">
        <f t="shared" si="0"/>
        <v>1</v>
      </c>
      <c r="F39" s="30">
        <f t="shared" si="1"/>
        <v>99.89</v>
      </c>
      <c r="G39" s="31">
        <f t="shared" si="2"/>
        <v>29</v>
      </c>
      <c r="H39" s="32"/>
    </row>
    <row r="40" ht="19" customHeight="1" spans="1:8">
      <c r="A40" s="25">
        <v>33</v>
      </c>
      <c r="B40" s="26" t="str">
        <f>'报价汇总表（新）排序'!B350</f>
        <v>深圳市世广厦建筑工程有限公司</v>
      </c>
      <c r="C40" s="27"/>
      <c r="D40" s="28">
        <f>'报价汇总表（新）排序'!D350</f>
        <v>1805980.7</v>
      </c>
      <c r="E40" s="29">
        <f t="shared" si="0"/>
        <v>1</v>
      </c>
      <c r="F40" s="30">
        <f t="shared" si="1"/>
        <v>99.89</v>
      </c>
      <c r="G40" s="31">
        <f t="shared" si="2"/>
        <v>29</v>
      </c>
      <c r="H40" s="32"/>
    </row>
    <row r="41" ht="19" customHeight="1" spans="1:8">
      <c r="A41" s="25">
        <v>34</v>
      </c>
      <c r="B41" s="26" t="str">
        <f>'报价汇总表（新）排序'!B351</f>
        <v>安徽方瑞建设工程有限公司</v>
      </c>
      <c r="C41" s="27"/>
      <c r="D41" s="28">
        <f>'报价汇总表（新）排序'!D351</f>
        <v>1805980.7</v>
      </c>
      <c r="E41" s="29">
        <f t="shared" si="0"/>
        <v>1</v>
      </c>
      <c r="F41" s="30">
        <f t="shared" si="1"/>
        <v>99.89</v>
      </c>
      <c r="G41" s="31">
        <f t="shared" si="2"/>
        <v>29</v>
      </c>
      <c r="H41" s="32"/>
    </row>
    <row r="42" ht="19" customHeight="1" spans="1:8">
      <c r="A42" s="25">
        <v>35</v>
      </c>
      <c r="B42" s="26" t="str">
        <f>'报价汇总表（新）排序'!B352</f>
        <v>深圳市润泰建设工程有限公司</v>
      </c>
      <c r="C42" s="27"/>
      <c r="D42" s="28">
        <f>'报价汇总表（新）排序'!D352</f>
        <v>1805980.7</v>
      </c>
      <c r="E42" s="29">
        <f t="shared" si="0"/>
        <v>1</v>
      </c>
      <c r="F42" s="30">
        <f t="shared" si="1"/>
        <v>99.89</v>
      </c>
      <c r="G42" s="31">
        <f t="shared" si="2"/>
        <v>29</v>
      </c>
      <c r="H42" s="32"/>
    </row>
    <row r="43" ht="19" customHeight="1" spans="1:8">
      <c r="A43" s="25">
        <v>36</v>
      </c>
      <c r="B43" s="26" t="str">
        <f>'报价汇总表（新）排序'!B353</f>
        <v>深圳市宏运达建筑工程有限公司</v>
      </c>
      <c r="C43" s="27"/>
      <c r="D43" s="28">
        <f>'报价汇总表（新）排序'!D353</f>
        <v>1805980.7</v>
      </c>
      <c r="E43" s="29">
        <f t="shared" si="0"/>
        <v>1</v>
      </c>
      <c r="F43" s="30">
        <f t="shared" si="1"/>
        <v>99.89</v>
      </c>
      <c r="G43" s="31">
        <f t="shared" si="2"/>
        <v>29</v>
      </c>
      <c r="H43" s="32"/>
    </row>
    <row r="44" ht="19" customHeight="1" spans="1:8">
      <c r="A44" s="25">
        <v>37</v>
      </c>
      <c r="B44" s="26" t="str">
        <f>'报价汇总表（新）排序'!B354</f>
        <v>深圳市广晋建设有限公司</v>
      </c>
      <c r="C44" s="27"/>
      <c r="D44" s="28">
        <f>'报价汇总表（新）排序'!D354</f>
        <v>1805980.7</v>
      </c>
      <c r="E44" s="29">
        <f t="shared" si="0"/>
        <v>1</v>
      </c>
      <c r="F44" s="30">
        <f t="shared" si="1"/>
        <v>99.89</v>
      </c>
      <c r="G44" s="31">
        <f t="shared" si="2"/>
        <v>29</v>
      </c>
      <c r="H44" s="32"/>
    </row>
    <row r="45" ht="19" customHeight="1" spans="1:8">
      <c r="A45" s="25">
        <v>38</v>
      </c>
      <c r="B45" s="26" t="str">
        <f>'报价汇总表（新）排序'!B355</f>
        <v>广东明晔建设工程有限公司</v>
      </c>
      <c r="C45" s="27"/>
      <c r="D45" s="28">
        <f>'报价汇总表（新）排序'!D355</f>
        <v>1805980.7</v>
      </c>
      <c r="E45" s="29">
        <f t="shared" si="0"/>
        <v>1</v>
      </c>
      <c r="F45" s="30">
        <f t="shared" si="1"/>
        <v>99.89</v>
      </c>
      <c r="G45" s="31">
        <f t="shared" si="2"/>
        <v>29</v>
      </c>
      <c r="H45" s="32"/>
    </row>
    <row r="46" ht="19" customHeight="1" spans="1:8">
      <c r="A46" s="25">
        <v>39</v>
      </c>
      <c r="B46" s="26" t="str">
        <f>'报价汇总表（新）排序'!B356</f>
        <v>安徽环旭科技有限公司</v>
      </c>
      <c r="C46" s="27"/>
      <c r="D46" s="28">
        <f>'报价汇总表（新）排序'!D356</f>
        <v>1805980.7</v>
      </c>
      <c r="E46" s="29">
        <f t="shared" si="0"/>
        <v>1</v>
      </c>
      <c r="F46" s="30">
        <f t="shared" si="1"/>
        <v>99.89</v>
      </c>
      <c r="G46" s="31">
        <f t="shared" si="2"/>
        <v>29</v>
      </c>
      <c r="H46" s="32"/>
    </row>
    <row r="47" ht="19" customHeight="1" spans="1:8">
      <c r="A47" s="25">
        <v>40</v>
      </c>
      <c r="B47" s="26" t="str">
        <f>'报价汇总表（新）排序'!B357</f>
        <v>广东高翔建设有限公司</v>
      </c>
      <c r="C47" s="27"/>
      <c r="D47" s="28">
        <f>'报价汇总表（新）排序'!D357</f>
        <v>1805980.7</v>
      </c>
      <c r="E47" s="29">
        <f t="shared" si="0"/>
        <v>1</v>
      </c>
      <c r="F47" s="30">
        <f t="shared" si="1"/>
        <v>99.89</v>
      </c>
      <c r="G47" s="31">
        <f t="shared" si="2"/>
        <v>29</v>
      </c>
      <c r="H47" s="32"/>
    </row>
    <row r="48" ht="19" customHeight="1" spans="1:8">
      <c r="A48" s="25">
        <v>41</v>
      </c>
      <c r="B48" s="26" t="str">
        <f>'报价汇总表（新）排序'!B358</f>
        <v>中巨(广东)建设有限公司</v>
      </c>
      <c r="C48" s="27"/>
      <c r="D48" s="28">
        <f>'报价汇总表（新）排序'!D358</f>
        <v>1805980.26</v>
      </c>
      <c r="E48" s="29">
        <f t="shared" si="0"/>
        <v>1</v>
      </c>
      <c r="F48" s="30">
        <f t="shared" si="1"/>
        <v>99.89</v>
      </c>
      <c r="G48" s="31">
        <f t="shared" si="2"/>
        <v>29</v>
      </c>
      <c r="H48" s="32"/>
    </row>
    <row r="49" ht="19" customHeight="1" spans="1:8">
      <c r="A49" s="25">
        <v>42</v>
      </c>
      <c r="B49" s="26" t="str">
        <f>'报价汇总表（新）排序'!B359</f>
        <v>安徽如路建设工程有限公司</v>
      </c>
      <c r="C49" s="27"/>
      <c r="D49" s="28">
        <f>'报价汇总表（新）排序'!D359</f>
        <v>1805678.53</v>
      </c>
      <c r="E49" s="29">
        <f t="shared" si="0"/>
        <v>1</v>
      </c>
      <c r="F49" s="30">
        <f t="shared" si="1"/>
        <v>99.88</v>
      </c>
      <c r="G49" s="31">
        <f t="shared" si="2"/>
        <v>42</v>
      </c>
      <c r="H49" s="32"/>
    </row>
    <row r="50" ht="19" customHeight="1" spans="1:8">
      <c r="A50" s="25">
        <v>43</v>
      </c>
      <c r="B50" s="26" t="str">
        <f>'报价汇总表（新）排序'!B360</f>
        <v>广东兴吉建设工程有限公司</v>
      </c>
      <c r="C50" s="27"/>
      <c r="D50" s="28">
        <f>'报价汇总表（新）排序'!D360</f>
        <v>1805640.72</v>
      </c>
      <c r="E50" s="29">
        <f t="shared" si="0"/>
        <v>1</v>
      </c>
      <c r="F50" s="30">
        <f t="shared" si="1"/>
        <v>99.87</v>
      </c>
      <c r="G50" s="31">
        <f t="shared" si="2"/>
        <v>43</v>
      </c>
      <c r="H50" s="32"/>
    </row>
    <row r="51" ht="19" customHeight="1" spans="1:8">
      <c r="A51" s="25">
        <v>44</v>
      </c>
      <c r="B51" s="26" t="str">
        <f>'报价汇总表（新）排序'!B361</f>
        <v>广东祥瀚建设工程有限公司</v>
      </c>
      <c r="C51" s="27"/>
      <c r="D51" s="28">
        <f>'报价汇总表（新）排序'!D361</f>
        <v>1805630.5</v>
      </c>
      <c r="E51" s="29">
        <f t="shared" si="0"/>
        <v>1</v>
      </c>
      <c r="F51" s="30">
        <f t="shared" si="1"/>
        <v>99.87</v>
      </c>
      <c r="G51" s="31">
        <f t="shared" si="2"/>
        <v>43</v>
      </c>
      <c r="H51" s="32"/>
    </row>
    <row r="52" ht="19" customHeight="1" spans="1:8">
      <c r="A52" s="25">
        <v>45</v>
      </c>
      <c r="B52" s="26" t="str">
        <f>'报价汇总表（新）排序'!B362</f>
        <v>东莞市新鸿达装饰工程有限公司</v>
      </c>
      <c r="C52" s="27"/>
      <c r="D52" s="28">
        <f>'报价汇总表（新）排序'!D362</f>
        <v>1805361.44</v>
      </c>
      <c r="E52" s="29">
        <f t="shared" si="0"/>
        <v>1</v>
      </c>
      <c r="F52" s="30">
        <f t="shared" si="1"/>
        <v>99.86</v>
      </c>
      <c r="G52" s="31">
        <f t="shared" si="2"/>
        <v>45</v>
      </c>
      <c r="H52" s="32"/>
    </row>
    <row r="53" ht="19" customHeight="1" spans="1:8">
      <c r="A53" s="25">
        <v>46</v>
      </c>
      <c r="B53" s="26" t="str">
        <f>'报价汇总表（新）排序'!B363</f>
        <v>安徽朝侠建筑工程有限公司</v>
      </c>
      <c r="C53" s="27"/>
      <c r="D53" s="28">
        <f>'报价汇总表（新）排序'!D363</f>
        <v>1805190.74</v>
      </c>
      <c r="E53" s="29">
        <f t="shared" si="0"/>
        <v>1</v>
      </c>
      <c r="F53" s="30">
        <f t="shared" si="1"/>
        <v>99.85</v>
      </c>
      <c r="G53" s="31">
        <f t="shared" si="2"/>
        <v>46</v>
      </c>
      <c r="H53" s="32"/>
    </row>
    <row r="54" ht="19" customHeight="1" spans="1:8">
      <c r="A54" s="25">
        <v>47</v>
      </c>
      <c r="B54" s="26" t="str">
        <f>'报价汇总表（新）排序'!B364</f>
        <v>中闽大洋建设集团有限公司</v>
      </c>
      <c r="C54" s="27"/>
      <c r="D54" s="28">
        <f>'报价汇总表（新）排序'!D364</f>
        <v>1805143.74</v>
      </c>
      <c r="E54" s="29">
        <f t="shared" si="0"/>
        <v>1</v>
      </c>
      <c r="F54" s="30">
        <f t="shared" si="1"/>
        <v>99.85</v>
      </c>
      <c r="G54" s="31">
        <f t="shared" si="2"/>
        <v>46</v>
      </c>
      <c r="H54" s="32"/>
    </row>
    <row r="55" ht="19" customHeight="1" spans="1:8">
      <c r="A55" s="25">
        <v>48</v>
      </c>
      <c r="B55" s="26" t="str">
        <f>'报价汇总表（新）排序'!B365</f>
        <v>深圳市泓创智造建设科技集团有限公司</v>
      </c>
      <c r="C55" s="27"/>
      <c r="D55" s="28">
        <f>'报价汇总表（新）排序'!D365</f>
        <v>1805063.56</v>
      </c>
      <c r="E55" s="29">
        <f t="shared" si="0"/>
        <v>1</v>
      </c>
      <c r="F55" s="30">
        <f t="shared" si="1"/>
        <v>99.84</v>
      </c>
      <c r="G55" s="31">
        <f t="shared" si="2"/>
        <v>48</v>
      </c>
      <c r="H55" s="32"/>
    </row>
    <row r="56" ht="19" customHeight="1" spans="1:8">
      <c r="A56" s="25">
        <v>49</v>
      </c>
      <c r="B56" s="26" t="str">
        <f>'报价汇总表（新）排序'!B366</f>
        <v>广东万昌建设工程有限公司</v>
      </c>
      <c r="C56" s="27"/>
      <c r="D56" s="28">
        <f>'报价汇总表（新）排序'!D366</f>
        <v>1805015.5</v>
      </c>
      <c r="E56" s="29">
        <f t="shared" si="0"/>
        <v>1</v>
      </c>
      <c r="F56" s="30">
        <f t="shared" si="1"/>
        <v>99.84</v>
      </c>
      <c r="G56" s="31">
        <f t="shared" si="2"/>
        <v>48</v>
      </c>
      <c r="H56" s="32"/>
    </row>
    <row r="57" ht="19" customHeight="1" spans="1:8">
      <c r="A57" s="25">
        <v>50</v>
      </c>
      <c r="B57" s="26" t="str">
        <f>'报价汇总表（新）排序'!B367</f>
        <v>广东碧磊建筑工程有限公司</v>
      </c>
      <c r="C57" s="27"/>
      <c r="D57" s="28">
        <f>'报价汇总表（新）排序'!D367</f>
        <v>1804931.75</v>
      </c>
      <c r="E57" s="29">
        <f t="shared" si="0"/>
        <v>1</v>
      </c>
      <c r="F57" s="30">
        <f t="shared" si="1"/>
        <v>99.84</v>
      </c>
      <c r="G57" s="31">
        <f t="shared" si="2"/>
        <v>48</v>
      </c>
      <c r="H57" s="32"/>
    </row>
    <row r="58" ht="19" customHeight="1" spans="1:8">
      <c r="A58" s="25">
        <v>51</v>
      </c>
      <c r="B58" s="26" t="str">
        <f>'报价汇总表（新）排序'!B368</f>
        <v>广东天恒工程有限公司</v>
      </c>
      <c r="C58" s="27"/>
      <c r="D58" s="28">
        <f>'报价汇总表（新）排序'!D368</f>
        <v>1804756.06</v>
      </c>
      <c r="E58" s="29">
        <f t="shared" si="0"/>
        <v>1</v>
      </c>
      <c r="F58" s="30">
        <f t="shared" si="1"/>
        <v>99.83</v>
      </c>
      <c r="G58" s="31">
        <f t="shared" si="2"/>
        <v>51</v>
      </c>
      <c r="H58" s="32"/>
    </row>
    <row r="59" ht="19" customHeight="1" spans="1:8">
      <c r="A59" s="25">
        <v>52</v>
      </c>
      <c r="B59" s="26" t="str">
        <f>'报价汇总表（新）排序'!B369</f>
        <v>广东金雨德建设工程有限公司</v>
      </c>
      <c r="C59" s="27"/>
      <c r="D59" s="28">
        <f>'报价汇总表（新）排序'!D369</f>
        <v>1804548.88</v>
      </c>
      <c r="E59" s="29">
        <f t="shared" si="0"/>
        <v>1</v>
      </c>
      <c r="F59" s="30">
        <f t="shared" si="1"/>
        <v>99.81</v>
      </c>
      <c r="G59" s="31">
        <f t="shared" si="2"/>
        <v>52</v>
      </c>
      <c r="H59" s="32"/>
    </row>
    <row r="60" ht="19" customHeight="1" spans="1:8">
      <c r="A60" s="25">
        <v>53</v>
      </c>
      <c r="B60" s="26" t="str">
        <f>'报价汇总表（新）排序'!B370</f>
        <v>昊航建工集团有限公司</v>
      </c>
      <c r="C60" s="27"/>
      <c r="D60" s="28">
        <f>'报价汇总表（新）排序'!D370</f>
        <v>1804448.56</v>
      </c>
      <c r="E60" s="29">
        <f t="shared" si="0"/>
        <v>1</v>
      </c>
      <c r="F60" s="30">
        <f t="shared" si="1"/>
        <v>99.81</v>
      </c>
      <c r="G60" s="31">
        <f t="shared" si="2"/>
        <v>52</v>
      </c>
      <c r="H60" s="32"/>
    </row>
    <row r="61" ht="19" customHeight="1" spans="1:8">
      <c r="A61" s="25">
        <v>54</v>
      </c>
      <c r="B61" s="26" t="str">
        <f>'报价汇总表（新）排序'!B371</f>
        <v>广东光亮建设工程有限公司</v>
      </c>
      <c r="C61" s="27"/>
      <c r="D61" s="28">
        <f>'报价汇总表（新）排序'!D371</f>
        <v>1804443</v>
      </c>
      <c r="E61" s="29">
        <f t="shared" si="0"/>
        <v>1</v>
      </c>
      <c r="F61" s="30">
        <f t="shared" si="1"/>
        <v>99.81</v>
      </c>
      <c r="G61" s="31">
        <f t="shared" si="2"/>
        <v>52</v>
      </c>
      <c r="H61" s="32"/>
    </row>
    <row r="62" ht="19" customHeight="1" spans="1:8">
      <c r="A62" s="25">
        <v>55</v>
      </c>
      <c r="B62" s="26" t="str">
        <f>'报价汇总表（新）排序'!B372</f>
        <v>广东鑫筑建设工程有限公司</v>
      </c>
      <c r="C62" s="27"/>
      <c r="D62" s="28">
        <f>'报价汇总表（新）排序'!D372</f>
        <v>1804378.31</v>
      </c>
      <c r="E62" s="29">
        <f t="shared" si="0"/>
        <v>1</v>
      </c>
      <c r="F62" s="30">
        <f t="shared" si="1"/>
        <v>99.8</v>
      </c>
      <c r="G62" s="31">
        <f t="shared" si="2"/>
        <v>55</v>
      </c>
      <c r="H62" s="32"/>
    </row>
    <row r="63" ht="19" customHeight="1" spans="1:8">
      <c r="A63" s="25">
        <v>56</v>
      </c>
      <c r="B63" s="26" t="str">
        <f>'报价汇总表（新）排序'!B373</f>
        <v>广东捷乐建筑工程有限公司</v>
      </c>
      <c r="C63" s="27"/>
      <c r="D63" s="28">
        <f>'报价汇总表（新）排序'!D373</f>
        <v>1804229.46</v>
      </c>
      <c r="E63" s="29">
        <f t="shared" si="0"/>
        <v>1</v>
      </c>
      <c r="F63" s="30">
        <f t="shared" si="1"/>
        <v>99.8</v>
      </c>
      <c r="G63" s="31">
        <f t="shared" si="2"/>
        <v>55</v>
      </c>
      <c r="H63" s="32"/>
    </row>
    <row r="64" ht="19" customHeight="1" spans="1:8">
      <c r="A64" s="25">
        <v>57</v>
      </c>
      <c r="B64" s="26" t="str">
        <f>'报价汇总表（新）排序'!B374</f>
        <v>广东上谷建设工程有限公司</v>
      </c>
      <c r="C64" s="27"/>
      <c r="D64" s="28">
        <f>'报价汇总表（新）排序'!D374</f>
        <v>1804215.09</v>
      </c>
      <c r="E64" s="29">
        <f t="shared" si="0"/>
        <v>1</v>
      </c>
      <c r="F64" s="30">
        <f t="shared" si="1"/>
        <v>99.8</v>
      </c>
      <c r="G64" s="31">
        <f t="shared" si="2"/>
        <v>55</v>
      </c>
      <c r="H64" s="32"/>
    </row>
    <row r="65" ht="19" customHeight="1" spans="1:8">
      <c r="A65" s="25">
        <v>58</v>
      </c>
      <c r="B65" s="26" t="str">
        <f>'报价汇总表（新）排序'!B375</f>
        <v>广东东照建设有限公司</v>
      </c>
      <c r="C65" s="27"/>
      <c r="D65" s="28">
        <f>'报价汇总表（新）排序'!D375</f>
        <v>1804209.46</v>
      </c>
      <c r="E65" s="29">
        <f t="shared" si="0"/>
        <v>1</v>
      </c>
      <c r="F65" s="30">
        <f t="shared" si="1"/>
        <v>99.8</v>
      </c>
      <c r="G65" s="31">
        <f t="shared" si="2"/>
        <v>55</v>
      </c>
      <c r="H65" s="32"/>
    </row>
    <row r="66" ht="19" customHeight="1" spans="1:8">
      <c r="A66" s="25">
        <v>59</v>
      </c>
      <c r="B66" s="26" t="str">
        <f>'报价汇总表（新）排序'!B376</f>
        <v>广东广茂建设工程有限公司</v>
      </c>
      <c r="C66" s="27"/>
      <c r="D66" s="28">
        <f>'报价汇总表（新）排序'!D376</f>
        <v>1804205.16</v>
      </c>
      <c r="E66" s="29">
        <f t="shared" si="0"/>
        <v>1</v>
      </c>
      <c r="F66" s="30">
        <f t="shared" si="1"/>
        <v>99.79</v>
      </c>
      <c r="G66" s="31">
        <f t="shared" si="2"/>
        <v>59</v>
      </c>
      <c r="H66" s="32"/>
    </row>
    <row r="67" ht="19" customHeight="1" spans="1:8">
      <c r="A67" s="25">
        <v>60</v>
      </c>
      <c r="B67" s="26" t="str">
        <f>'报价汇总表（新）排序'!B377</f>
        <v>广东尚洋建设有限公司</v>
      </c>
      <c r="C67" s="27"/>
      <c r="D67" s="28">
        <f>'报价汇总表（新）排序'!D377</f>
        <v>1804202.61</v>
      </c>
      <c r="E67" s="29">
        <f t="shared" si="0"/>
        <v>1</v>
      </c>
      <c r="F67" s="30">
        <f t="shared" si="1"/>
        <v>99.79</v>
      </c>
      <c r="G67" s="31">
        <f t="shared" si="2"/>
        <v>59</v>
      </c>
      <c r="H67" s="32"/>
    </row>
    <row r="68" spans="1:8">
      <c r="A68" s="25">
        <v>61</v>
      </c>
      <c r="B68" s="26" t="str">
        <f>'报价汇总表（新）排序'!B378</f>
        <v>广州弘兴德建设工程有限公司</v>
      </c>
      <c r="C68" s="27"/>
      <c r="D68" s="28">
        <f>'报价汇总表（新）排序'!D378</f>
        <v>1804138.8</v>
      </c>
      <c r="E68" s="29">
        <f t="shared" si="0"/>
        <v>1</v>
      </c>
      <c r="F68" s="30">
        <f t="shared" si="1"/>
        <v>99.79</v>
      </c>
      <c r="G68" s="31">
        <f t="shared" si="2"/>
        <v>59</v>
      </c>
      <c r="H68" s="32"/>
    </row>
    <row r="69" spans="1:8">
      <c r="A69" s="25">
        <v>62</v>
      </c>
      <c r="B69" s="26" t="str">
        <f>'报价汇总表（新）排序'!B379</f>
        <v>深圳市盛亮建设工程有限公司</v>
      </c>
      <c r="C69" s="27"/>
      <c r="D69" s="28">
        <f>'报价汇总表（新）排序'!D379</f>
        <v>1804138.79</v>
      </c>
      <c r="E69" s="29">
        <f t="shared" si="0"/>
        <v>1</v>
      </c>
      <c r="F69" s="30">
        <f t="shared" si="1"/>
        <v>99.79</v>
      </c>
      <c r="G69" s="31">
        <f t="shared" si="2"/>
        <v>59</v>
      </c>
      <c r="H69" s="32"/>
    </row>
    <row r="70" spans="1:8">
      <c r="A70" s="25">
        <v>63</v>
      </c>
      <c r="B70" s="26" t="str">
        <f>'报价汇总表（新）排序'!B380</f>
        <v>广东九鹰建设有限公司</v>
      </c>
      <c r="C70" s="27"/>
      <c r="D70" s="28">
        <f>'报价汇总表（新）排序'!D380</f>
        <v>1804138.79</v>
      </c>
      <c r="E70" s="29">
        <f t="shared" si="0"/>
        <v>1</v>
      </c>
      <c r="F70" s="30">
        <f t="shared" si="1"/>
        <v>99.79</v>
      </c>
      <c r="G70" s="31">
        <f t="shared" si="2"/>
        <v>59</v>
      </c>
      <c r="H70" s="32"/>
    </row>
    <row r="71" spans="1:8">
      <c r="A71" s="25">
        <v>64</v>
      </c>
      <c r="B71" s="26" t="str">
        <f>'报价汇总表（新）排序'!B381</f>
        <v>东莞市鼎尚建设工程有限公司</v>
      </c>
      <c r="C71" s="27"/>
      <c r="D71" s="28">
        <f>'报价汇总表（新）排序'!D381</f>
        <v>1804138.79</v>
      </c>
      <c r="E71" s="29">
        <f t="shared" si="0"/>
        <v>1</v>
      </c>
      <c r="F71" s="30">
        <f t="shared" si="1"/>
        <v>99.79</v>
      </c>
      <c r="G71" s="31">
        <f t="shared" si="2"/>
        <v>59</v>
      </c>
      <c r="H71" s="32"/>
    </row>
    <row r="72" spans="1:8">
      <c r="A72" s="25">
        <v>65</v>
      </c>
      <c r="B72" s="26" t="str">
        <f>'报价汇总表（新）排序'!B382</f>
        <v>深圳创昇建设实业有限公司</v>
      </c>
      <c r="C72" s="27"/>
      <c r="D72" s="28">
        <f>'报价汇总表（新）排序'!D382</f>
        <v>1804138.79</v>
      </c>
      <c r="E72" s="29">
        <f t="shared" si="0"/>
        <v>1</v>
      </c>
      <c r="F72" s="30">
        <f t="shared" si="1"/>
        <v>99.79</v>
      </c>
      <c r="G72" s="31">
        <f t="shared" si="2"/>
        <v>59</v>
      </c>
      <c r="H72" s="32"/>
    </row>
    <row r="73" spans="1:8">
      <c r="A73" s="25">
        <v>66</v>
      </c>
      <c r="B73" s="26" t="str">
        <f>'报价汇总表（新）排序'!B383</f>
        <v>广东众班建设有限公司</v>
      </c>
      <c r="C73" s="27"/>
      <c r="D73" s="28">
        <f>'报价汇总表（新）排序'!D383</f>
        <v>1804138.79</v>
      </c>
      <c r="E73" s="29">
        <f t="shared" ref="E73:E136" si="3">IF(D73&gt;$G$5,$G$6*3,$G$6)</f>
        <v>1</v>
      </c>
      <c r="F73" s="30">
        <f t="shared" ref="F73:F136" si="4">ROUND(100-ABS(D73-$G$5)*100/$G$5*E73,2)</f>
        <v>99.79</v>
      </c>
      <c r="G73" s="31">
        <f t="shared" ref="G73:G136" si="5">RANK(F73,$F$8:$F$366,0)</f>
        <v>59</v>
      </c>
      <c r="H73" s="32"/>
    </row>
    <row r="74" spans="1:8">
      <c r="A74" s="25">
        <v>67</v>
      </c>
      <c r="B74" s="26" t="str">
        <f>'报价汇总表（新）排序'!B384</f>
        <v>广东嘉宸建筑有限公司</v>
      </c>
      <c r="C74" s="27"/>
      <c r="D74" s="28">
        <f>'报价汇总表（新）排序'!D384</f>
        <v>1804138.79</v>
      </c>
      <c r="E74" s="29">
        <f t="shared" si="3"/>
        <v>1</v>
      </c>
      <c r="F74" s="30">
        <f t="shared" si="4"/>
        <v>99.79</v>
      </c>
      <c r="G74" s="31">
        <f t="shared" si="5"/>
        <v>59</v>
      </c>
      <c r="H74" s="32"/>
    </row>
    <row r="75" spans="1:8">
      <c r="A75" s="25">
        <v>68</v>
      </c>
      <c r="B75" s="26" t="str">
        <f>'报价汇总表（新）排序'!B385</f>
        <v>深圳市晋安建设工程有限公司</v>
      </c>
      <c r="C75" s="27"/>
      <c r="D75" s="28">
        <f>'报价汇总表（新）排序'!D385</f>
        <v>1804138.79</v>
      </c>
      <c r="E75" s="29">
        <f t="shared" si="3"/>
        <v>1</v>
      </c>
      <c r="F75" s="30">
        <f t="shared" si="4"/>
        <v>99.79</v>
      </c>
      <c r="G75" s="31">
        <f t="shared" si="5"/>
        <v>59</v>
      </c>
      <c r="H75" s="32"/>
    </row>
    <row r="76" spans="1:8">
      <c r="A76" s="25">
        <v>69</v>
      </c>
      <c r="B76" s="26" t="str">
        <f>'报价汇总表（新）排序'!B386</f>
        <v>鸿茂建设集团有限公司</v>
      </c>
      <c r="C76" s="27"/>
      <c r="D76" s="28">
        <f>'报价汇总表（新）排序'!D386</f>
        <v>1804138.79</v>
      </c>
      <c r="E76" s="29">
        <f t="shared" si="3"/>
        <v>1</v>
      </c>
      <c r="F76" s="30">
        <f t="shared" si="4"/>
        <v>99.79</v>
      </c>
      <c r="G76" s="31">
        <f t="shared" si="5"/>
        <v>59</v>
      </c>
      <c r="H76" s="32"/>
    </row>
    <row r="77" spans="1:8">
      <c r="A77" s="25">
        <v>70</v>
      </c>
      <c r="B77" s="26" t="str">
        <f>'报价汇总表（新）排序'!B387</f>
        <v>深圳市名胜建设有限公司</v>
      </c>
      <c r="C77" s="27"/>
      <c r="D77" s="28">
        <f>'报价汇总表（新）排序'!D387</f>
        <v>1804138.79</v>
      </c>
      <c r="E77" s="29">
        <f t="shared" si="3"/>
        <v>1</v>
      </c>
      <c r="F77" s="30">
        <f t="shared" si="4"/>
        <v>99.79</v>
      </c>
      <c r="G77" s="31">
        <f t="shared" si="5"/>
        <v>59</v>
      </c>
      <c r="H77" s="32"/>
    </row>
    <row r="78" spans="1:8">
      <c r="A78" s="25">
        <v>71</v>
      </c>
      <c r="B78" s="26" t="str">
        <f>'报价汇总表（新）排序'!B388</f>
        <v>河源市五方建设工程有限公司</v>
      </c>
      <c r="C78" s="27"/>
      <c r="D78" s="28">
        <f>'报价汇总表（新）排序'!D388</f>
        <v>1804138.79</v>
      </c>
      <c r="E78" s="29">
        <f t="shared" si="3"/>
        <v>1</v>
      </c>
      <c r="F78" s="30">
        <f t="shared" si="4"/>
        <v>99.79</v>
      </c>
      <c r="G78" s="31">
        <f t="shared" si="5"/>
        <v>59</v>
      </c>
      <c r="H78" s="32"/>
    </row>
    <row r="79" spans="1:8">
      <c r="A79" s="25">
        <v>72</v>
      </c>
      <c r="B79" s="26" t="str">
        <f>'报价汇总表（新）排序'!B389</f>
        <v>深圳市中深集信建设有限公司</v>
      </c>
      <c r="C79" s="27"/>
      <c r="D79" s="28">
        <f>'报价汇总表（新）排序'!D389</f>
        <v>1804138.79</v>
      </c>
      <c r="E79" s="29">
        <f t="shared" si="3"/>
        <v>1</v>
      </c>
      <c r="F79" s="30">
        <f t="shared" si="4"/>
        <v>99.79</v>
      </c>
      <c r="G79" s="31">
        <f t="shared" si="5"/>
        <v>59</v>
      </c>
      <c r="H79" s="32"/>
    </row>
    <row r="80" spans="1:8">
      <c r="A80" s="25">
        <v>73</v>
      </c>
      <c r="B80" s="26" t="str">
        <f>'报价汇总表（新）排序'!B390</f>
        <v>深圳市榕大建设工程有限公司</v>
      </c>
      <c r="C80" s="27"/>
      <c r="D80" s="28">
        <f>'报价汇总表（新）排序'!D390</f>
        <v>1804138.79</v>
      </c>
      <c r="E80" s="29">
        <f t="shared" si="3"/>
        <v>1</v>
      </c>
      <c r="F80" s="30">
        <f t="shared" si="4"/>
        <v>99.79</v>
      </c>
      <c r="G80" s="31">
        <f t="shared" si="5"/>
        <v>59</v>
      </c>
      <c r="H80" s="32"/>
    </row>
    <row r="81" spans="1:8">
      <c r="A81" s="25">
        <v>74</v>
      </c>
      <c r="B81" s="26" t="str">
        <f>'报价汇总表（新）排序'!B391</f>
        <v>广东基宏建设工程有限公司</v>
      </c>
      <c r="C81" s="27"/>
      <c r="D81" s="28">
        <f>'报价汇总表（新）排序'!D391</f>
        <v>1804111.11</v>
      </c>
      <c r="E81" s="29">
        <f t="shared" si="3"/>
        <v>1</v>
      </c>
      <c r="F81" s="30">
        <f t="shared" si="4"/>
        <v>99.79</v>
      </c>
      <c r="G81" s="31">
        <f t="shared" si="5"/>
        <v>59</v>
      </c>
      <c r="H81" s="32"/>
    </row>
    <row r="82" spans="1:8">
      <c r="A82" s="25">
        <v>75</v>
      </c>
      <c r="B82" s="26" t="str">
        <f>'报价汇总表（新）排序'!B392</f>
        <v>广东领军建筑工程有限公司</v>
      </c>
      <c r="C82" s="27"/>
      <c r="D82" s="28">
        <f>'报价汇总表（新）排序'!D392</f>
        <v>1803854.81</v>
      </c>
      <c r="E82" s="29">
        <f t="shared" si="3"/>
        <v>1</v>
      </c>
      <c r="F82" s="30">
        <f t="shared" si="4"/>
        <v>99.78</v>
      </c>
      <c r="G82" s="31">
        <f t="shared" si="5"/>
        <v>75</v>
      </c>
      <c r="H82" s="32"/>
    </row>
    <row r="83" spans="1:8">
      <c r="A83" s="25">
        <v>76</v>
      </c>
      <c r="B83" s="26" t="str">
        <f>'报价汇总表（新）排序'!B393</f>
        <v>东莞市诚信建筑工程有限公司</v>
      </c>
      <c r="C83" s="27"/>
      <c r="D83" s="28">
        <f>'报价汇总表（新）排序'!D393</f>
        <v>1803602.94</v>
      </c>
      <c r="E83" s="29">
        <f t="shared" si="3"/>
        <v>1</v>
      </c>
      <c r="F83" s="30">
        <f t="shared" si="4"/>
        <v>99.76</v>
      </c>
      <c r="G83" s="31">
        <f t="shared" si="5"/>
        <v>76</v>
      </c>
      <c r="H83" s="32"/>
    </row>
    <row r="84" spans="1:8">
      <c r="A84" s="25">
        <v>77</v>
      </c>
      <c r="B84" s="26" t="str">
        <f>'报价汇总表（新）排序'!B394</f>
        <v>深圳市卓航装饰工程有限公司</v>
      </c>
      <c r="C84" s="27"/>
      <c r="D84" s="28">
        <f>'报价汇总表（新）排序'!D394</f>
        <v>1803545.28</v>
      </c>
      <c r="E84" s="29">
        <f t="shared" si="3"/>
        <v>1</v>
      </c>
      <c r="F84" s="30">
        <f t="shared" si="4"/>
        <v>99.76</v>
      </c>
      <c r="G84" s="31">
        <f t="shared" si="5"/>
        <v>76</v>
      </c>
      <c r="H84" s="32"/>
    </row>
    <row r="85" spans="1:8">
      <c r="A85" s="25">
        <v>78</v>
      </c>
      <c r="B85" s="26" t="str">
        <f>'报价汇总表（新）排序'!B395</f>
        <v>广东华盛源建设有限公司</v>
      </c>
      <c r="C85" s="27"/>
      <c r="D85" s="28">
        <f>'报价汇总表（新）排序'!D395</f>
        <v>1803458.83</v>
      </c>
      <c r="E85" s="29">
        <f t="shared" si="3"/>
        <v>1</v>
      </c>
      <c r="F85" s="30">
        <f t="shared" si="4"/>
        <v>99.75</v>
      </c>
      <c r="G85" s="31">
        <f t="shared" si="5"/>
        <v>78</v>
      </c>
      <c r="H85" s="32"/>
    </row>
    <row r="86" spans="1:8">
      <c r="A86" s="25">
        <v>79</v>
      </c>
      <c r="B86" s="26" t="str">
        <f>'报价汇总表（新）排序'!B396</f>
        <v>深圳市粤城建设工程有限公司</v>
      </c>
      <c r="C86" s="27"/>
      <c r="D86" s="28">
        <f>'报价汇总表（新）排序'!D396</f>
        <v>1803360.83</v>
      </c>
      <c r="E86" s="29">
        <f t="shared" si="3"/>
        <v>1</v>
      </c>
      <c r="F86" s="30">
        <f t="shared" si="4"/>
        <v>99.75</v>
      </c>
      <c r="G86" s="31">
        <f t="shared" si="5"/>
        <v>78</v>
      </c>
      <c r="H86" s="32"/>
    </row>
    <row r="87" spans="1:8">
      <c r="A87" s="25">
        <v>80</v>
      </c>
      <c r="B87" s="26" t="str">
        <f>'报价汇总表（新）排序'!B397</f>
        <v>广东万塔建设工程有限公司</v>
      </c>
      <c r="C87" s="27"/>
      <c r="D87" s="28">
        <f>'报价汇总表（新）排序'!D397</f>
        <v>1803218.57</v>
      </c>
      <c r="E87" s="29">
        <f t="shared" si="3"/>
        <v>1</v>
      </c>
      <c r="F87" s="30">
        <f t="shared" si="4"/>
        <v>99.74</v>
      </c>
      <c r="G87" s="31">
        <f t="shared" si="5"/>
        <v>80</v>
      </c>
      <c r="H87" s="32"/>
    </row>
    <row r="88" spans="1:8">
      <c r="A88" s="25">
        <v>81</v>
      </c>
      <c r="B88" s="26" t="str">
        <f>'报价汇总表（新）排序'!B398</f>
        <v>厦门安能建设有限公司</v>
      </c>
      <c r="C88" s="27"/>
      <c r="D88" s="28">
        <f>'报价汇总表（新）排序'!D398</f>
        <v>1802997.55</v>
      </c>
      <c r="E88" s="29">
        <f t="shared" si="3"/>
        <v>1</v>
      </c>
      <c r="F88" s="30">
        <f t="shared" si="4"/>
        <v>99.73</v>
      </c>
      <c r="G88" s="31">
        <f t="shared" si="5"/>
        <v>81</v>
      </c>
      <c r="H88" s="32"/>
    </row>
    <row r="89" spans="1:8">
      <c r="A89" s="25">
        <v>82</v>
      </c>
      <c r="B89" s="26" t="str">
        <f>'报价汇总表（新）排序'!B399</f>
        <v>广东灿佳建设工程有限公司</v>
      </c>
      <c r="C89" s="27"/>
      <c r="D89" s="28">
        <f>'报价汇总表（新）排序'!D399</f>
        <v>1802920.67</v>
      </c>
      <c r="E89" s="29">
        <f t="shared" si="3"/>
        <v>1</v>
      </c>
      <c r="F89" s="30">
        <f t="shared" si="4"/>
        <v>99.72</v>
      </c>
      <c r="G89" s="31">
        <f t="shared" si="5"/>
        <v>82</v>
      </c>
      <c r="H89" s="32"/>
    </row>
    <row r="90" spans="1:8">
      <c r="A90" s="25">
        <v>83</v>
      </c>
      <c r="B90" s="26" t="str">
        <f>'报价汇总表（新）排序'!B400</f>
        <v>广东荣潮拓展建设有限公司</v>
      </c>
      <c r="C90" s="27"/>
      <c r="D90" s="28">
        <f>'报价汇总表（新）排序'!D400</f>
        <v>1802565.87</v>
      </c>
      <c r="E90" s="29">
        <f t="shared" si="3"/>
        <v>1</v>
      </c>
      <c r="F90" s="30">
        <f t="shared" si="4"/>
        <v>99.7</v>
      </c>
      <c r="G90" s="31">
        <f t="shared" si="5"/>
        <v>83</v>
      </c>
      <c r="H90" s="32"/>
    </row>
    <row r="91" spans="1:8">
      <c r="A91" s="25">
        <v>84</v>
      </c>
      <c r="B91" s="26" t="str">
        <f>'报价汇总表（新）排序'!B401</f>
        <v>四川创瑞佳建设工程有限公司</v>
      </c>
      <c r="C91" s="27"/>
      <c r="D91" s="28">
        <f>'报价汇总表（新）排序'!D401</f>
        <v>1802500.84</v>
      </c>
      <c r="E91" s="29">
        <f t="shared" si="3"/>
        <v>1</v>
      </c>
      <c r="F91" s="30">
        <f t="shared" si="4"/>
        <v>99.7</v>
      </c>
      <c r="G91" s="31">
        <f t="shared" si="5"/>
        <v>83</v>
      </c>
      <c r="H91" s="32"/>
    </row>
    <row r="92" spans="1:8">
      <c r="A92" s="25">
        <v>85</v>
      </c>
      <c r="B92" s="26" t="str">
        <f>'报价汇总表（新）排序'!B402</f>
        <v>深圳市众基建设发展有限公司</v>
      </c>
      <c r="C92" s="27"/>
      <c r="D92" s="28">
        <f>'报价汇总表（新）排序'!D402</f>
        <v>1802420.99</v>
      </c>
      <c r="E92" s="29">
        <f t="shared" si="3"/>
        <v>1</v>
      </c>
      <c r="F92" s="30">
        <f t="shared" si="4"/>
        <v>99.7</v>
      </c>
      <c r="G92" s="31">
        <f t="shared" si="5"/>
        <v>83</v>
      </c>
      <c r="H92" s="32"/>
    </row>
    <row r="93" spans="1:8">
      <c r="A93" s="25">
        <v>86</v>
      </c>
      <c r="B93" s="26" t="str">
        <f>'报价汇总表（新）排序'!B403</f>
        <v>湖南省直建筑安装工程有限公司</v>
      </c>
      <c r="C93" s="27"/>
      <c r="D93" s="28">
        <f>'报价汇总表（新）排序'!D403</f>
        <v>1802409.88</v>
      </c>
      <c r="E93" s="29">
        <f t="shared" si="3"/>
        <v>1</v>
      </c>
      <c r="F93" s="30">
        <f t="shared" si="4"/>
        <v>99.7</v>
      </c>
      <c r="G93" s="31">
        <f t="shared" si="5"/>
        <v>83</v>
      </c>
      <c r="H93" s="32"/>
    </row>
    <row r="94" spans="1:8">
      <c r="A94" s="25">
        <v>87</v>
      </c>
      <c r="B94" s="26" t="str">
        <f>'报价汇总表（新）排序'!B404</f>
        <v>广东弘元建设工程有限公司</v>
      </c>
      <c r="C94" s="27"/>
      <c r="D94" s="28">
        <f>'报价汇总表（新）排序'!D404</f>
        <v>1802366.88</v>
      </c>
      <c r="E94" s="29">
        <f t="shared" si="3"/>
        <v>1</v>
      </c>
      <c r="F94" s="30">
        <f t="shared" si="4"/>
        <v>99.69</v>
      </c>
      <c r="G94" s="31">
        <f t="shared" si="5"/>
        <v>87</v>
      </c>
      <c r="H94" s="32"/>
    </row>
    <row r="95" spans="1:8">
      <c r="A95" s="25">
        <v>88</v>
      </c>
      <c r="B95" s="26" t="str">
        <f>'报价汇总表（新）排序'!B405</f>
        <v>福建万豪骏汇建设工程有限公司</v>
      </c>
      <c r="C95" s="27"/>
      <c r="D95" s="28">
        <f>'报价汇总表（新）排序'!D405</f>
        <v>1802297.89</v>
      </c>
      <c r="E95" s="29">
        <f t="shared" si="3"/>
        <v>1</v>
      </c>
      <c r="F95" s="30">
        <f t="shared" si="4"/>
        <v>99.69</v>
      </c>
      <c r="G95" s="31">
        <f t="shared" si="5"/>
        <v>87</v>
      </c>
      <c r="H95" s="32"/>
    </row>
    <row r="96" spans="1:8">
      <c r="A96" s="25">
        <v>89</v>
      </c>
      <c r="B96" s="26" t="str">
        <f>'报价汇总表（新）排序'!B406</f>
        <v>广东五州建设工程有限公司</v>
      </c>
      <c r="C96" s="27"/>
      <c r="D96" s="28">
        <f>'报价汇总表（新）排序'!D406</f>
        <v>1802297.89</v>
      </c>
      <c r="E96" s="29">
        <f t="shared" si="3"/>
        <v>1</v>
      </c>
      <c r="F96" s="30">
        <f t="shared" si="4"/>
        <v>99.69</v>
      </c>
      <c r="G96" s="31">
        <f t="shared" si="5"/>
        <v>87</v>
      </c>
      <c r="H96" s="32"/>
    </row>
    <row r="97" spans="1:8">
      <c r="A97" s="25">
        <v>90</v>
      </c>
      <c r="B97" s="26" t="str">
        <f>'报价汇总表（新）排序'!B407</f>
        <v>中山市兴建建设有限公司</v>
      </c>
      <c r="C97" s="27"/>
      <c r="D97" s="28">
        <f>'报价汇总表（新）排序'!D407</f>
        <v>1802297.89</v>
      </c>
      <c r="E97" s="29">
        <f t="shared" si="3"/>
        <v>1</v>
      </c>
      <c r="F97" s="30">
        <f t="shared" si="4"/>
        <v>99.69</v>
      </c>
      <c r="G97" s="31">
        <f t="shared" si="5"/>
        <v>87</v>
      </c>
      <c r="H97" s="32"/>
    </row>
    <row r="98" spans="1:8">
      <c r="A98" s="25">
        <v>91</v>
      </c>
      <c r="B98" s="26" t="str">
        <f>'报价汇总表（新）排序'!B408</f>
        <v>广东烽煌建设工程有限公司</v>
      </c>
      <c r="C98" s="27"/>
      <c r="D98" s="28">
        <f>'报价汇总表（新）排序'!D408</f>
        <v>1802297.89</v>
      </c>
      <c r="E98" s="29">
        <f t="shared" si="3"/>
        <v>1</v>
      </c>
      <c r="F98" s="30">
        <f t="shared" si="4"/>
        <v>99.69</v>
      </c>
      <c r="G98" s="31">
        <f t="shared" si="5"/>
        <v>87</v>
      </c>
      <c r="H98" s="32"/>
    </row>
    <row r="99" spans="1:8">
      <c r="A99" s="25">
        <v>92</v>
      </c>
      <c r="B99" s="26" t="str">
        <f>'报价汇总表（新）排序'!B409</f>
        <v>鑫海建工集团有限公司</v>
      </c>
      <c r="C99" s="27"/>
      <c r="D99" s="28">
        <f>'报价汇总表（新）排序'!D409</f>
        <v>1802297.89</v>
      </c>
      <c r="E99" s="29">
        <f t="shared" si="3"/>
        <v>1</v>
      </c>
      <c r="F99" s="30">
        <f t="shared" si="4"/>
        <v>99.69</v>
      </c>
      <c r="G99" s="31">
        <f t="shared" si="5"/>
        <v>87</v>
      </c>
      <c r="H99" s="32"/>
    </row>
    <row r="100" spans="1:8">
      <c r="A100" s="25">
        <v>93</v>
      </c>
      <c r="B100" s="26" t="str">
        <f>'报价汇总表（新）排序'!B410</f>
        <v>深圳市中景盛建筑工程有限公司</v>
      </c>
      <c r="C100" s="27"/>
      <c r="D100" s="28">
        <f>'报价汇总表（新）排序'!D410</f>
        <v>1802297.89</v>
      </c>
      <c r="E100" s="29">
        <f t="shared" si="3"/>
        <v>1</v>
      </c>
      <c r="F100" s="30">
        <f t="shared" si="4"/>
        <v>99.69</v>
      </c>
      <c r="G100" s="31">
        <f t="shared" si="5"/>
        <v>87</v>
      </c>
      <c r="H100" s="32"/>
    </row>
    <row r="101" spans="1:8">
      <c r="A101" s="25">
        <v>94</v>
      </c>
      <c r="B101" s="26" t="str">
        <f>'报价汇总表（新）排序'!B411</f>
        <v>深圳市华星建设工程有限公司</v>
      </c>
      <c r="C101" s="27"/>
      <c r="D101" s="28">
        <f>'报价汇总表（新）排序'!D411</f>
        <v>1802297.89</v>
      </c>
      <c r="E101" s="29">
        <f t="shared" si="3"/>
        <v>1</v>
      </c>
      <c r="F101" s="30">
        <f t="shared" si="4"/>
        <v>99.69</v>
      </c>
      <c r="G101" s="31">
        <f t="shared" si="5"/>
        <v>87</v>
      </c>
      <c r="H101" s="32"/>
    </row>
    <row r="102" spans="1:8">
      <c r="A102" s="25">
        <v>95</v>
      </c>
      <c r="B102" s="26" t="str">
        <f>'报价汇总表（新）排序'!B412</f>
        <v>中佳(广东)发展有限公司</v>
      </c>
      <c r="C102" s="27"/>
      <c r="D102" s="28">
        <f>'报价汇总表（新）排序'!D412</f>
        <v>1802297.89</v>
      </c>
      <c r="E102" s="29">
        <f t="shared" si="3"/>
        <v>1</v>
      </c>
      <c r="F102" s="30">
        <f t="shared" si="4"/>
        <v>99.69</v>
      </c>
      <c r="G102" s="31">
        <f t="shared" si="5"/>
        <v>87</v>
      </c>
      <c r="H102" s="32"/>
    </row>
    <row r="103" spans="1:8">
      <c r="A103" s="25">
        <v>96</v>
      </c>
      <c r="B103" s="26" t="str">
        <f>'报价汇总表（新）排序'!B413</f>
        <v>广东众盛建设工程有限公司</v>
      </c>
      <c r="C103" s="27"/>
      <c r="D103" s="28">
        <f>'报价汇总表（新）排序'!D413</f>
        <v>1802297.89</v>
      </c>
      <c r="E103" s="29">
        <f t="shared" si="3"/>
        <v>1</v>
      </c>
      <c r="F103" s="30">
        <f t="shared" si="4"/>
        <v>99.69</v>
      </c>
      <c r="G103" s="31">
        <f t="shared" si="5"/>
        <v>87</v>
      </c>
      <c r="H103" s="32"/>
    </row>
    <row r="104" spans="1:8">
      <c r="A104" s="25">
        <v>97</v>
      </c>
      <c r="B104" s="26" t="str">
        <f>'报价汇总表（新）排序'!B414</f>
        <v>深圳市启粤建筑工程有限公司</v>
      </c>
      <c r="C104" s="27"/>
      <c r="D104" s="28">
        <f>'报价汇总表（新）排序'!D414</f>
        <v>1802297.89</v>
      </c>
      <c r="E104" s="29">
        <f t="shared" si="3"/>
        <v>1</v>
      </c>
      <c r="F104" s="30">
        <f t="shared" si="4"/>
        <v>99.69</v>
      </c>
      <c r="G104" s="31">
        <f t="shared" si="5"/>
        <v>87</v>
      </c>
      <c r="H104" s="32"/>
    </row>
    <row r="105" spans="1:8">
      <c r="A105" s="25">
        <v>98</v>
      </c>
      <c r="B105" s="26" t="str">
        <f>'报价汇总表（新）排序'!B415</f>
        <v>阳江市恩泰建筑工程有限公司</v>
      </c>
      <c r="C105" s="27"/>
      <c r="D105" s="28">
        <f>'报价汇总表（新）排序'!D415</f>
        <v>1802292.22</v>
      </c>
      <c r="E105" s="29">
        <f t="shared" si="3"/>
        <v>1</v>
      </c>
      <c r="F105" s="30">
        <f t="shared" si="4"/>
        <v>99.69</v>
      </c>
      <c r="G105" s="31">
        <f t="shared" si="5"/>
        <v>87</v>
      </c>
      <c r="H105" s="32"/>
    </row>
    <row r="106" spans="1:8">
      <c r="A106" s="25">
        <v>99</v>
      </c>
      <c r="B106" s="26" t="str">
        <f>'报价汇总表（新）排序'!B416</f>
        <v>广东丰伟建设有限公司</v>
      </c>
      <c r="C106" s="27"/>
      <c r="D106" s="28">
        <f>'报价汇总表（新）排序'!D416</f>
        <v>1802094.42</v>
      </c>
      <c r="E106" s="29">
        <f t="shared" si="3"/>
        <v>1</v>
      </c>
      <c r="F106" s="30">
        <f t="shared" si="4"/>
        <v>99.68</v>
      </c>
      <c r="G106" s="31">
        <f t="shared" si="5"/>
        <v>99</v>
      </c>
      <c r="H106" s="32"/>
    </row>
    <row r="107" spans="1:8">
      <c r="A107" s="25">
        <v>100</v>
      </c>
      <c r="B107" s="26" t="str">
        <f>'报价汇总表（新）排序'!B417</f>
        <v>广东腾荣建筑工程有限公司</v>
      </c>
      <c r="C107" s="27"/>
      <c r="D107" s="28">
        <f>'报价汇总表（新）排序'!D417</f>
        <v>1802036.61</v>
      </c>
      <c r="E107" s="29">
        <f t="shared" si="3"/>
        <v>1</v>
      </c>
      <c r="F107" s="30">
        <f t="shared" si="4"/>
        <v>99.68</v>
      </c>
      <c r="G107" s="31">
        <f t="shared" si="5"/>
        <v>99</v>
      </c>
      <c r="H107" s="32"/>
    </row>
    <row r="108" spans="1:8">
      <c r="A108" s="25">
        <v>101</v>
      </c>
      <c r="B108" s="26" t="str">
        <f>'报价汇总表（新）排序'!B418</f>
        <v>深圳楚晖建设工程有限公司</v>
      </c>
      <c r="C108" s="27"/>
      <c r="D108" s="28">
        <f>'报价汇总表（新）排序'!D418</f>
        <v>1801681.07</v>
      </c>
      <c r="E108" s="29">
        <f t="shared" si="3"/>
        <v>1</v>
      </c>
      <c r="F108" s="30">
        <f t="shared" si="4"/>
        <v>99.66</v>
      </c>
      <c r="G108" s="31">
        <f t="shared" si="5"/>
        <v>101</v>
      </c>
      <c r="H108" s="32"/>
    </row>
    <row r="109" spans="1:8">
      <c r="A109" s="25">
        <v>102</v>
      </c>
      <c r="B109" s="26" t="str">
        <f>'报价汇总表（新）排序'!B419</f>
        <v>深圳金广源建设有限公司</v>
      </c>
      <c r="C109" s="27"/>
      <c r="D109" s="28">
        <f>'报价汇总表（新）排序'!D419</f>
        <v>1801630.19</v>
      </c>
      <c r="E109" s="29">
        <f t="shared" si="3"/>
        <v>1</v>
      </c>
      <c r="F109" s="30">
        <f t="shared" si="4"/>
        <v>99.65</v>
      </c>
      <c r="G109" s="31">
        <f t="shared" si="5"/>
        <v>102</v>
      </c>
      <c r="H109" s="32"/>
    </row>
    <row r="110" spans="1:8">
      <c r="A110" s="25">
        <v>103</v>
      </c>
      <c r="B110" s="26" t="str">
        <f>'报价汇总表（新）排序'!B420</f>
        <v>深圳市佳泰业建设有限公司</v>
      </c>
      <c r="C110" s="27"/>
      <c r="D110" s="28">
        <f>'报价汇总表（新）排序'!D420</f>
        <v>1801532.92</v>
      </c>
      <c r="E110" s="29">
        <f t="shared" si="3"/>
        <v>1</v>
      </c>
      <c r="F110" s="30">
        <f t="shared" si="4"/>
        <v>99.65</v>
      </c>
      <c r="G110" s="31">
        <f t="shared" si="5"/>
        <v>102</v>
      </c>
      <c r="H110" s="32"/>
    </row>
    <row r="111" spans="1:8">
      <c r="A111" s="25">
        <v>104</v>
      </c>
      <c r="B111" s="26" t="str">
        <f>'报价汇总表（新）排序'!B421</f>
        <v>深圳市忠德市政工程有限公司</v>
      </c>
      <c r="C111" s="27"/>
      <c r="D111" s="28">
        <f>'报价汇总表（新）排序'!D421</f>
        <v>1801431.23</v>
      </c>
      <c r="E111" s="29">
        <f t="shared" si="3"/>
        <v>1</v>
      </c>
      <c r="F111" s="30">
        <f t="shared" si="4"/>
        <v>99.64</v>
      </c>
      <c r="G111" s="31">
        <f t="shared" si="5"/>
        <v>104</v>
      </c>
      <c r="H111" s="32"/>
    </row>
    <row r="112" spans="1:8">
      <c r="A112" s="25">
        <v>105</v>
      </c>
      <c r="B112" s="26" t="str">
        <f>'报价汇总表（新）排序'!B422</f>
        <v>联旺工程建设有限公司</v>
      </c>
      <c r="C112" s="27"/>
      <c r="D112" s="28">
        <f>'报价汇总表（新）排序'!D422</f>
        <v>1801373.58</v>
      </c>
      <c r="E112" s="29">
        <f t="shared" si="3"/>
        <v>1</v>
      </c>
      <c r="F112" s="30">
        <f t="shared" si="4"/>
        <v>99.64</v>
      </c>
      <c r="G112" s="31">
        <f t="shared" si="5"/>
        <v>104</v>
      </c>
      <c r="H112" s="32"/>
    </row>
    <row r="113" spans="1:8">
      <c r="A113" s="25">
        <v>106</v>
      </c>
      <c r="B113" s="26" t="str">
        <f>'报价汇总表（新）排序'!B423</f>
        <v>众盛（广东）建设有限公司</v>
      </c>
      <c r="C113" s="27"/>
      <c r="D113" s="28">
        <f>'报价汇总表（新）排序'!D423</f>
        <v>1801304.94</v>
      </c>
      <c r="E113" s="29">
        <f t="shared" si="3"/>
        <v>1</v>
      </c>
      <c r="F113" s="30">
        <f t="shared" si="4"/>
        <v>99.63</v>
      </c>
      <c r="G113" s="31">
        <f t="shared" si="5"/>
        <v>106</v>
      </c>
      <c r="H113" s="32"/>
    </row>
    <row r="114" spans="1:8">
      <c r="A114" s="25">
        <v>107</v>
      </c>
      <c r="B114" s="26" t="str">
        <f>'报价汇总表（新）排序'!B424</f>
        <v>广东骏业建设有限公司</v>
      </c>
      <c r="C114" s="27"/>
      <c r="D114" s="28">
        <f>'报价汇总表（新）排序'!D424</f>
        <v>1801279.4</v>
      </c>
      <c r="E114" s="29">
        <f t="shared" si="3"/>
        <v>1</v>
      </c>
      <c r="F114" s="30">
        <f t="shared" si="4"/>
        <v>99.63</v>
      </c>
      <c r="G114" s="31">
        <f t="shared" si="5"/>
        <v>106</v>
      </c>
      <c r="H114" s="32"/>
    </row>
    <row r="115" spans="1:8">
      <c r="A115" s="25">
        <v>108</v>
      </c>
      <c r="B115" s="26" t="str">
        <f>'报价汇总表（新）排序'!B425</f>
        <v>中路隧（贵安新区）建设有限公司</v>
      </c>
      <c r="C115" s="27"/>
      <c r="D115" s="28">
        <f>'报价汇总表（新）排序'!D425</f>
        <v>1801277.94</v>
      </c>
      <c r="E115" s="29">
        <f t="shared" si="3"/>
        <v>1</v>
      </c>
      <c r="F115" s="30">
        <f t="shared" si="4"/>
        <v>99.63</v>
      </c>
      <c r="G115" s="31">
        <f t="shared" si="5"/>
        <v>106</v>
      </c>
      <c r="H115" s="32"/>
    </row>
    <row r="116" spans="1:8">
      <c r="A116" s="25">
        <v>109</v>
      </c>
      <c r="B116" s="26" t="str">
        <f>'报价汇总表（新）排序'!B426</f>
        <v>深圳坤宏建设有限公司</v>
      </c>
      <c r="C116" s="27"/>
      <c r="D116" s="28">
        <f>'报价汇总表（新）排序'!D426</f>
        <v>1801095.88</v>
      </c>
      <c r="E116" s="29">
        <f t="shared" si="3"/>
        <v>1</v>
      </c>
      <c r="F116" s="30">
        <f t="shared" si="4"/>
        <v>99.62</v>
      </c>
      <c r="G116" s="31">
        <f t="shared" si="5"/>
        <v>109</v>
      </c>
      <c r="H116" s="32"/>
    </row>
    <row r="117" spans="1:8">
      <c r="A117" s="25">
        <v>110</v>
      </c>
      <c r="B117" s="26" t="str">
        <f>'报价汇总表（新）排序'!B427</f>
        <v>广东百景生态建设有限公司</v>
      </c>
      <c r="C117" s="27"/>
      <c r="D117" s="28">
        <f>'报价汇总表（新）排序'!D427</f>
        <v>1800796.07</v>
      </c>
      <c r="E117" s="29">
        <f t="shared" si="3"/>
        <v>1</v>
      </c>
      <c r="F117" s="30">
        <f t="shared" si="4"/>
        <v>99.61</v>
      </c>
      <c r="G117" s="31">
        <f t="shared" si="5"/>
        <v>110</v>
      </c>
      <c r="H117" s="32"/>
    </row>
    <row r="118" spans="1:8">
      <c r="A118" s="25">
        <v>111</v>
      </c>
      <c r="B118" s="26" t="str">
        <f>'报价汇总表（新）排序'!B428</f>
        <v>广东广煜建设工程有限公司</v>
      </c>
      <c r="C118" s="27"/>
      <c r="D118" s="28">
        <f>'报价汇总表（新）排序'!D428</f>
        <v>1800768.18</v>
      </c>
      <c r="E118" s="29">
        <f t="shared" si="3"/>
        <v>1</v>
      </c>
      <c r="F118" s="30">
        <f t="shared" si="4"/>
        <v>99.6</v>
      </c>
      <c r="G118" s="31">
        <f t="shared" si="5"/>
        <v>111</v>
      </c>
      <c r="H118" s="32"/>
    </row>
    <row r="119" spans="1:8">
      <c r="A119" s="25">
        <v>112</v>
      </c>
      <c r="B119" s="26" t="str">
        <f>'报价汇总表（新）排序'!B429</f>
        <v>广东恒源建设集团有限公司</v>
      </c>
      <c r="C119" s="27"/>
      <c r="D119" s="28">
        <f>'报价汇总表（新）排序'!D429</f>
        <v>1800460.68</v>
      </c>
      <c r="E119" s="29">
        <f t="shared" si="3"/>
        <v>1</v>
      </c>
      <c r="F119" s="30">
        <f t="shared" si="4"/>
        <v>99.59</v>
      </c>
      <c r="G119" s="31">
        <f t="shared" si="5"/>
        <v>112</v>
      </c>
      <c r="H119" s="32"/>
    </row>
    <row r="120" spans="1:8">
      <c r="A120" s="25">
        <v>113</v>
      </c>
      <c r="B120" s="26" t="str">
        <f>'报价汇总表（新）排序'!B430</f>
        <v>广东腾程建设工程有限公司</v>
      </c>
      <c r="C120" s="27"/>
      <c r="D120" s="28">
        <f>'报价汇总表（新）排序'!D430</f>
        <v>1800460.68</v>
      </c>
      <c r="E120" s="29">
        <f t="shared" si="3"/>
        <v>1</v>
      </c>
      <c r="F120" s="30">
        <f t="shared" si="4"/>
        <v>99.59</v>
      </c>
      <c r="G120" s="31">
        <f t="shared" si="5"/>
        <v>112</v>
      </c>
      <c r="H120" s="32"/>
    </row>
    <row r="121" spans="1:8">
      <c r="A121" s="25">
        <v>114</v>
      </c>
      <c r="B121" s="26" t="str">
        <f>'报价汇总表（新）排序'!B431</f>
        <v>广东晨煜建设有限公司</v>
      </c>
      <c r="C121" s="27"/>
      <c r="D121" s="28">
        <f>'报价汇总表（新）排序'!D431</f>
        <v>1800456.98</v>
      </c>
      <c r="E121" s="29">
        <f t="shared" si="3"/>
        <v>1</v>
      </c>
      <c r="F121" s="30">
        <f t="shared" si="4"/>
        <v>99.59</v>
      </c>
      <c r="G121" s="31">
        <f t="shared" si="5"/>
        <v>112</v>
      </c>
      <c r="H121" s="32"/>
    </row>
    <row r="122" spans="1:8">
      <c r="A122" s="25">
        <v>115</v>
      </c>
      <c r="B122" s="26" t="str">
        <f>'报价汇总表（新）排序'!B432</f>
        <v>深圳市中弘建设工程有限公司</v>
      </c>
      <c r="C122" s="27"/>
      <c r="D122" s="28">
        <f>'报价汇总表（新）排序'!D432</f>
        <v>1800456.98</v>
      </c>
      <c r="E122" s="29">
        <f t="shared" si="3"/>
        <v>1</v>
      </c>
      <c r="F122" s="30">
        <f t="shared" si="4"/>
        <v>99.59</v>
      </c>
      <c r="G122" s="31">
        <f t="shared" si="5"/>
        <v>112</v>
      </c>
      <c r="H122" s="32"/>
    </row>
    <row r="123" spans="1:8">
      <c r="A123" s="25">
        <v>116</v>
      </c>
      <c r="B123" s="26" t="str">
        <f>'报价汇总表（新）排序'!B433</f>
        <v>深圳市国豪建设工程有限公司</v>
      </c>
      <c r="C123" s="27"/>
      <c r="D123" s="28">
        <f>'报价汇总表（新）排序'!D433</f>
        <v>1800456.98</v>
      </c>
      <c r="E123" s="29">
        <f t="shared" si="3"/>
        <v>1</v>
      </c>
      <c r="F123" s="30">
        <f t="shared" si="4"/>
        <v>99.59</v>
      </c>
      <c r="G123" s="31">
        <f t="shared" si="5"/>
        <v>112</v>
      </c>
      <c r="H123" s="32"/>
    </row>
    <row r="124" spans="1:8">
      <c r="A124" s="25">
        <v>117</v>
      </c>
      <c r="B124" s="26" t="str">
        <f>'报价汇总表（新）排序'!B434</f>
        <v>陕西中庚建设集团有限公司</v>
      </c>
      <c r="C124" s="27"/>
      <c r="D124" s="28">
        <f>'报价汇总表（新）排序'!D434</f>
        <v>1800456.98</v>
      </c>
      <c r="E124" s="29">
        <f t="shared" si="3"/>
        <v>1</v>
      </c>
      <c r="F124" s="30">
        <f t="shared" si="4"/>
        <v>99.59</v>
      </c>
      <c r="G124" s="31">
        <f t="shared" si="5"/>
        <v>112</v>
      </c>
      <c r="H124" s="32"/>
    </row>
    <row r="125" spans="1:8">
      <c r="A125" s="25">
        <v>118</v>
      </c>
      <c r="B125" s="26" t="str">
        <f>'报价汇总表（新）排序'!B435</f>
        <v>中山市进捷建设工程有限公司</v>
      </c>
      <c r="C125" s="27"/>
      <c r="D125" s="28">
        <f>'报价汇总表（新）排序'!D435</f>
        <v>1800456.98</v>
      </c>
      <c r="E125" s="29">
        <f t="shared" si="3"/>
        <v>1</v>
      </c>
      <c r="F125" s="30">
        <f t="shared" si="4"/>
        <v>99.59</v>
      </c>
      <c r="G125" s="31">
        <f t="shared" si="5"/>
        <v>112</v>
      </c>
      <c r="H125" s="32"/>
    </row>
    <row r="126" spans="1:8">
      <c r="A126" s="25">
        <v>119</v>
      </c>
      <c r="B126" s="26" t="str">
        <f>'报价汇总表（新）排序'!B436</f>
        <v>广东凌泷建设工程有限公司</v>
      </c>
      <c r="C126" s="27"/>
      <c r="D126" s="28">
        <f>'报价汇总表（新）排序'!D436</f>
        <v>1800456.98</v>
      </c>
      <c r="E126" s="29">
        <f t="shared" si="3"/>
        <v>1</v>
      </c>
      <c r="F126" s="30">
        <f t="shared" si="4"/>
        <v>99.59</v>
      </c>
      <c r="G126" s="31">
        <f t="shared" si="5"/>
        <v>112</v>
      </c>
      <c r="H126" s="32"/>
    </row>
    <row r="127" spans="1:8">
      <c r="A127" s="25">
        <v>120</v>
      </c>
      <c r="B127" s="26" t="str">
        <f>'报价汇总表（新）排序'!B437</f>
        <v>深圳兴泉建设有限公司</v>
      </c>
      <c r="C127" s="27"/>
      <c r="D127" s="28">
        <f>'报价汇总表（新）排序'!D437</f>
        <v>1800456.98</v>
      </c>
      <c r="E127" s="29">
        <f t="shared" si="3"/>
        <v>1</v>
      </c>
      <c r="F127" s="30">
        <f t="shared" si="4"/>
        <v>99.59</v>
      </c>
      <c r="G127" s="31">
        <f t="shared" si="5"/>
        <v>112</v>
      </c>
      <c r="H127" s="32"/>
    </row>
    <row r="128" spans="1:8">
      <c r="A128" s="25">
        <v>121</v>
      </c>
      <c r="B128" s="26" t="str">
        <f>'报价汇总表（新）排序'!B438</f>
        <v>广东善筑建设工程有限公司</v>
      </c>
      <c r="C128" s="27"/>
      <c r="D128" s="28">
        <f>'报价汇总表（新）排序'!D438</f>
        <v>1800456.98</v>
      </c>
      <c r="E128" s="29">
        <f t="shared" si="3"/>
        <v>1</v>
      </c>
      <c r="F128" s="30">
        <f t="shared" si="4"/>
        <v>99.59</v>
      </c>
      <c r="G128" s="31">
        <f t="shared" si="5"/>
        <v>112</v>
      </c>
      <c r="H128" s="32"/>
    </row>
    <row r="129" spans="1:8">
      <c r="A129" s="25">
        <v>122</v>
      </c>
      <c r="B129" s="26" t="str">
        <f>'报价汇总表（新）排序'!B439</f>
        <v>广东亨晟建设有限公司</v>
      </c>
      <c r="C129" s="27"/>
      <c r="D129" s="28">
        <f>'报价汇总表（新）排序'!D439</f>
        <v>1800456.98</v>
      </c>
      <c r="E129" s="29">
        <f t="shared" si="3"/>
        <v>1</v>
      </c>
      <c r="F129" s="30">
        <f t="shared" si="4"/>
        <v>99.59</v>
      </c>
      <c r="G129" s="31">
        <f t="shared" si="5"/>
        <v>112</v>
      </c>
      <c r="H129" s="32"/>
    </row>
    <row r="130" spans="1:8">
      <c r="A130" s="25">
        <v>123</v>
      </c>
      <c r="B130" s="26" t="str">
        <f>'报价汇总表（新）排序'!B440</f>
        <v>福建森焱建设有限公司</v>
      </c>
      <c r="C130" s="27"/>
      <c r="D130" s="28">
        <f>'报价汇总表（新）排序'!D440</f>
        <v>1800456.98</v>
      </c>
      <c r="E130" s="29">
        <f t="shared" si="3"/>
        <v>1</v>
      </c>
      <c r="F130" s="30">
        <f t="shared" si="4"/>
        <v>99.59</v>
      </c>
      <c r="G130" s="31">
        <f t="shared" si="5"/>
        <v>112</v>
      </c>
      <c r="H130" s="32"/>
    </row>
    <row r="131" spans="1:8">
      <c r="A131" s="25">
        <v>124</v>
      </c>
      <c r="B131" s="26" t="str">
        <f>'报价汇总表（新）排序'!B441</f>
        <v>河南省康胜建设工程有限公司</v>
      </c>
      <c r="C131" s="27"/>
      <c r="D131" s="28">
        <f>'报价汇总表（新）排序'!D441</f>
        <v>1800456.98</v>
      </c>
      <c r="E131" s="29">
        <f t="shared" si="3"/>
        <v>1</v>
      </c>
      <c r="F131" s="30">
        <f t="shared" si="4"/>
        <v>99.59</v>
      </c>
      <c r="G131" s="31">
        <f t="shared" si="5"/>
        <v>112</v>
      </c>
      <c r="H131" s="32"/>
    </row>
    <row r="132" spans="1:8">
      <c r="A132" s="25">
        <v>125</v>
      </c>
      <c r="B132" s="26" t="str">
        <f>'报价汇总表（新）排序'!B442</f>
        <v>福建省永益晟建设工程有限公司</v>
      </c>
      <c r="C132" s="27"/>
      <c r="D132" s="28">
        <f>'报价汇总表（新）排序'!D442</f>
        <v>1800456.98</v>
      </c>
      <c r="E132" s="29">
        <f t="shared" si="3"/>
        <v>1</v>
      </c>
      <c r="F132" s="30">
        <f t="shared" si="4"/>
        <v>99.59</v>
      </c>
      <c r="G132" s="31">
        <f t="shared" si="5"/>
        <v>112</v>
      </c>
      <c r="H132" s="32"/>
    </row>
    <row r="133" spans="1:8">
      <c r="A133" s="25">
        <v>126</v>
      </c>
      <c r="B133" s="26" t="str">
        <f>'报价汇总表（新）排序'!B443</f>
        <v>深圳建中路桥工程有限公司</v>
      </c>
      <c r="C133" s="27"/>
      <c r="D133" s="28">
        <f>'报价汇总表（新）排序'!D443</f>
        <v>1800444.44</v>
      </c>
      <c r="E133" s="29">
        <f t="shared" si="3"/>
        <v>1</v>
      </c>
      <c r="F133" s="30">
        <f t="shared" si="4"/>
        <v>99.59</v>
      </c>
      <c r="G133" s="31">
        <f t="shared" si="5"/>
        <v>112</v>
      </c>
      <c r="H133" s="32"/>
    </row>
    <row r="134" spans="1:8">
      <c r="A134" s="25">
        <v>127</v>
      </c>
      <c r="B134" s="26" t="str">
        <f>'报价汇总表（新）排序'!B444</f>
        <v>广东睿安建设有限公司</v>
      </c>
      <c r="C134" s="27"/>
      <c r="D134" s="28">
        <f>'报价汇总表（新）排序'!D444</f>
        <v>1800340.15</v>
      </c>
      <c r="E134" s="29">
        <f t="shared" si="3"/>
        <v>1</v>
      </c>
      <c r="F134" s="30">
        <f t="shared" si="4"/>
        <v>99.58</v>
      </c>
      <c r="G134" s="31">
        <f t="shared" si="5"/>
        <v>127</v>
      </c>
      <c r="H134" s="32"/>
    </row>
    <row r="135" spans="1:8">
      <c r="A135" s="25">
        <v>128</v>
      </c>
      <c r="B135" s="26" t="str">
        <f>'报价汇总表（新）排序'!B445</f>
        <v>广东东闽建设工程有限公司</v>
      </c>
      <c r="C135" s="27"/>
      <c r="D135" s="28">
        <f>'报价汇总表（新）排序'!D445</f>
        <v>1800216.25</v>
      </c>
      <c r="E135" s="29">
        <f t="shared" si="3"/>
        <v>1</v>
      </c>
      <c r="F135" s="30">
        <f t="shared" si="4"/>
        <v>99.57</v>
      </c>
      <c r="G135" s="31">
        <f t="shared" si="5"/>
        <v>128</v>
      </c>
      <c r="H135" s="32"/>
    </row>
    <row r="136" spans="1:8">
      <c r="A136" s="25">
        <v>129</v>
      </c>
      <c r="B136" s="26" t="str">
        <f>'报价汇总表（新）排序'!B446</f>
        <v>广东中德鸿伟建设有限公司</v>
      </c>
      <c r="C136" s="27"/>
      <c r="D136" s="28">
        <f>'报价汇总表（新）排序'!D446</f>
        <v>1800200.99</v>
      </c>
      <c r="E136" s="29">
        <f t="shared" si="3"/>
        <v>1</v>
      </c>
      <c r="F136" s="30">
        <f t="shared" si="4"/>
        <v>99.57</v>
      </c>
      <c r="G136" s="31">
        <f t="shared" si="5"/>
        <v>128</v>
      </c>
      <c r="H136" s="32"/>
    </row>
    <row r="137" spans="1:8">
      <c r="A137" s="25">
        <v>130</v>
      </c>
      <c r="B137" s="26" t="str">
        <f>'报价汇总表（新）排序'!B447</f>
        <v>深圳市伟鹏工程建设有限公司</v>
      </c>
      <c r="C137" s="27"/>
      <c r="D137" s="28">
        <f>'报价汇总表（新）排序'!D447</f>
        <v>1800153.19</v>
      </c>
      <c r="E137" s="29">
        <f t="shared" ref="E137:E200" si="6">IF(D137&gt;$G$5,$G$6*3,$G$6)</f>
        <v>1</v>
      </c>
      <c r="F137" s="30">
        <f t="shared" ref="F137:F200" si="7">ROUND(100-ABS(D137-$G$5)*100/$G$5*E137,2)</f>
        <v>99.57</v>
      </c>
      <c r="G137" s="31">
        <f t="shared" ref="G137:G200" si="8">RANK(F137,$F$8:$F$366,0)</f>
        <v>128</v>
      </c>
      <c r="H137" s="32"/>
    </row>
    <row r="138" spans="1:8">
      <c r="A138" s="25">
        <v>131</v>
      </c>
      <c r="B138" s="26" t="str">
        <f>'报价汇总表（新）排序'!B448</f>
        <v>广东思翰建设工程有限公司</v>
      </c>
      <c r="C138" s="27"/>
      <c r="D138" s="28">
        <f>'报价汇总表（新）排序'!D448</f>
        <v>1799999.44</v>
      </c>
      <c r="E138" s="29">
        <f t="shared" si="6"/>
        <v>1</v>
      </c>
      <c r="F138" s="30">
        <f t="shared" si="7"/>
        <v>99.56</v>
      </c>
      <c r="G138" s="31">
        <f t="shared" si="8"/>
        <v>131</v>
      </c>
      <c r="H138" s="32"/>
    </row>
    <row r="139" spans="1:8">
      <c r="A139" s="25">
        <v>132</v>
      </c>
      <c r="B139" s="26" t="str">
        <f>'报价汇总表（新）排序'!B449</f>
        <v>深圳铭泰达建设有限公司</v>
      </c>
      <c r="C139" s="27"/>
      <c r="D139" s="28">
        <f>'报价汇总表（新）排序'!D449</f>
        <v>1799989.83</v>
      </c>
      <c r="E139" s="29">
        <f t="shared" si="6"/>
        <v>1</v>
      </c>
      <c r="F139" s="30">
        <f t="shared" si="7"/>
        <v>99.56</v>
      </c>
      <c r="G139" s="31">
        <f t="shared" si="8"/>
        <v>131</v>
      </c>
      <c r="H139" s="32"/>
    </row>
    <row r="140" spans="1:8">
      <c r="A140" s="25">
        <v>133</v>
      </c>
      <c r="B140" s="26" t="str">
        <f>'报价汇总表（新）排序'!B450</f>
        <v>东莞现代建设有限公司</v>
      </c>
      <c r="C140" s="27"/>
      <c r="D140" s="28">
        <f>'报价汇总表（新）排序'!D450</f>
        <v>1799922.56</v>
      </c>
      <c r="E140" s="29">
        <f t="shared" si="6"/>
        <v>1</v>
      </c>
      <c r="F140" s="30">
        <f t="shared" si="7"/>
        <v>99.56</v>
      </c>
      <c r="G140" s="31">
        <f t="shared" si="8"/>
        <v>131</v>
      </c>
      <c r="H140" s="32"/>
    </row>
    <row r="141" spans="1:8">
      <c r="A141" s="25">
        <v>134</v>
      </c>
      <c r="B141" s="26" t="str">
        <f>'报价汇总表（新）排序'!B451</f>
        <v>福建昱瑞建设工程有限公司</v>
      </c>
      <c r="C141" s="27"/>
      <c r="D141" s="28">
        <f>'报价汇总表（新）排序'!D451</f>
        <v>1799788.03</v>
      </c>
      <c r="E141" s="29">
        <f t="shared" si="6"/>
        <v>1</v>
      </c>
      <c r="F141" s="30">
        <f t="shared" si="7"/>
        <v>99.55</v>
      </c>
      <c r="G141" s="31">
        <f t="shared" si="8"/>
        <v>134</v>
      </c>
      <c r="H141" s="32"/>
    </row>
    <row r="142" spans="1:8">
      <c r="A142" s="25">
        <v>135</v>
      </c>
      <c r="B142" s="26" t="str">
        <f>'报价汇总表（新）排序'!B452</f>
        <v>中建鹏城建设（惠州）有限公司</v>
      </c>
      <c r="C142" s="27"/>
      <c r="D142" s="28">
        <f>'报价汇总表（新）排序'!D452</f>
        <v>1799704.02</v>
      </c>
      <c r="E142" s="29">
        <f t="shared" si="6"/>
        <v>1</v>
      </c>
      <c r="F142" s="30">
        <f t="shared" si="7"/>
        <v>99.55</v>
      </c>
      <c r="G142" s="31">
        <f t="shared" si="8"/>
        <v>134</v>
      </c>
      <c r="H142" s="32"/>
    </row>
    <row r="143" spans="1:8">
      <c r="A143" s="25">
        <v>136</v>
      </c>
      <c r="B143" s="26" t="str">
        <f>'报价汇总表（新）排序'!B453</f>
        <v>广东建安市政工程有限公司</v>
      </c>
      <c r="C143" s="27"/>
      <c r="D143" s="28">
        <f>'报价汇总表（新）排序'!D453</f>
        <v>1799676.02</v>
      </c>
      <c r="E143" s="29">
        <f t="shared" si="6"/>
        <v>1</v>
      </c>
      <c r="F143" s="30">
        <f t="shared" si="7"/>
        <v>99.54</v>
      </c>
      <c r="G143" s="31">
        <f t="shared" si="8"/>
        <v>136</v>
      </c>
      <c r="H143" s="32"/>
    </row>
    <row r="144" spans="1:8">
      <c r="A144" s="25">
        <v>137</v>
      </c>
      <c r="B144" s="26" t="str">
        <f>'报价汇总表（新）排序'!B454</f>
        <v>广东三兄建造有限公司</v>
      </c>
      <c r="C144" s="27"/>
      <c r="D144" s="28">
        <f>'报价汇总表（新）排序'!D454</f>
        <v>1799619.58</v>
      </c>
      <c r="E144" s="29">
        <f t="shared" si="6"/>
        <v>1</v>
      </c>
      <c r="F144" s="30">
        <f t="shared" si="7"/>
        <v>99.54</v>
      </c>
      <c r="G144" s="31">
        <f t="shared" si="8"/>
        <v>136</v>
      </c>
      <c r="H144" s="32"/>
    </row>
    <row r="145" spans="1:8">
      <c r="A145" s="25">
        <v>138</v>
      </c>
      <c r="B145" s="26" t="str">
        <f>'报价汇总表（新）排序'!B455</f>
        <v>深圳市诚信鸿建设工程有限公司</v>
      </c>
      <c r="C145" s="27"/>
      <c r="D145" s="28">
        <f>'报价汇总表（新）排序'!D455</f>
        <v>1799528.59</v>
      </c>
      <c r="E145" s="29">
        <f t="shared" si="6"/>
        <v>1</v>
      </c>
      <c r="F145" s="30">
        <f t="shared" si="7"/>
        <v>99.54</v>
      </c>
      <c r="G145" s="31">
        <f t="shared" si="8"/>
        <v>136</v>
      </c>
      <c r="H145" s="32"/>
    </row>
    <row r="146" spans="1:8">
      <c r="A146" s="25">
        <v>139</v>
      </c>
      <c r="B146" s="26" t="str">
        <f>'报价汇总表（新）排序'!B456</f>
        <v>河源市水利水电工程有限公司</v>
      </c>
      <c r="C146" s="27"/>
      <c r="D146" s="28">
        <f>'报价汇总表（新）排序'!D456</f>
        <v>1799490.15</v>
      </c>
      <c r="E146" s="29">
        <f t="shared" si="6"/>
        <v>1</v>
      </c>
      <c r="F146" s="30">
        <f t="shared" si="7"/>
        <v>99.53</v>
      </c>
      <c r="G146" s="31">
        <f t="shared" si="8"/>
        <v>139</v>
      </c>
      <c r="H146" s="32"/>
    </row>
    <row r="147" spans="1:8">
      <c r="A147" s="25">
        <v>140</v>
      </c>
      <c r="B147" s="26" t="str">
        <f>'报价汇总表（新）排序'!B457</f>
        <v>贵州锦辰建设工程有限公司</v>
      </c>
      <c r="C147" s="27"/>
      <c r="D147" s="28">
        <f>'报价汇总表（新）排序'!D457</f>
        <v>1799096.05</v>
      </c>
      <c r="E147" s="29">
        <f t="shared" si="6"/>
        <v>1</v>
      </c>
      <c r="F147" s="30">
        <f t="shared" si="7"/>
        <v>99.51</v>
      </c>
      <c r="G147" s="31">
        <f t="shared" si="8"/>
        <v>140</v>
      </c>
      <c r="H147" s="32"/>
    </row>
    <row r="148" spans="1:8">
      <c r="A148" s="25">
        <v>141</v>
      </c>
      <c r="B148" s="26" t="str">
        <f>'报价汇总表（新）排序'!B458</f>
        <v>广东特建建设工程有限公司</v>
      </c>
      <c r="C148" s="27"/>
      <c r="D148" s="28">
        <f>'报价汇总表（新）排序'!D458</f>
        <v>1799017.27</v>
      </c>
      <c r="E148" s="29">
        <f t="shared" si="6"/>
        <v>1</v>
      </c>
      <c r="F148" s="30">
        <f t="shared" si="7"/>
        <v>99.51</v>
      </c>
      <c r="G148" s="31">
        <f t="shared" si="8"/>
        <v>140</v>
      </c>
      <c r="H148" s="32"/>
    </row>
    <row r="149" spans="1:8">
      <c r="A149" s="25">
        <v>142</v>
      </c>
      <c r="B149" s="26" t="str">
        <f>'报价汇总表（新）排序'!B459</f>
        <v>四川上和祥瑞建设工程有限公司</v>
      </c>
      <c r="C149" s="27"/>
      <c r="D149" s="28">
        <f>'报价汇总表（新）排序'!D459</f>
        <v>1798856.03</v>
      </c>
      <c r="E149" s="29">
        <f t="shared" si="6"/>
        <v>1</v>
      </c>
      <c r="F149" s="30">
        <f t="shared" si="7"/>
        <v>99.5</v>
      </c>
      <c r="G149" s="31">
        <f t="shared" si="8"/>
        <v>142</v>
      </c>
      <c r="H149" s="32"/>
    </row>
    <row r="150" spans="1:8">
      <c r="A150" s="25">
        <v>143</v>
      </c>
      <c r="B150" s="26" t="str">
        <f>'报价汇总表（新）排序'!B460</f>
        <v>协安建设（广东）有限公司</v>
      </c>
      <c r="C150" s="27"/>
      <c r="D150" s="28">
        <f>'报价汇总表（新）排序'!D460</f>
        <v>1798756.06</v>
      </c>
      <c r="E150" s="29">
        <f t="shared" si="6"/>
        <v>1</v>
      </c>
      <c r="F150" s="30">
        <f t="shared" si="7"/>
        <v>99.49</v>
      </c>
      <c r="G150" s="31">
        <f t="shared" si="8"/>
        <v>143</v>
      </c>
      <c r="H150" s="32"/>
    </row>
    <row r="151" spans="1:8">
      <c r="A151" s="25">
        <v>144</v>
      </c>
      <c r="B151" s="26" t="str">
        <f>'报价汇总表（新）排序'!B461</f>
        <v>广东金达建筑工程有限公司</v>
      </c>
      <c r="C151" s="27"/>
      <c r="D151" s="28">
        <f>'报价汇总表（新）排序'!D461</f>
        <v>1798666.66</v>
      </c>
      <c r="E151" s="29">
        <f t="shared" si="6"/>
        <v>1</v>
      </c>
      <c r="F151" s="30">
        <f t="shared" si="7"/>
        <v>99.49</v>
      </c>
      <c r="G151" s="31">
        <f t="shared" si="8"/>
        <v>143</v>
      </c>
      <c r="H151" s="32"/>
    </row>
    <row r="152" spans="1:8">
      <c r="A152" s="25">
        <v>145</v>
      </c>
      <c r="B152" s="26" t="str">
        <f>'报价汇总表（新）排序'!B462</f>
        <v>广东粤吉市政建设工程有限公司</v>
      </c>
      <c r="C152" s="27"/>
      <c r="D152" s="28">
        <f>'报价汇总表（新）排序'!D462</f>
        <v>1798654.13</v>
      </c>
      <c r="E152" s="29">
        <f t="shared" si="6"/>
        <v>1</v>
      </c>
      <c r="F152" s="30">
        <f t="shared" si="7"/>
        <v>99.49</v>
      </c>
      <c r="G152" s="31">
        <f t="shared" si="8"/>
        <v>143</v>
      </c>
      <c r="H152" s="32"/>
    </row>
    <row r="153" spans="1:8">
      <c r="A153" s="25">
        <v>146</v>
      </c>
      <c r="B153" s="26" t="str">
        <f>'报价汇总表（新）排序'!B463</f>
        <v>中水投（广东）建设有限公司</v>
      </c>
      <c r="C153" s="27"/>
      <c r="D153" s="28">
        <f>'报价汇总表（新）排序'!D463</f>
        <v>1798616.07</v>
      </c>
      <c r="E153" s="29">
        <f t="shared" si="6"/>
        <v>1</v>
      </c>
      <c r="F153" s="30">
        <f t="shared" si="7"/>
        <v>99.49</v>
      </c>
      <c r="G153" s="31">
        <f t="shared" si="8"/>
        <v>143</v>
      </c>
      <c r="H153" s="32"/>
    </row>
    <row r="154" spans="1:8">
      <c r="A154" s="25">
        <v>147</v>
      </c>
      <c r="B154" s="26" t="str">
        <f>'报价汇总表（新）排序'!B464</f>
        <v>深圳市万隆达建设工程有限公司</v>
      </c>
      <c r="C154" s="27"/>
      <c r="D154" s="28">
        <f>'报价汇总表（新）排序'!D464</f>
        <v>1798616.07</v>
      </c>
      <c r="E154" s="29">
        <f t="shared" si="6"/>
        <v>1</v>
      </c>
      <c r="F154" s="30">
        <f t="shared" si="7"/>
        <v>99.49</v>
      </c>
      <c r="G154" s="31">
        <f t="shared" si="8"/>
        <v>143</v>
      </c>
      <c r="H154" s="32"/>
    </row>
    <row r="155" spans="1:8">
      <c r="A155" s="25">
        <v>148</v>
      </c>
      <c r="B155" s="26" t="str">
        <f>'报价汇总表（新）排序'!B465</f>
        <v>深圳市嘉闰州生态建工有限公司</v>
      </c>
      <c r="C155" s="27"/>
      <c r="D155" s="28">
        <f>'报价汇总表（新）排序'!D465</f>
        <v>1798616.07</v>
      </c>
      <c r="E155" s="29">
        <f t="shared" si="6"/>
        <v>1</v>
      </c>
      <c r="F155" s="30">
        <f t="shared" si="7"/>
        <v>99.49</v>
      </c>
      <c r="G155" s="31">
        <f t="shared" si="8"/>
        <v>143</v>
      </c>
      <c r="H155" s="32"/>
    </row>
    <row r="156" spans="1:8">
      <c r="A156" s="25">
        <v>149</v>
      </c>
      <c r="B156" s="26" t="str">
        <f>'报价汇总表（新）排序'!B466</f>
        <v>广东伟誉建筑工程有限公司</v>
      </c>
      <c r="C156" s="27"/>
      <c r="D156" s="28">
        <f>'报价汇总表（新）排序'!D466</f>
        <v>1798616.07</v>
      </c>
      <c r="E156" s="29">
        <f t="shared" si="6"/>
        <v>1</v>
      </c>
      <c r="F156" s="30">
        <f t="shared" si="7"/>
        <v>99.49</v>
      </c>
      <c r="G156" s="31">
        <f t="shared" si="8"/>
        <v>143</v>
      </c>
      <c r="H156" s="32"/>
    </row>
    <row r="157" spans="1:8">
      <c r="A157" s="25">
        <v>150</v>
      </c>
      <c r="B157" s="26" t="str">
        <f>'报价汇总表（新）排序'!B467</f>
        <v>广东永信时代建筑工程有限公司</v>
      </c>
      <c r="C157" s="27"/>
      <c r="D157" s="28">
        <f>'报价汇总表（新）排序'!D467</f>
        <v>1798616.07</v>
      </c>
      <c r="E157" s="29">
        <f t="shared" si="6"/>
        <v>1</v>
      </c>
      <c r="F157" s="30">
        <f t="shared" si="7"/>
        <v>99.49</v>
      </c>
      <c r="G157" s="31">
        <f t="shared" si="8"/>
        <v>143</v>
      </c>
      <c r="H157" s="32"/>
    </row>
    <row r="158" spans="1:8">
      <c r="A158" s="25">
        <v>151</v>
      </c>
      <c r="B158" s="26" t="str">
        <f>'报价汇总表（新）排序'!B468</f>
        <v>东莞市百越建设有限公司</v>
      </c>
      <c r="C158" s="27"/>
      <c r="D158" s="28">
        <f>'报价汇总表（新）排序'!D468</f>
        <v>1798616.07</v>
      </c>
      <c r="E158" s="29">
        <f t="shared" si="6"/>
        <v>1</v>
      </c>
      <c r="F158" s="30">
        <f t="shared" si="7"/>
        <v>99.49</v>
      </c>
      <c r="G158" s="31">
        <f t="shared" si="8"/>
        <v>143</v>
      </c>
      <c r="H158" s="32"/>
    </row>
    <row r="159" spans="1:8">
      <c r="A159" s="25">
        <v>152</v>
      </c>
      <c r="B159" s="26" t="str">
        <f>'报价汇总表（新）排序'!B469</f>
        <v>湖北嘉园建设有限公司</v>
      </c>
      <c r="C159" s="27"/>
      <c r="D159" s="28">
        <f>'报价汇总表（新）排序'!D469</f>
        <v>1798616.07</v>
      </c>
      <c r="E159" s="29">
        <f t="shared" si="6"/>
        <v>1</v>
      </c>
      <c r="F159" s="30">
        <f t="shared" si="7"/>
        <v>99.49</v>
      </c>
      <c r="G159" s="31">
        <f t="shared" si="8"/>
        <v>143</v>
      </c>
      <c r="H159" s="32"/>
    </row>
    <row r="160" spans="1:8">
      <c r="A160" s="25">
        <v>153</v>
      </c>
      <c r="B160" s="26" t="str">
        <f>'报价汇总表（新）排序'!B470</f>
        <v>广东华罡建设工程有限公司</v>
      </c>
      <c r="C160" s="27"/>
      <c r="D160" s="28">
        <f>'报价汇总表（新）排序'!D470</f>
        <v>1798616.07</v>
      </c>
      <c r="E160" s="29">
        <f t="shared" si="6"/>
        <v>1</v>
      </c>
      <c r="F160" s="30">
        <f t="shared" si="7"/>
        <v>99.49</v>
      </c>
      <c r="G160" s="31">
        <f t="shared" si="8"/>
        <v>143</v>
      </c>
      <c r="H160" s="32"/>
    </row>
    <row r="161" spans="1:8">
      <c r="A161" s="25">
        <v>154</v>
      </c>
      <c r="B161" s="26" t="str">
        <f>'报价汇总表（新）排序'!B471</f>
        <v>广东荣源建设工程有限公司</v>
      </c>
      <c r="C161" s="27"/>
      <c r="D161" s="28">
        <f>'报价汇总表（新）排序'!D471</f>
        <v>1798616.05</v>
      </c>
      <c r="E161" s="29">
        <f t="shared" si="6"/>
        <v>1</v>
      </c>
      <c r="F161" s="30">
        <f t="shared" si="7"/>
        <v>99.49</v>
      </c>
      <c r="G161" s="31">
        <f t="shared" si="8"/>
        <v>143</v>
      </c>
      <c r="H161" s="32"/>
    </row>
    <row r="162" spans="1:8">
      <c r="A162" s="25">
        <v>155</v>
      </c>
      <c r="B162" s="26" t="str">
        <f>'报价汇总表（新）排序'!B472</f>
        <v>广东十七人建设工程有限公司</v>
      </c>
      <c r="C162" s="27"/>
      <c r="D162" s="28">
        <f>'报价汇总表（新）排序'!D472</f>
        <v>1798615.69</v>
      </c>
      <c r="E162" s="29">
        <f t="shared" si="6"/>
        <v>1</v>
      </c>
      <c r="F162" s="30">
        <f t="shared" si="7"/>
        <v>99.49</v>
      </c>
      <c r="G162" s="31">
        <f t="shared" si="8"/>
        <v>143</v>
      </c>
      <c r="H162" s="32"/>
    </row>
    <row r="163" spans="1:8">
      <c r="A163" s="25">
        <v>156</v>
      </c>
      <c r="B163" s="26" t="str">
        <f>'报价汇总表（新）排序'!B473</f>
        <v>广东兴煌建设工程有限公司</v>
      </c>
      <c r="C163" s="27"/>
      <c r="D163" s="28">
        <f>'报价汇总表（新）排序'!D473</f>
        <v>1798520.32</v>
      </c>
      <c r="E163" s="29">
        <f t="shared" si="6"/>
        <v>1</v>
      </c>
      <c r="F163" s="30">
        <f t="shared" si="7"/>
        <v>99.48</v>
      </c>
      <c r="G163" s="31">
        <f t="shared" si="8"/>
        <v>156</v>
      </c>
      <c r="H163" s="32"/>
    </row>
    <row r="164" spans="1:8">
      <c r="A164" s="25">
        <v>157</v>
      </c>
      <c r="B164" s="26" t="str">
        <f>'报价汇总表（新）排序'!B474</f>
        <v>广东中宏海建设有限公司</v>
      </c>
      <c r="C164" s="27"/>
      <c r="D164" s="28">
        <f>'报价汇总表（新）排序'!D474</f>
        <v>1798423.51</v>
      </c>
      <c r="E164" s="29">
        <f t="shared" si="6"/>
        <v>1</v>
      </c>
      <c r="F164" s="30">
        <f t="shared" si="7"/>
        <v>99.48</v>
      </c>
      <c r="G164" s="31">
        <f t="shared" si="8"/>
        <v>156</v>
      </c>
      <c r="H164" s="32"/>
    </row>
    <row r="165" spans="1:8">
      <c r="A165" s="25">
        <v>158</v>
      </c>
      <c r="B165" s="26" t="str">
        <f>'报价汇总表（新）排序'!B475</f>
        <v>广东锦鹏建设工程有限公司</v>
      </c>
      <c r="C165" s="27"/>
      <c r="D165" s="28">
        <f>'报价汇总表（新）排序'!D475</f>
        <v>1798292.82</v>
      </c>
      <c r="E165" s="29">
        <f t="shared" si="6"/>
        <v>1</v>
      </c>
      <c r="F165" s="30">
        <f t="shared" si="7"/>
        <v>99.47</v>
      </c>
      <c r="G165" s="31">
        <f t="shared" si="8"/>
        <v>158</v>
      </c>
      <c r="H165" s="32"/>
    </row>
    <row r="166" spans="1:8">
      <c r="A166" s="25">
        <v>159</v>
      </c>
      <c r="B166" s="26" t="str">
        <f>'报价汇总表（新）排序'!B476</f>
        <v>广东东和建设有限公司</v>
      </c>
      <c r="C166" s="27"/>
      <c r="D166" s="28">
        <f>'报价汇总表（新）排序'!D476</f>
        <v>1797992.1</v>
      </c>
      <c r="E166" s="29">
        <f t="shared" si="6"/>
        <v>1</v>
      </c>
      <c r="F166" s="30">
        <f t="shared" si="7"/>
        <v>99.45</v>
      </c>
      <c r="G166" s="31">
        <f t="shared" si="8"/>
        <v>159</v>
      </c>
      <c r="H166" s="32"/>
    </row>
    <row r="167" spans="1:8">
      <c r="A167" s="25">
        <v>160</v>
      </c>
      <c r="B167" s="26" t="str">
        <f>'报价汇总表（新）排序'!B477</f>
        <v>广州市卓爵建筑工程有限公司</v>
      </c>
      <c r="C167" s="27"/>
      <c r="D167" s="28">
        <f>'报价汇总表（新）排序'!D477</f>
        <v>1797874.11</v>
      </c>
      <c r="E167" s="29">
        <f t="shared" si="6"/>
        <v>1</v>
      </c>
      <c r="F167" s="30">
        <f t="shared" si="7"/>
        <v>99.44</v>
      </c>
      <c r="G167" s="31">
        <f t="shared" si="8"/>
        <v>160</v>
      </c>
      <c r="H167" s="32"/>
    </row>
    <row r="168" spans="1:8">
      <c r="A168" s="25">
        <v>161</v>
      </c>
      <c r="B168" s="26" t="str">
        <f>'报价汇总表（新）排序'!B478</f>
        <v>河源市水工建筑工程有限公司</v>
      </c>
      <c r="C168" s="27"/>
      <c r="D168" s="28">
        <f>'报价汇总表（新）排序'!D478</f>
        <v>1797760.47</v>
      </c>
      <c r="E168" s="29">
        <f t="shared" si="6"/>
        <v>1</v>
      </c>
      <c r="F168" s="30">
        <f t="shared" si="7"/>
        <v>99.44</v>
      </c>
      <c r="G168" s="31">
        <f t="shared" si="8"/>
        <v>160</v>
      </c>
      <c r="H168" s="32"/>
    </row>
    <row r="169" spans="1:8">
      <c r="A169" s="25">
        <v>162</v>
      </c>
      <c r="B169" s="26" t="str">
        <f>'报价汇总表（新）排序'!B479</f>
        <v>广东新亨建设工程有限公司</v>
      </c>
      <c r="C169" s="27"/>
      <c r="D169" s="28">
        <f>'报价汇总表（新）排序'!D479</f>
        <v>1797760.18</v>
      </c>
      <c r="E169" s="29">
        <f t="shared" si="6"/>
        <v>1</v>
      </c>
      <c r="F169" s="30">
        <f t="shared" si="7"/>
        <v>99.44</v>
      </c>
      <c r="G169" s="31">
        <f t="shared" si="8"/>
        <v>160</v>
      </c>
      <c r="H169" s="32"/>
    </row>
    <row r="170" spans="1:8">
      <c r="A170" s="25">
        <v>163</v>
      </c>
      <c r="B170" s="26" t="str">
        <f>'报价汇总表（新）排序'!B480</f>
        <v>广东鸿兴裕建设工程有限公司</v>
      </c>
      <c r="C170" s="27"/>
      <c r="D170" s="28">
        <f>'报价汇总表（新）排序'!D480</f>
        <v>1797683.6</v>
      </c>
      <c r="E170" s="29">
        <f t="shared" si="6"/>
        <v>1</v>
      </c>
      <c r="F170" s="30">
        <f t="shared" si="7"/>
        <v>99.43</v>
      </c>
      <c r="G170" s="31">
        <f t="shared" si="8"/>
        <v>163</v>
      </c>
      <c r="H170" s="32"/>
    </row>
    <row r="171" spans="1:8">
      <c r="A171" s="25">
        <v>164</v>
      </c>
      <c r="B171" s="26" t="str">
        <f>'报价汇总表（新）排序'!B481</f>
        <v>广东标鼎建设工程有限公司</v>
      </c>
      <c r="C171" s="27"/>
      <c r="D171" s="28">
        <f>'报价汇总表（新）排序'!D481</f>
        <v>1797635.54</v>
      </c>
      <c r="E171" s="29">
        <f t="shared" si="6"/>
        <v>1</v>
      </c>
      <c r="F171" s="30">
        <f t="shared" si="7"/>
        <v>99.43</v>
      </c>
      <c r="G171" s="31">
        <f t="shared" si="8"/>
        <v>163</v>
      </c>
      <c r="H171" s="32"/>
    </row>
    <row r="172" spans="1:8">
      <c r="A172" s="25">
        <v>165</v>
      </c>
      <c r="B172" s="26" t="str">
        <f>'报价汇总表（新）排序'!B482</f>
        <v>广东大吾建工有限公司</v>
      </c>
      <c r="C172" s="27"/>
      <c r="D172" s="28">
        <f>'报价汇总表（新）排序'!D482</f>
        <v>1797501.01</v>
      </c>
      <c r="E172" s="29">
        <f t="shared" si="6"/>
        <v>1</v>
      </c>
      <c r="F172" s="30">
        <f t="shared" si="7"/>
        <v>99.42</v>
      </c>
      <c r="G172" s="31">
        <f t="shared" si="8"/>
        <v>165</v>
      </c>
      <c r="H172" s="32"/>
    </row>
    <row r="173" spans="1:8">
      <c r="A173" s="25">
        <v>166</v>
      </c>
      <c r="B173" s="26" t="str">
        <f>'报价汇总表（新）排序'!B483</f>
        <v>广东骏基建设有限公司</v>
      </c>
      <c r="C173" s="27"/>
      <c r="D173" s="28">
        <f>'报价汇总表（新）排序'!D483</f>
        <v>1796915.15</v>
      </c>
      <c r="E173" s="29">
        <f t="shared" si="6"/>
        <v>1</v>
      </c>
      <c r="F173" s="30">
        <f t="shared" si="7"/>
        <v>99.39</v>
      </c>
      <c r="G173" s="31">
        <f t="shared" si="8"/>
        <v>166</v>
      </c>
      <c r="H173" s="32"/>
    </row>
    <row r="174" spans="1:8">
      <c r="A174" s="25">
        <v>167</v>
      </c>
      <c r="B174" s="26" t="str">
        <f>'报价汇总表（新）排序'!B484</f>
        <v>泓源建工（深圳）集团有限公司</v>
      </c>
      <c r="C174" s="27"/>
      <c r="D174" s="28">
        <f>'报价汇总表（新）排序'!D484</f>
        <v>1796775.16</v>
      </c>
      <c r="E174" s="29">
        <f t="shared" si="6"/>
        <v>1</v>
      </c>
      <c r="F174" s="30">
        <f t="shared" si="7"/>
        <v>99.38</v>
      </c>
      <c r="G174" s="31">
        <f t="shared" si="8"/>
        <v>167</v>
      </c>
      <c r="H174" s="32"/>
    </row>
    <row r="175" spans="1:8">
      <c r="A175" s="25">
        <v>168</v>
      </c>
      <c r="B175" s="26" t="str">
        <f>'报价汇总表（新）排序'!B485</f>
        <v>广东楚林建设有限公司</v>
      </c>
      <c r="C175" s="27"/>
      <c r="D175" s="28">
        <f>'报价汇总表（新）排序'!D485</f>
        <v>1796775.16</v>
      </c>
      <c r="E175" s="29">
        <f t="shared" si="6"/>
        <v>1</v>
      </c>
      <c r="F175" s="30">
        <f t="shared" si="7"/>
        <v>99.38</v>
      </c>
      <c r="G175" s="31">
        <f t="shared" si="8"/>
        <v>167</v>
      </c>
      <c r="H175" s="32"/>
    </row>
    <row r="176" spans="1:8">
      <c r="A176" s="25">
        <v>169</v>
      </c>
      <c r="B176" s="26" t="str">
        <f>'报价汇总表（新）排序'!B486</f>
        <v>广东荣和建设工程有限公司</v>
      </c>
      <c r="C176" s="27"/>
      <c r="D176" s="28">
        <f>'报价汇总表（新）排序'!D486</f>
        <v>1796775.16</v>
      </c>
      <c r="E176" s="29">
        <f t="shared" si="6"/>
        <v>1</v>
      </c>
      <c r="F176" s="30">
        <f t="shared" si="7"/>
        <v>99.38</v>
      </c>
      <c r="G176" s="31">
        <f t="shared" si="8"/>
        <v>167</v>
      </c>
      <c r="H176" s="32"/>
    </row>
    <row r="177" spans="1:8">
      <c r="A177" s="25">
        <v>170</v>
      </c>
      <c r="B177" s="26" t="str">
        <f>'报价汇总表（新）排序'!B487</f>
        <v>深圳市众鑫城建设工程有限公司</v>
      </c>
      <c r="C177" s="27"/>
      <c r="D177" s="28">
        <f>'报价汇总表（新）排序'!D487</f>
        <v>1796775.16</v>
      </c>
      <c r="E177" s="29">
        <f t="shared" si="6"/>
        <v>1</v>
      </c>
      <c r="F177" s="30">
        <f t="shared" si="7"/>
        <v>99.38</v>
      </c>
      <c r="G177" s="31">
        <f t="shared" si="8"/>
        <v>167</v>
      </c>
      <c r="H177" s="32"/>
    </row>
    <row r="178" spans="1:8">
      <c r="A178" s="25">
        <v>171</v>
      </c>
      <c r="B178" s="26" t="str">
        <f>'报价汇总表（新）排序'!B488</f>
        <v>深圳市超卓建设管理集团有限公司</v>
      </c>
      <c r="C178" s="27"/>
      <c r="D178" s="28">
        <f>'报价汇总表（新）排序'!D488</f>
        <v>1796775.16</v>
      </c>
      <c r="E178" s="29">
        <f t="shared" si="6"/>
        <v>1</v>
      </c>
      <c r="F178" s="30">
        <f t="shared" si="7"/>
        <v>99.38</v>
      </c>
      <c r="G178" s="31">
        <f t="shared" si="8"/>
        <v>167</v>
      </c>
      <c r="H178" s="32"/>
    </row>
    <row r="179" spans="1:8">
      <c r="A179" s="25">
        <v>172</v>
      </c>
      <c r="B179" s="26" t="str">
        <f>'报价汇总表（新）排序'!B489</f>
        <v>广州和宜工程有限公司</v>
      </c>
      <c r="C179" s="27"/>
      <c r="D179" s="28">
        <f>'报价汇总表（新）排序'!D489</f>
        <v>1796775.16</v>
      </c>
      <c r="E179" s="29">
        <f t="shared" si="6"/>
        <v>1</v>
      </c>
      <c r="F179" s="30">
        <f t="shared" si="7"/>
        <v>99.38</v>
      </c>
      <c r="G179" s="31">
        <f t="shared" si="8"/>
        <v>167</v>
      </c>
      <c r="H179" s="32"/>
    </row>
    <row r="180" spans="1:8">
      <c r="A180" s="25">
        <v>173</v>
      </c>
      <c r="B180" s="26" t="str">
        <f>'报价汇总表（新）排序'!B490</f>
        <v>海南隆昌建筑工程有限公司</v>
      </c>
      <c r="C180" s="27"/>
      <c r="D180" s="28">
        <f>'报价汇总表（新）排序'!D490</f>
        <v>1796775.16</v>
      </c>
      <c r="E180" s="29">
        <f t="shared" si="6"/>
        <v>1</v>
      </c>
      <c r="F180" s="30">
        <f t="shared" si="7"/>
        <v>99.38</v>
      </c>
      <c r="G180" s="31">
        <f t="shared" si="8"/>
        <v>167</v>
      </c>
      <c r="H180" s="32"/>
    </row>
    <row r="181" spans="1:8">
      <c r="A181" s="25">
        <v>174</v>
      </c>
      <c r="B181" s="26" t="str">
        <f>'报价汇总表（新）排序'!B491</f>
        <v>广州市骏烨建筑工程有限公司</v>
      </c>
      <c r="C181" s="27"/>
      <c r="D181" s="28">
        <f>'报价汇总表（新）排序'!D491</f>
        <v>1796775.16</v>
      </c>
      <c r="E181" s="29">
        <f t="shared" si="6"/>
        <v>1</v>
      </c>
      <c r="F181" s="30">
        <f t="shared" si="7"/>
        <v>99.38</v>
      </c>
      <c r="G181" s="31">
        <f t="shared" si="8"/>
        <v>167</v>
      </c>
      <c r="H181" s="32"/>
    </row>
    <row r="182" spans="1:8">
      <c r="A182" s="25">
        <v>175</v>
      </c>
      <c r="B182" s="26" t="str">
        <f>'报价汇总表（新）排序'!B492</f>
        <v>珠海市长洲建设工程有限公司</v>
      </c>
      <c r="C182" s="27"/>
      <c r="D182" s="28">
        <f>'报价汇总表（新）排序'!D492</f>
        <v>1796775.16</v>
      </c>
      <c r="E182" s="29">
        <f t="shared" si="6"/>
        <v>1</v>
      </c>
      <c r="F182" s="30">
        <f t="shared" si="7"/>
        <v>99.38</v>
      </c>
      <c r="G182" s="31">
        <f t="shared" si="8"/>
        <v>167</v>
      </c>
      <c r="H182" s="32"/>
    </row>
    <row r="183" spans="1:8">
      <c r="A183" s="25">
        <v>176</v>
      </c>
      <c r="B183" s="26" t="str">
        <f>'报价汇总表（新）排序'!B493</f>
        <v>广东振河建设工程有限公司</v>
      </c>
      <c r="C183" s="27"/>
      <c r="D183" s="28">
        <f>'报价汇总表（新）排序'!D493</f>
        <v>1796775.16</v>
      </c>
      <c r="E183" s="29">
        <f t="shared" si="6"/>
        <v>1</v>
      </c>
      <c r="F183" s="30">
        <f t="shared" si="7"/>
        <v>99.38</v>
      </c>
      <c r="G183" s="31">
        <f t="shared" si="8"/>
        <v>167</v>
      </c>
      <c r="H183" s="32"/>
    </row>
    <row r="184" spans="1:8">
      <c r="A184" s="25">
        <v>177</v>
      </c>
      <c r="B184" s="26" t="str">
        <f>'报价汇总表（新）排序'!B494</f>
        <v>广东旭翔建筑安装工程有限公司</v>
      </c>
      <c r="C184" s="27"/>
      <c r="D184" s="28">
        <f>'报价汇总表（新）排序'!D494</f>
        <v>1796775.16</v>
      </c>
      <c r="E184" s="29">
        <f t="shared" si="6"/>
        <v>1</v>
      </c>
      <c r="F184" s="30">
        <f t="shared" si="7"/>
        <v>99.38</v>
      </c>
      <c r="G184" s="31">
        <f t="shared" si="8"/>
        <v>167</v>
      </c>
      <c r="H184" s="32"/>
    </row>
    <row r="185" spans="1:8">
      <c r="A185" s="25">
        <v>178</v>
      </c>
      <c r="B185" s="26" t="str">
        <f>'报价汇总表（新）排序'!B495</f>
        <v>深圳市德伟建设有限公司</v>
      </c>
      <c r="C185" s="27"/>
      <c r="D185" s="28">
        <f>'报价汇总表（新）排序'!D495</f>
        <v>1796611.05</v>
      </c>
      <c r="E185" s="29">
        <f t="shared" si="6"/>
        <v>1</v>
      </c>
      <c r="F185" s="30">
        <f t="shared" si="7"/>
        <v>99.37</v>
      </c>
      <c r="G185" s="31">
        <f t="shared" si="8"/>
        <v>178</v>
      </c>
      <c r="H185" s="32"/>
    </row>
    <row r="186" spans="1:8">
      <c r="A186" s="25">
        <v>179</v>
      </c>
      <c r="B186" s="26" t="str">
        <f>'报价汇总表（新）排序'!B496</f>
        <v>广东浪涛建设工程有限公司</v>
      </c>
      <c r="C186" s="27"/>
      <c r="D186" s="28">
        <f>'报价汇总表（新）排序'!D496</f>
        <v>1796607.36</v>
      </c>
      <c r="E186" s="29">
        <f t="shared" si="6"/>
        <v>1</v>
      </c>
      <c r="F186" s="30">
        <f t="shared" si="7"/>
        <v>99.37</v>
      </c>
      <c r="G186" s="31">
        <f t="shared" si="8"/>
        <v>178</v>
      </c>
      <c r="H186" s="32"/>
    </row>
    <row r="187" spans="1:8">
      <c r="A187" s="25">
        <v>180</v>
      </c>
      <c r="B187" s="26" t="str">
        <f>'报价汇总表（新）排序'!B497</f>
        <v>广东恒基隆建设有限公司</v>
      </c>
      <c r="C187" s="27"/>
      <c r="D187" s="28">
        <f>'报价汇总表（新）排序'!D497</f>
        <v>1796470.15</v>
      </c>
      <c r="E187" s="29">
        <f t="shared" si="6"/>
        <v>1</v>
      </c>
      <c r="F187" s="30">
        <f t="shared" si="7"/>
        <v>99.37</v>
      </c>
      <c r="G187" s="31">
        <f t="shared" si="8"/>
        <v>178</v>
      </c>
      <c r="H187" s="32"/>
    </row>
    <row r="188" spans="1:8">
      <c r="A188" s="25">
        <v>181</v>
      </c>
      <c r="B188" s="26" t="str">
        <f>'报价汇总表（新）排序'!B498</f>
        <v>贵州省公建投资控股有限公司</v>
      </c>
      <c r="C188" s="27"/>
      <c r="D188" s="28">
        <f>'报价汇总表（新）排序'!D498</f>
        <v>1796319.08</v>
      </c>
      <c r="E188" s="29">
        <f t="shared" si="6"/>
        <v>1</v>
      </c>
      <c r="F188" s="30">
        <f t="shared" si="7"/>
        <v>99.36</v>
      </c>
      <c r="G188" s="31">
        <f t="shared" si="8"/>
        <v>181</v>
      </c>
      <c r="H188" s="32"/>
    </row>
    <row r="189" spans="1:8">
      <c r="A189" s="25">
        <v>182</v>
      </c>
      <c r="B189" s="26" t="str">
        <f>'报价汇总表（新）排序'!B499</f>
        <v>广东坚源建设工程有限公司</v>
      </c>
      <c r="C189" s="27"/>
      <c r="D189" s="28">
        <f>'报价汇总表（新）排序'!D499</f>
        <v>1796251.8</v>
      </c>
      <c r="E189" s="29">
        <f t="shared" si="6"/>
        <v>1</v>
      </c>
      <c r="F189" s="30">
        <f t="shared" si="7"/>
        <v>99.36</v>
      </c>
      <c r="G189" s="31">
        <f t="shared" si="8"/>
        <v>181</v>
      </c>
      <c r="H189" s="32"/>
    </row>
    <row r="190" spans="1:8">
      <c r="A190" s="25">
        <v>183</v>
      </c>
      <c r="B190" s="26" t="str">
        <f>'报价汇总表（新）排序'!B500</f>
        <v>广东腾大建设集团有限公司</v>
      </c>
      <c r="C190" s="27"/>
      <c r="D190" s="28">
        <f>'报价汇总表（新）排序'!D500</f>
        <v>1796213.36</v>
      </c>
      <c r="E190" s="29">
        <f t="shared" si="6"/>
        <v>1</v>
      </c>
      <c r="F190" s="30">
        <f t="shared" si="7"/>
        <v>99.35</v>
      </c>
      <c r="G190" s="31">
        <f t="shared" si="8"/>
        <v>183</v>
      </c>
      <c r="H190" s="32"/>
    </row>
    <row r="191" spans="1:8">
      <c r="A191" s="25">
        <v>184</v>
      </c>
      <c r="B191" s="26" t="str">
        <f>'报价汇总表（新）排序'!B501</f>
        <v>林耘建设有限公司</v>
      </c>
      <c r="C191" s="27"/>
      <c r="D191" s="28">
        <f>'报价汇总表（新）排序'!D501</f>
        <v>1796045.2</v>
      </c>
      <c r="E191" s="29">
        <f t="shared" si="6"/>
        <v>1</v>
      </c>
      <c r="F191" s="30">
        <f t="shared" si="7"/>
        <v>99.34</v>
      </c>
      <c r="G191" s="31">
        <f t="shared" si="8"/>
        <v>184</v>
      </c>
      <c r="H191" s="32"/>
    </row>
    <row r="192" spans="1:8">
      <c r="A192" s="25">
        <v>185</v>
      </c>
      <c r="B192" s="26" t="str">
        <f>'报价汇总表（新）排序'!B502</f>
        <v>广东英祥建设工程有限公司</v>
      </c>
      <c r="C192" s="27"/>
      <c r="D192" s="28">
        <f>'报价汇总表（新）排序'!D502</f>
        <v>1795994.2</v>
      </c>
      <c r="E192" s="29">
        <f t="shared" si="6"/>
        <v>1</v>
      </c>
      <c r="F192" s="30">
        <f t="shared" si="7"/>
        <v>99.34</v>
      </c>
      <c r="G192" s="31">
        <f t="shared" si="8"/>
        <v>184</v>
      </c>
      <c r="H192" s="32"/>
    </row>
    <row r="193" spans="1:8">
      <c r="A193" s="25">
        <v>186</v>
      </c>
      <c r="B193" s="26" t="str">
        <f>'报价汇总表（新）排序'!B503</f>
        <v>河源市达强水电建设有限公司</v>
      </c>
      <c r="C193" s="27"/>
      <c r="D193" s="28">
        <f>'报价汇总表（新）排序'!D503</f>
        <v>1795973.13</v>
      </c>
      <c r="E193" s="29">
        <f t="shared" si="6"/>
        <v>1</v>
      </c>
      <c r="F193" s="30">
        <f t="shared" si="7"/>
        <v>99.34</v>
      </c>
      <c r="G193" s="31">
        <f t="shared" si="8"/>
        <v>184</v>
      </c>
      <c r="H193" s="32"/>
    </row>
    <row r="194" spans="1:8">
      <c r="A194" s="25">
        <v>187</v>
      </c>
      <c r="B194" s="26" t="str">
        <f>'报价汇总表（新）排序'!B504</f>
        <v>广东福永建设工程有限公司</v>
      </c>
      <c r="C194" s="27"/>
      <c r="D194" s="28">
        <f>'报价汇总表（新）排序'!D504</f>
        <v>1795921.21</v>
      </c>
      <c r="E194" s="29">
        <f t="shared" si="6"/>
        <v>1</v>
      </c>
      <c r="F194" s="30">
        <f t="shared" si="7"/>
        <v>99.34</v>
      </c>
      <c r="G194" s="31">
        <f t="shared" si="8"/>
        <v>184</v>
      </c>
      <c r="H194" s="32"/>
    </row>
    <row r="195" spans="1:8">
      <c r="A195" s="25">
        <v>188</v>
      </c>
      <c r="B195" s="26" t="str">
        <f>'报价汇总表（新）排序'!B505</f>
        <v>韶关市鼎韶建筑工程有限公司</v>
      </c>
      <c r="C195" s="27"/>
      <c r="D195" s="28">
        <f>'报价汇总表（新）排序'!D505</f>
        <v>1795857.83</v>
      </c>
      <c r="E195" s="29">
        <f t="shared" si="6"/>
        <v>1</v>
      </c>
      <c r="F195" s="30">
        <f t="shared" si="7"/>
        <v>99.33</v>
      </c>
      <c r="G195" s="31">
        <f t="shared" si="8"/>
        <v>188</v>
      </c>
      <c r="H195" s="32"/>
    </row>
    <row r="196" spans="1:8">
      <c r="A196" s="25">
        <v>189</v>
      </c>
      <c r="B196" s="26" t="str">
        <f>'报价汇总表（新）排序'!B506</f>
        <v>广东天寻建设有限公司</v>
      </c>
      <c r="C196" s="27"/>
      <c r="D196" s="28">
        <f>'报价汇总表（新）排序'!D506</f>
        <v>1795828.99</v>
      </c>
      <c r="E196" s="29">
        <f t="shared" si="6"/>
        <v>1</v>
      </c>
      <c r="F196" s="30">
        <f t="shared" si="7"/>
        <v>99.33</v>
      </c>
      <c r="G196" s="31">
        <f t="shared" si="8"/>
        <v>188</v>
      </c>
      <c r="H196" s="32"/>
    </row>
    <row r="197" spans="1:8">
      <c r="A197" s="25">
        <v>190</v>
      </c>
      <c r="B197" s="26" t="str">
        <f>'报价汇总表（新）排序'!B507</f>
        <v>深圳市泰源佳建设工程有限公司</v>
      </c>
      <c r="C197" s="27"/>
      <c r="D197" s="28">
        <f>'报价汇总表（新）排序'!D507</f>
        <v>1795664.25</v>
      </c>
      <c r="E197" s="29">
        <f t="shared" si="6"/>
        <v>1</v>
      </c>
      <c r="F197" s="30">
        <f t="shared" si="7"/>
        <v>99.32</v>
      </c>
      <c r="G197" s="31">
        <f t="shared" si="8"/>
        <v>190</v>
      </c>
      <c r="H197" s="32"/>
    </row>
    <row r="198" spans="1:8">
      <c r="A198" s="25">
        <v>191</v>
      </c>
      <c r="B198" s="26" t="str">
        <f>'报价汇总表（新）排序'!B508</f>
        <v>广东元光建设有限公司</v>
      </c>
      <c r="C198" s="27"/>
      <c r="D198" s="28">
        <f>'报价汇总表（新）排序'!D508</f>
        <v>1795560.8</v>
      </c>
      <c r="E198" s="29">
        <f t="shared" si="6"/>
        <v>1</v>
      </c>
      <c r="F198" s="30">
        <f t="shared" si="7"/>
        <v>99.32</v>
      </c>
      <c r="G198" s="31">
        <f t="shared" si="8"/>
        <v>190</v>
      </c>
      <c r="H198" s="32"/>
    </row>
    <row r="199" spans="1:8">
      <c r="A199" s="25">
        <v>192</v>
      </c>
      <c r="B199" s="26" t="str">
        <f>'报价汇总表（新）排序'!B509</f>
        <v>河南武天建设工程有限公司</v>
      </c>
      <c r="C199" s="27"/>
      <c r="D199" s="28">
        <f>'报价汇总表（新）排序'!D509</f>
        <v>1795544.35</v>
      </c>
      <c r="E199" s="29">
        <f t="shared" si="6"/>
        <v>1</v>
      </c>
      <c r="F199" s="30">
        <f t="shared" si="7"/>
        <v>99.32</v>
      </c>
      <c r="G199" s="31">
        <f t="shared" si="8"/>
        <v>190</v>
      </c>
      <c r="H199" s="32"/>
    </row>
    <row r="200" spans="1:8">
      <c r="A200" s="25">
        <v>193</v>
      </c>
      <c r="B200" s="26" t="str">
        <f>'报价汇总表（新）排序'!B510</f>
        <v>广东智慧建设项目管理有限公司</v>
      </c>
      <c r="C200" s="27"/>
      <c r="D200" s="28">
        <f>'报价汇总表（新）排序'!D510</f>
        <v>1795463.85</v>
      </c>
      <c r="E200" s="29">
        <f t="shared" si="6"/>
        <v>1</v>
      </c>
      <c r="F200" s="30">
        <f t="shared" si="7"/>
        <v>99.31</v>
      </c>
      <c r="G200" s="31">
        <f t="shared" si="8"/>
        <v>193</v>
      </c>
      <c r="H200" s="32"/>
    </row>
    <row r="201" spans="1:8">
      <c r="A201" s="25">
        <v>194</v>
      </c>
      <c r="B201" s="26" t="str">
        <f>'报价汇总表（新）排序'!B511</f>
        <v>广东玄华建设有限公司</v>
      </c>
      <c r="C201" s="27"/>
      <c r="D201" s="28">
        <f>'报价汇总表（新）排序'!D511</f>
        <v>1795396.58</v>
      </c>
      <c r="E201" s="29">
        <f t="shared" ref="E201:E264" si="9">IF(D201&gt;$G$5,$G$6*3,$G$6)</f>
        <v>1</v>
      </c>
      <c r="F201" s="30">
        <f t="shared" ref="F201:F264" si="10">ROUND(100-ABS(D201-$G$5)*100/$G$5*E201,2)</f>
        <v>99.31</v>
      </c>
      <c r="G201" s="31">
        <f t="shared" ref="G201:G264" si="11">RANK(F201,$F$8:$F$366,0)</f>
        <v>193</v>
      </c>
      <c r="H201" s="32"/>
    </row>
    <row r="202" spans="1:8">
      <c r="A202" s="25">
        <v>195</v>
      </c>
      <c r="B202" s="26" t="str">
        <f>'报价汇总表（新）排序'!B512</f>
        <v>广州市海承建设工程有限公司</v>
      </c>
      <c r="C202" s="27"/>
      <c r="D202" s="28">
        <f>'报价汇总表（新）排序'!D512</f>
        <v>1795319.07</v>
      </c>
      <c r="E202" s="29">
        <f t="shared" si="9"/>
        <v>1</v>
      </c>
      <c r="F202" s="30">
        <f t="shared" si="10"/>
        <v>99.3</v>
      </c>
      <c r="G202" s="31">
        <f t="shared" si="11"/>
        <v>195</v>
      </c>
      <c r="H202" s="32"/>
    </row>
    <row r="203" spans="1:8">
      <c r="A203" s="25">
        <v>196</v>
      </c>
      <c r="B203" s="26" t="str">
        <f>'报价汇总表（新）排序'!B513</f>
        <v>广东赛众建设有限公司</v>
      </c>
      <c r="C203" s="27"/>
      <c r="D203" s="28">
        <f>'报价汇总表（新）排序'!D513</f>
        <v>1795211.21</v>
      </c>
      <c r="E203" s="29">
        <f t="shared" si="9"/>
        <v>1</v>
      </c>
      <c r="F203" s="30">
        <f t="shared" si="10"/>
        <v>99.3</v>
      </c>
      <c r="G203" s="31">
        <f t="shared" si="11"/>
        <v>195</v>
      </c>
      <c r="H203" s="32"/>
    </row>
    <row r="204" spans="1:8">
      <c r="A204" s="25">
        <v>197</v>
      </c>
      <c r="B204" s="26" t="str">
        <f>'报价汇总表（新）排序'!B514</f>
        <v>广东俞成建设工程有限公司</v>
      </c>
      <c r="C204" s="27"/>
      <c r="D204" s="28">
        <f>'报价汇总表（新）排序'!D514</f>
        <v>1795185.18</v>
      </c>
      <c r="E204" s="29">
        <f t="shared" si="9"/>
        <v>1</v>
      </c>
      <c r="F204" s="30">
        <f t="shared" si="10"/>
        <v>99.3</v>
      </c>
      <c r="G204" s="31">
        <f t="shared" si="11"/>
        <v>195</v>
      </c>
      <c r="H204" s="32"/>
    </row>
    <row r="205" spans="1:8">
      <c r="A205" s="25">
        <v>198</v>
      </c>
      <c r="B205" s="26" t="str">
        <f>'报价汇总表（新）排序'!B515</f>
        <v>广东禾新建设工程有限公司</v>
      </c>
      <c r="C205" s="27"/>
      <c r="D205" s="28">
        <f>'报价汇总表（新）排序'!D515</f>
        <v>1795181.32</v>
      </c>
      <c r="E205" s="29">
        <f t="shared" si="9"/>
        <v>1</v>
      </c>
      <c r="F205" s="30">
        <f t="shared" si="10"/>
        <v>99.3</v>
      </c>
      <c r="G205" s="31">
        <f t="shared" si="11"/>
        <v>195</v>
      </c>
      <c r="H205" s="32"/>
    </row>
    <row r="206" spans="1:8">
      <c r="A206" s="25">
        <v>199</v>
      </c>
      <c r="B206" s="26" t="str">
        <f>'报价汇总表（新）排序'!B516</f>
        <v>广东上鸿建设有限公司</v>
      </c>
      <c r="C206" s="27"/>
      <c r="D206" s="28">
        <f>'报价汇总表（新）排序'!D516</f>
        <v>1794934.25</v>
      </c>
      <c r="E206" s="29">
        <f t="shared" si="9"/>
        <v>1</v>
      </c>
      <c r="F206" s="30">
        <f t="shared" si="10"/>
        <v>99.28</v>
      </c>
      <c r="G206" s="31">
        <f t="shared" si="11"/>
        <v>199</v>
      </c>
      <c r="H206" s="32"/>
    </row>
    <row r="207" spans="1:8">
      <c r="A207" s="25">
        <v>200</v>
      </c>
      <c r="B207" s="26" t="str">
        <f>'报价汇总表（新）排序'!B517</f>
        <v>广东中筑建设工程有限公司</v>
      </c>
      <c r="C207" s="27"/>
      <c r="D207" s="28">
        <f>'报价汇总表（新）排序'!D517</f>
        <v>1794934.25</v>
      </c>
      <c r="E207" s="29">
        <f t="shared" si="9"/>
        <v>1</v>
      </c>
      <c r="F207" s="30">
        <f t="shared" si="10"/>
        <v>99.28</v>
      </c>
      <c r="G207" s="31">
        <f t="shared" si="11"/>
        <v>199</v>
      </c>
      <c r="H207" s="32"/>
    </row>
    <row r="208" spans="1:8">
      <c r="A208" s="25">
        <v>201</v>
      </c>
      <c r="B208" s="26" t="str">
        <f>'报价汇总表（新）排序'!B518</f>
        <v>深圳华安达建设集团有限公司</v>
      </c>
      <c r="C208" s="27"/>
      <c r="D208" s="28">
        <f>'报价汇总表（新）排序'!D518</f>
        <v>1794934.25</v>
      </c>
      <c r="E208" s="29">
        <f t="shared" si="9"/>
        <v>1</v>
      </c>
      <c r="F208" s="30">
        <f t="shared" si="10"/>
        <v>99.28</v>
      </c>
      <c r="G208" s="31">
        <f t="shared" si="11"/>
        <v>199</v>
      </c>
      <c r="H208" s="32"/>
    </row>
    <row r="209" spans="1:8">
      <c r="A209" s="25">
        <v>202</v>
      </c>
      <c r="B209" s="26" t="str">
        <f>'报价汇总表（新）排序'!B519</f>
        <v>深圳市欣和建设工程有限公司</v>
      </c>
      <c r="C209" s="27"/>
      <c r="D209" s="28">
        <f>'报价汇总表（新）排序'!D519</f>
        <v>1794934.25</v>
      </c>
      <c r="E209" s="29">
        <f t="shared" si="9"/>
        <v>1</v>
      </c>
      <c r="F209" s="30">
        <f t="shared" si="10"/>
        <v>99.28</v>
      </c>
      <c r="G209" s="31">
        <f t="shared" si="11"/>
        <v>199</v>
      </c>
      <c r="H209" s="32"/>
    </row>
    <row r="210" spans="1:8">
      <c r="A210" s="25">
        <v>203</v>
      </c>
      <c r="B210" s="26" t="str">
        <f>'报价汇总表（新）排序'!B520</f>
        <v>广东盛德发展建设有限公司</v>
      </c>
      <c r="C210" s="27"/>
      <c r="D210" s="28">
        <f>'报价汇总表（新）排序'!D520</f>
        <v>1794934.25</v>
      </c>
      <c r="E210" s="29">
        <f t="shared" si="9"/>
        <v>1</v>
      </c>
      <c r="F210" s="30">
        <f t="shared" si="10"/>
        <v>99.28</v>
      </c>
      <c r="G210" s="31">
        <f t="shared" si="11"/>
        <v>199</v>
      </c>
      <c r="H210" s="32"/>
    </row>
    <row r="211" spans="1:8">
      <c r="A211" s="25">
        <v>204</v>
      </c>
      <c r="B211" s="26" t="str">
        <f>'报价汇总表（新）排序'!B521</f>
        <v>广东耀华建设有限公司</v>
      </c>
      <c r="C211" s="27"/>
      <c r="D211" s="28">
        <f>'报价汇总表（新）排序'!D521</f>
        <v>1794934.25</v>
      </c>
      <c r="E211" s="29">
        <f t="shared" si="9"/>
        <v>1</v>
      </c>
      <c r="F211" s="30">
        <f t="shared" si="10"/>
        <v>99.28</v>
      </c>
      <c r="G211" s="31">
        <f t="shared" si="11"/>
        <v>199</v>
      </c>
      <c r="H211" s="32"/>
    </row>
    <row r="212" spans="1:8">
      <c r="A212" s="25">
        <v>205</v>
      </c>
      <c r="B212" s="26" t="str">
        <f>'报价汇总表（新）排序'!B522</f>
        <v>深圳维泰建设集团有限公司</v>
      </c>
      <c r="C212" s="27"/>
      <c r="D212" s="28">
        <f>'报价汇总表（新）排序'!D522</f>
        <v>1794934.25</v>
      </c>
      <c r="E212" s="29">
        <f t="shared" si="9"/>
        <v>1</v>
      </c>
      <c r="F212" s="30">
        <f t="shared" si="10"/>
        <v>99.28</v>
      </c>
      <c r="G212" s="31">
        <f t="shared" si="11"/>
        <v>199</v>
      </c>
      <c r="H212" s="32"/>
    </row>
    <row r="213" spans="1:8">
      <c r="A213" s="25">
        <v>206</v>
      </c>
      <c r="B213" s="26" t="str">
        <f>'报价汇总表（新）排序'!B523</f>
        <v>福建省东升鸿工程建设有限公司</v>
      </c>
      <c r="C213" s="27"/>
      <c r="D213" s="28">
        <f>'报价汇总表（新）排序'!D523</f>
        <v>1794934.25</v>
      </c>
      <c r="E213" s="29">
        <f t="shared" si="9"/>
        <v>1</v>
      </c>
      <c r="F213" s="30">
        <f t="shared" si="10"/>
        <v>99.28</v>
      </c>
      <c r="G213" s="31">
        <f t="shared" si="11"/>
        <v>199</v>
      </c>
      <c r="H213" s="32"/>
    </row>
    <row r="214" spans="1:8">
      <c r="A214" s="25">
        <v>207</v>
      </c>
      <c r="B214" s="26" t="str">
        <f>'报价汇总表（新）排序'!B524</f>
        <v>广东侨福建设有限公司</v>
      </c>
      <c r="C214" s="27"/>
      <c r="D214" s="28">
        <f>'报价汇总表（新）排序'!D524</f>
        <v>1794934.25</v>
      </c>
      <c r="E214" s="29">
        <f t="shared" si="9"/>
        <v>1</v>
      </c>
      <c r="F214" s="30">
        <f t="shared" si="10"/>
        <v>99.28</v>
      </c>
      <c r="G214" s="31">
        <f t="shared" si="11"/>
        <v>199</v>
      </c>
      <c r="H214" s="32"/>
    </row>
    <row r="215" spans="1:8">
      <c r="A215" s="25">
        <v>208</v>
      </c>
      <c r="B215" s="26" t="str">
        <f>'报价汇总表（新）排序'!B525</f>
        <v>广西宏发建筑集团有限公司</v>
      </c>
      <c r="C215" s="27"/>
      <c r="D215" s="28">
        <f>'报价汇总表（新）排序'!D525</f>
        <v>1794934.25</v>
      </c>
      <c r="E215" s="29">
        <f t="shared" si="9"/>
        <v>1</v>
      </c>
      <c r="F215" s="30">
        <f t="shared" si="10"/>
        <v>99.28</v>
      </c>
      <c r="G215" s="31">
        <f t="shared" si="11"/>
        <v>199</v>
      </c>
      <c r="H215" s="32"/>
    </row>
    <row r="216" spans="1:8">
      <c r="A216" s="25">
        <v>209</v>
      </c>
      <c r="B216" s="26" t="str">
        <f>'报价汇总表（新）排序'!B526</f>
        <v>广东裕达智能科技有限公司</v>
      </c>
      <c r="C216" s="27"/>
      <c r="D216" s="28">
        <f>'报价汇总表（新）排序'!D526</f>
        <v>1794934.25</v>
      </c>
      <c r="E216" s="29">
        <f t="shared" si="9"/>
        <v>1</v>
      </c>
      <c r="F216" s="30">
        <f t="shared" si="10"/>
        <v>99.28</v>
      </c>
      <c r="G216" s="31">
        <f t="shared" si="11"/>
        <v>199</v>
      </c>
      <c r="H216" s="32"/>
    </row>
    <row r="217" spans="1:8">
      <c r="A217" s="25">
        <v>210</v>
      </c>
      <c r="B217" s="26" t="str">
        <f>'报价汇总表（新）排序'!B527</f>
        <v>广东莞建建设工程有限公司</v>
      </c>
      <c r="C217" s="27"/>
      <c r="D217" s="28">
        <f>'报价汇总表（新）排序'!D527</f>
        <v>1794934.25</v>
      </c>
      <c r="E217" s="29">
        <f t="shared" si="9"/>
        <v>1</v>
      </c>
      <c r="F217" s="30">
        <f t="shared" si="10"/>
        <v>99.28</v>
      </c>
      <c r="G217" s="31">
        <f t="shared" si="11"/>
        <v>199</v>
      </c>
      <c r="H217" s="32"/>
    </row>
    <row r="218" spans="1:8">
      <c r="A218" s="25">
        <v>211</v>
      </c>
      <c r="B218" s="26" t="str">
        <f>'报价汇总表（新）排序'!B528</f>
        <v>广东裕仁生态建设有限公司</v>
      </c>
      <c r="C218" s="27"/>
      <c r="D218" s="28">
        <f>'报价汇总表（新）排序'!D528</f>
        <v>1794847.11</v>
      </c>
      <c r="E218" s="29">
        <f t="shared" si="9"/>
        <v>1</v>
      </c>
      <c r="F218" s="30">
        <f t="shared" si="10"/>
        <v>99.28</v>
      </c>
      <c r="G218" s="31">
        <f t="shared" si="11"/>
        <v>199</v>
      </c>
      <c r="H218" s="32"/>
    </row>
    <row r="219" spans="1:8">
      <c r="A219" s="25">
        <v>212</v>
      </c>
      <c r="B219" s="26" t="str">
        <f>'报价汇总表（新）排序'!B529</f>
        <v>广东利基建设工程有限公司</v>
      </c>
      <c r="C219" s="27"/>
      <c r="D219" s="28">
        <f>'报价汇总表（新）排序'!D529</f>
        <v>1794558.65</v>
      </c>
      <c r="E219" s="29">
        <f t="shared" si="9"/>
        <v>1</v>
      </c>
      <c r="F219" s="30">
        <f t="shared" si="10"/>
        <v>99.26</v>
      </c>
      <c r="G219" s="31">
        <f t="shared" si="11"/>
        <v>212</v>
      </c>
      <c r="H219" s="32"/>
    </row>
    <row r="220" spans="1:8">
      <c r="A220" s="25">
        <v>213</v>
      </c>
      <c r="B220" s="26" t="str">
        <f>'报价汇总表（新）排序'!B530</f>
        <v>深圳市彬绿园林有限公司</v>
      </c>
      <c r="C220" s="27"/>
      <c r="D220" s="28">
        <f>'报价汇总表（新）排序'!D530</f>
        <v>1794474.08</v>
      </c>
      <c r="E220" s="29">
        <f t="shared" si="9"/>
        <v>1</v>
      </c>
      <c r="F220" s="30">
        <f t="shared" si="10"/>
        <v>99.26</v>
      </c>
      <c r="G220" s="31">
        <f t="shared" si="11"/>
        <v>212</v>
      </c>
      <c r="H220" s="32"/>
    </row>
    <row r="221" spans="1:8">
      <c r="A221" s="25">
        <v>214</v>
      </c>
      <c r="B221" s="26" t="str">
        <f>'报价汇总表（新）排序'!B531</f>
        <v>广东鸿福城建设有限公司</v>
      </c>
      <c r="C221" s="27"/>
      <c r="D221" s="28">
        <f>'报价汇总表（新）排序'!D531</f>
        <v>1794341.47</v>
      </c>
      <c r="E221" s="29">
        <f t="shared" si="9"/>
        <v>1</v>
      </c>
      <c r="F221" s="30">
        <f t="shared" si="10"/>
        <v>99.25</v>
      </c>
      <c r="G221" s="31">
        <f t="shared" si="11"/>
        <v>214</v>
      </c>
      <c r="H221" s="32"/>
    </row>
    <row r="222" spans="1:8">
      <c r="A222" s="25">
        <v>215</v>
      </c>
      <c r="B222" s="26" t="str">
        <f>'报价汇总表（新）排序'!B532</f>
        <v>东莞市天祥建设工程有限公司</v>
      </c>
      <c r="C222" s="27"/>
      <c r="D222" s="28">
        <f>'报价汇总表（新）排序'!D532</f>
        <v>1794266.51</v>
      </c>
      <c r="E222" s="29">
        <f t="shared" si="9"/>
        <v>1</v>
      </c>
      <c r="F222" s="30">
        <f t="shared" si="10"/>
        <v>99.25</v>
      </c>
      <c r="G222" s="31">
        <f t="shared" si="11"/>
        <v>214</v>
      </c>
      <c r="H222" s="32"/>
    </row>
    <row r="223" spans="1:8">
      <c r="A223" s="25">
        <v>216</v>
      </c>
      <c r="B223" s="26" t="str">
        <f>'报价汇总表（新）排序'!B533</f>
        <v>广东恒安建设工程有限公司</v>
      </c>
      <c r="C223" s="27"/>
      <c r="D223" s="28">
        <f>'报价汇总表（新）排序'!D533</f>
        <v>1794217.29</v>
      </c>
      <c r="E223" s="29">
        <f t="shared" si="9"/>
        <v>1</v>
      </c>
      <c r="F223" s="30">
        <f t="shared" si="10"/>
        <v>99.24</v>
      </c>
      <c r="G223" s="31">
        <f t="shared" si="11"/>
        <v>216</v>
      </c>
      <c r="H223" s="32"/>
    </row>
    <row r="224" spans="1:8">
      <c r="A224" s="25">
        <v>217</v>
      </c>
      <c r="B224" s="26" t="str">
        <f>'报价汇总表（新）排序'!B534</f>
        <v>河南酬安建设工程有限公司</v>
      </c>
      <c r="C224" s="27"/>
      <c r="D224" s="28">
        <f>'报价汇总表（新）排序'!D534</f>
        <v>1794156.97</v>
      </c>
      <c r="E224" s="29">
        <f t="shared" si="9"/>
        <v>1</v>
      </c>
      <c r="F224" s="30">
        <f t="shared" si="10"/>
        <v>99.24</v>
      </c>
      <c r="G224" s="31">
        <f t="shared" si="11"/>
        <v>216</v>
      </c>
      <c r="H224" s="32"/>
    </row>
    <row r="225" spans="1:8">
      <c r="A225" s="25">
        <v>218</v>
      </c>
      <c r="B225" s="26" t="str">
        <f>'报价汇总表（新）排序'!B535</f>
        <v>广东鼎顺建设集团有限公司</v>
      </c>
      <c r="C225" s="27"/>
      <c r="D225" s="28">
        <f>'报价汇总表（新）排序'!D535</f>
        <v>1793892.08</v>
      </c>
      <c r="E225" s="29">
        <f t="shared" si="9"/>
        <v>1</v>
      </c>
      <c r="F225" s="30">
        <f t="shared" si="10"/>
        <v>99.22</v>
      </c>
      <c r="G225" s="31">
        <f t="shared" si="11"/>
        <v>218</v>
      </c>
      <c r="H225" s="32"/>
    </row>
    <row r="226" spans="1:8">
      <c r="A226" s="25">
        <v>219</v>
      </c>
      <c r="B226" s="26" t="str">
        <f>'报价汇总表（新）排序'!B536</f>
        <v>泰惠建设（广东）有限公司</v>
      </c>
      <c r="C226" s="27"/>
      <c r="D226" s="28">
        <f>'报价汇总表（新）排序'!D536</f>
        <v>1793811.03</v>
      </c>
      <c r="E226" s="29">
        <f t="shared" si="9"/>
        <v>1</v>
      </c>
      <c r="F226" s="30">
        <f t="shared" si="10"/>
        <v>99.22</v>
      </c>
      <c r="G226" s="31">
        <f t="shared" si="11"/>
        <v>218</v>
      </c>
      <c r="H226" s="32"/>
    </row>
    <row r="227" spans="1:8">
      <c r="A227" s="25">
        <v>220</v>
      </c>
      <c r="B227" s="26" t="str">
        <f>'报价汇总表（新）排序'!B537</f>
        <v>恒炬达建设有限公司</v>
      </c>
      <c r="C227" s="27"/>
      <c r="D227" s="28">
        <f>'报价汇总表（新）排序'!D537</f>
        <v>1793762.62</v>
      </c>
      <c r="E227" s="29">
        <f t="shared" si="9"/>
        <v>1</v>
      </c>
      <c r="F227" s="30">
        <f t="shared" si="10"/>
        <v>99.22</v>
      </c>
      <c r="G227" s="31">
        <f t="shared" si="11"/>
        <v>218</v>
      </c>
      <c r="H227" s="32"/>
    </row>
    <row r="228" spans="1:8">
      <c r="A228" s="25">
        <v>221</v>
      </c>
      <c r="B228" s="26" t="str">
        <f>'报价汇总表（新）排序'!B538</f>
        <v>广东中汇鼎建设有限公司</v>
      </c>
      <c r="C228" s="27"/>
      <c r="D228" s="28">
        <f>'报价汇总表（新）排序'!D538</f>
        <v>1793551.59</v>
      </c>
      <c r="E228" s="29">
        <f t="shared" si="9"/>
        <v>1</v>
      </c>
      <c r="F228" s="30">
        <f t="shared" si="10"/>
        <v>99.21</v>
      </c>
      <c r="G228" s="31">
        <f t="shared" si="11"/>
        <v>221</v>
      </c>
      <c r="H228" s="32"/>
    </row>
    <row r="229" spans="1:8">
      <c r="A229" s="25">
        <v>222</v>
      </c>
      <c r="B229" s="26" t="str">
        <f>'报价汇总表（新）排序'!B539</f>
        <v>广州市庆和源建设有限公司</v>
      </c>
      <c r="C229" s="27"/>
      <c r="D229" s="28">
        <f>'报价汇总表（新）排序'!D539</f>
        <v>1793183.16</v>
      </c>
      <c r="E229" s="29">
        <f t="shared" si="9"/>
        <v>1</v>
      </c>
      <c r="F229" s="30">
        <f t="shared" si="10"/>
        <v>99.19</v>
      </c>
      <c r="G229" s="31">
        <f t="shared" si="11"/>
        <v>222</v>
      </c>
      <c r="H229" s="32"/>
    </row>
    <row r="230" spans="1:8">
      <c r="A230" s="25">
        <v>223</v>
      </c>
      <c r="B230" s="26" t="str">
        <f>'报价汇总表（新）排序'!B540</f>
        <v>广东巴一建设有限公司</v>
      </c>
      <c r="C230" s="27"/>
      <c r="D230" s="28">
        <f>'报价汇总表（新）排序'!D540</f>
        <v>1793093.35</v>
      </c>
      <c r="E230" s="29">
        <f t="shared" si="9"/>
        <v>1</v>
      </c>
      <c r="F230" s="30">
        <f t="shared" si="10"/>
        <v>99.18</v>
      </c>
      <c r="G230" s="31">
        <f t="shared" si="11"/>
        <v>223</v>
      </c>
      <c r="H230" s="32"/>
    </row>
    <row r="231" spans="1:8">
      <c r="A231" s="25">
        <v>224</v>
      </c>
      <c r="B231" s="26" t="str">
        <f>'报价汇总表（新）排序'!B541</f>
        <v>广东明坤建设工程有限公司</v>
      </c>
      <c r="C231" s="27"/>
      <c r="D231" s="28">
        <f>'报价汇总表（新）排序'!D541</f>
        <v>1793093.35</v>
      </c>
      <c r="E231" s="29">
        <f t="shared" si="9"/>
        <v>1</v>
      </c>
      <c r="F231" s="30">
        <f t="shared" si="10"/>
        <v>99.18</v>
      </c>
      <c r="G231" s="31">
        <f t="shared" si="11"/>
        <v>223</v>
      </c>
      <c r="H231" s="32"/>
    </row>
    <row r="232" spans="1:8">
      <c r="A232" s="25">
        <v>225</v>
      </c>
      <c r="B232" s="26" t="str">
        <f>'报价汇总表（新）排序'!B542</f>
        <v>广东一中建筑工程有限公司</v>
      </c>
      <c r="C232" s="27"/>
      <c r="D232" s="28">
        <f>'报价汇总表（新）排序'!D542</f>
        <v>1793093.35</v>
      </c>
      <c r="E232" s="29">
        <f t="shared" si="9"/>
        <v>1</v>
      </c>
      <c r="F232" s="30">
        <f t="shared" si="10"/>
        <v>99.18</v>
      </c>
      <c r="G232" s="31">
        <f t="shared" si="11"/>
        <v>223</v>
      </c>
      <c r="H232" s="32"/>
    </row>
    <row r="233" spans="1:8">
      <c r="A233" s="25">
        <v>226</v>
      </c>
      <c r="B233" s="26" t="str">
        <f>'报价汇总表（新）排序'!B543</f>
        <v>广州弘锭工程建筑集团有限公司</v>
      </c>
      <c r="C233" s="27"/>
      <c r="D233" s="28">
        <f>'报价汇总表（新）排序'!D543</f>
        <v>1793093.35</v>
      </c>
      <c r="E233" s="29">
        <f t="shared" si="9"/>
        <v>1</v>
      </c>
      <c r="F233" s="30">
        <f t="shared" si="10"/>
        <v>99.18</v>
      </c>
      <c r="G233" s="31">
        <f t="shared" si="11"/>
        <v>223</v>
      </c>
      <c r="H233" s="32"/>
    </row>
    <row r="234" spans="1:8">
      <c r="A234" s="25">
        <v>227</v>
      </c>
      <c r="B234" s="26" t="str">
        <f>'报价汇总表（新）排序'!B544</f>
        <v>广东东冠建设工程有限公司</v>
      </c>
      <c r="C234" s="27"/>
      <c r="D234" s="28">
        <f>'报价汇总表（新）排序'!D544</f>
        <v>1793093.35</v>
      </c>
      <c r="E234" s="29">
        <f t="shared" si="9"/>
        <v>1</v>
      </c>
      <c r="F234" s="30">
        <f t="shared" si="10"/>
        <v>99.18</v>
      </c>
      <c r="G234" s="31">
        <f t="shared" si="11"/>
        <v>223</v>
      </c>
      <c r="H234" s="32"/>
    </row>
    <row r="235" spans="1:8">
      <c r="A235" s="25">
        <v>228</v>
      </c>
      <c r="B235" s="26" t="str">
        <f>'报价汇总表（新）排序'!B545</f>
        <v>深圳市安信建设工程有限公司</v>
      </c>
      <c r="C235" s="27"/>
      <c r="D235" s="28">
        <f>'报价汇总表（新）排序'!D545</f>
        <v>1793093.35</v>
      </c>
      <c r="E235" s="29">
        <f t="shared" si="9"/>
        <v>1</v>
      </c>
      <c r="F235" s="30">
        <f t="shared" si="10"/>
        <v>99.18</v>
      </c>
      <c r="G235" s="31">
        <f t="shared" si="11"/>
        <v>223</v>
      </c>
      <c r="H235" s="32"/>
    </row>
    <row r="236" spans="1:8">
      <c r="A236" s="25">
        <v>229</v>
      </c>
      <c r="B236" s="26" t="str">
        <f>'报价汇总表（新）排序'!B546</f>
        <v>广东和裕建设工程有限公司</v>
      </c>
      <c r="C236" s="27"/>
      <c r="D236" s="28">
        <f>'报价汇总表（新）排序'!D546</f>
        <v>1793093.35</v>
      </c>
      <c r="E236" s="29">
        <f t="shared" si="9"/>
        <v>1</v>
      </c>
      <c r="F236" s="30">
        <f t="shared" si="10"/>
        <v>99.18</v>
      </c>
      <c r="G236" s="31">
        <f t="shared" si="11"/>
        <v>223</v>
      </c>
      <c r="H236" s="32"/>
    </row>
    <row r="237" spans="1:8">
      <c r="A237" s="25">
        <v>230</v>
      </c>
      <c r="B237" s="26" t="str">
        <f>'报价汇总表（新）排序'!B547</f>
        <v>广东广新建设发展有限公司</v>
      </c>
      <c r="C237" s="27"/>
      <c r="D237" s="28">
        <f>'报价汇总表（新）排序'!D547</f>
        <v>1793093.35</v>
      </c>
      <c r="E237" s="29">
        <f t="shared" si="9"/>
        <v>1</v>
      </c>
      <c r="F237" s="30">
        <f t="shared" si="10"/>
        <v>99.18</v>
      </c>
      <c r="G237" s="31">
        <f t="shared" si="11"/>
        <v>223</v>
      </c>
      <c r="H237" s="32"/>
    </row>
    <row r="238" spans="1:8">
      <c r="A238" s="25">
        <v>231</v>
      </c>
      <c r="B238" s="26" t="str">
        <f>'报价汇总表（新）排序'!B548</f>
        <v>广东长利建设有限公司</v>
      </c>
      <c r="C238" s="27"/>
      <c r="D238" s="28">
        <f>'报价汇总表（新）排序'!D548</f>
        <v>1793093.35</v>
      </c>
      <c r="E238" s="29">
        <f t="shared" si="9"/>
        <v>1</v>
      </c>
      <c r="F238" s="30">
        <f t="shared" si="10"/>
        <v>99.18</v>
      </c>
      <c r="G238" s="31">
        <f t="shared" si="11"/>
        <v>223</v>
      </c>
      <c r="H238" s="32"/>
    </row>
    <row r="239" spans="1:8">
      <c r="A239" s="25">
        <v>232</v>
      </c>
      <c r="B239" s="26" t="str">
        <f>'报价汇总表（新）排序'!B549</f>
        <v>广州铭珩建筑科技有限公司</v>
      </c>
      <c r="C239" s="27"/>
      <c r="D239" s="28">
        <f>'报价汇总表（新）排序'!D549</f>
        <v>1793093.35</v>
      </c>
      <c r="E239" s="29">
        <f t="shared" si="9"/>
        <v>1</v>
      </c>
      <c r="F239" s="30">
        <f t="shared" si="10"/>
        <v>99.18</v>
      </c>
      <c r="G239" s="31">
        <f t="shared" si="11"/>
        <v>223</v>
      </c>
      <c r="H239" s="32"/>
    </row>
    <row r="240" spans="1:8">
      <c r="A240" s="25">
        <v>233</v>
      </c>
      <c r="B240" s="26" t="str">
        <f>'报价汇总表（新）排序'!B550</f>
        <v>深圳市东部城建设工程有限公司</v>
      </c>
      <c r="C240" s="27"/>
      <c r="D240" s="28">
        <f>'报价汇总表（新）排序'!D550</f>
        <v>1793093.33</v>
      </c>
      <c r="E240" s="29">
        <f t="shared" si="9"/>
        <v>1</v>
      </c>
      <c r="F240" s="30">
        <f t="shared" si="10"/>
        <v>99.18</v>
      </c>
      <c r="G240" s="31">
        <f t="shared" si="11"/>
        <v>223</v>
      </c>
      <c r="H240" s="32"/>
    </row>
    <row r="241" spans="1:8">
      <c r="A241" s="25">
        <v>234</v>
      </c>
      <c r="B241" s="26" t="str">
        <f>'报价汇总表（新）排序'!B551</f>
        <v>广东中升建筑工程有限公司</v>
      </c>
      <c r="C241" s="27"/>
      <c r="D241" s="28">
        <f>'报价汇总表（新）排序'!D551</f>
        <v>1792926.97</v>
      </c>
      <c r="E241" s="29">
        <f t="shared" si="9"/>
        <v>1</v>
      </c>
      <c r="F241" s="30">
        <f t="shared" si="10"/>
        <v>99.17</v>
      </c>
      <c r="G241" s="31">
        <f t="shared" si="11"/>
        <v>234</v>
      </c>
      <c r="H241" s="32"/>
    </row>
    <row r="242" spans="1:8">
      <c r="A242" s="25">
        <v>235</v>
      </c>
      <c r="B242" s="26" t="str">
        <f>'报价汇总表（新）排序'!B552</f>
        <v>深圳市川和建设有限公司</v>
      </c>
      <c r="C242" s="27"/>
      <c r="D242" s="28">
        <f>'报价汇总表（新）排序'!D552</f>
        <v>1792629.1</v>
      </c>
      <c r="E242" s="29">
        <f t="shared" si="9"/>
        <v>1</v>
      </c>
      <c r="F242" s="30">
        <f t="shared" si="10"/>
        <v>99.15</v>
      </c>
      <c r="G242" s="31">
        <f t="shared" si="11"/>
        <v>235</v>
      </c>
      <c r="H242" s="32"/>
    </row>
    <row r="243" spans="1:8">
      <c r="A243" s="25">
        <v>236</v>
      </c>
      <c r="B243" s="26" t="str">
        <f>'报价汇总表（新）排序'!B553</f>
        <v>广东泓旺建设工程有限公司</v>
      </c>
      <c r="C243" s="27"/>
      <c r="D243" s="28">
        <f>'报价汇总表（新）排序'!D553</f>
        <v>1792610.14</v>
      </c>
      <c r="E243" s="29">
        <f t="shared" si="9"/>
        <v>1</v>
      </c>
      <c r="F243" s="30">
        <f t="shared" si="10"/>
        <v>99.15</v>
      </c>
      <c r="G243" s="31">
        <f t="shared" si="11"/>
        <v>235</v>
      </c>
      <c r="H243" s="32"/>
    </row>
    <row r="244" spans="1:8">
      <c r="A244" s="25">
        <v>237</v>
      </c>
      <c r="B244" s="26" t="str">
        <f>'报价汇总表（新）排序'!B554</f>
        <v>林邦建设有限公司</v>
      </c>
      <c r="C244" s="27"/>
      <c r="D244" s="28">
        <f>'报价汇总表（新）排序'!D554</f>
        <v>1792386.38</v>
      </c>
      <c r="E244" s="29">
        <f t="shared" si="9"/>
        <v>1</v>
      </c>
      <c r="F244" s="30">
        <f t="shared" si="10"/>
        <v>99.14</v>
      </c>
      <c r="G244" s="31">
        <f t="shared" si="11"/>
        <v>237</v>
      </c>
      <c r="H244" s="32"/>
    </row>
    <row r="245" spans="1:8">
      <c r="A245" s="25">
        <v>238</v>
      </c>
      <c r="B245" s="26" t="str">
        <f>'报价汇总表（新）排序'!B555</f>
        <v>江西聚源建设工程有限公司</v>
      </c>
      <c r="C245" s="27"/>
      <c r="D245" s="28">
        <f>'报价汇总表（新）排序'!D555</f>
        <v>1792215.88</v>
      </c>
      <c r="E245" s="29">
        <f t="shared" si="9"/>
        <v>1</v>
      </c>
      <c r="F245" s="30">
        <f t="shared" si="10"/>
        <v>99.13</v>
      </c>
      <c r="G245" s="31">
        <f t="shared" si="11"/>
        <v>238</v>
      </c>
      <c r="H245" s="32"/>
    </row>
    <row r="246" spans="1:8">
      <c r="A246" s="25">
        <v>239</v>
      </c>
      <c r="B246" s="26" t="str">
        <f>'报价汇总表（新）排序'!B556</f>
        <v>广东诺承建设工程有限公司</v>
      </c>
      <c r="C246" s="27"/>
      <c r="D246" s="28">
        <f>'报价汇总表（新）排序'!D556</f>
        <v>1791696.96</v>
      </c>
      <c r="E246" s="29">
        <f t="shared" si="9"/>
        <v>1</v>
      </c>
      <c r="F246" s="30">
        <f t="shared" si="10"/>
        <v>99.1</v>
      </c>
      <c r="G246" s="31">
        <f t="shared" si="11"/>
        <v>239</v>
      </c>
      <c r="H246" s="32"/>
    </row>
    <row r="247" spans="1:8">
      <c r="A247" s="25">
        <v>240</v>
      </c>
      <c r="B247" s="26" t="str">
        <f>'报价汇总表（新）排序'!B557</f>
        <v>广东佳大建设工程有限公司</v>
      </c>
      <c r="C247" s="27"/>
      <c r="D247" s="28">
        <f>'报价汇总表（新）排序'!D557</f>
        <v>1791416.36</v>
      </c>
      <c r="E247" s="29">
        <f t="shared" si="9"/>
        <v>1</v>
      </c>
      <c r="F247" s="30">
        <f t="shared" si="10"/>
        <v>99.09</v>
      </c>
      <c r="G247" s="31">
        <f t="shared" si="11"/>
        <v>240</v>
      </c>
      <c r="H247" s="32"/>
    </row>
    <row r="248" spans="1:8">
      <c r="A248" s="25">
        <v>241</v>
      </c>
      <c r="B248" s="26" t="str">
        <f>'报价汇总表（新）排序'!B558</f>
        <v>广东鑫方源建设工程有限公司</v>
      </c>
      <c r="C248" s="27"/>
      <c r="D248" s="28">
        <f>'报价汇总表（新）排序'!D558</f>
        <v>1791320.16</v>
      </c>
      <c r="E248" s="29">
        <f t="shared" si="9"/>
        <v>1</v>
      </c>
      <c r="F248" s="30">
        <f t="shared" si="10"/>
        <v>99.08</v>
      </c>
      <c r="G248" s="31">
        <f t="shared" si="11"/>
        <v>241</v>
      </c>
      <c r="H248" s="32"/>
    </row>
    <row r="249" spans="1:8">
      <c r="A249" s="25">
        <v>242</v>
      </c>
      <c r="B249" s="26" t="str">
        <f>'报价汇总表（新）排序'!B559</f>
        <v>广东御冠建设有限公司</v>
      </c>
      <c r="C249" s="27"/>
      <c r="D249" s="28">
        <f>'报价汇总表（新）排序'!D559</f>
        <v>1791252.44</v>
      </c>
      <c r="E249" s="29">
        <f t="shared" si="9"/>
        <v>1</v>
      </c>
      <c r="F249" s="30">
        <f t="shared" si="10"/>
        <v>99.08</v>
      </c>
      <c r="G249" s="31">
        <f t="shared" si="11"/>
        <v>241</v>
      </c>
      <c r="H249" s="32"/>
    </row>
    <row r="250" spans="1:8">
      <c r="A250" s="25">
        <v>243</v>
      </c>
      <c r="B250" s="26" t="str">
        <f>'报价汇总表（新）排序'!B560</f>
        <v>福建省佳瑞源建设发展有限公司</v>
      </c>
      <c r="C250" s="27"/>
      <c r="D250" s="28">
        <f>'报价汇总表（新）排序'!D560</f>
        <v>1791252.44</v>
      </c>
      <c r="E250" s="29">
        <f t="shared" si="9"/>
        <v>1</v>
      </c>
      <c r="F250" s="30">
        <f t="shared" si="10"/>
        <v>99.08</v>
      </c>
      <c r="G250" s="31">
        <f t="shared" si="11"/>
        <v>241</v>
      </c>
      <c r="H250" s="32"/>
    </row>
    <row r="251" spans="1:8">
      <c r="A251" s="25">
        <v>244</v>
      </c>
      <c r="B251" s="26" t="str">
        <f>'报价汇总表（新）排序'!B561</f>
        <v>广东易阳建设工程有限公司</v>
      </c>
      <c r="C251" s="27"/>
      <c r="D251" s="28">
        <f>'报价汇总表（新）排序'!D561</f>
        <v>1791252.44</v>
      </c>
      <c r="E251" s="29">
        <f t="shared" si="9"/>
        <v>1</v>
      </c>
      <c r="F251" s="30">
        <f t="shared" si="10"/>
        <v>99.08</v>
      </c>
      <c r="G251" s="31">
        <f t="shared" si="11"/>
        <v>241</v>
      </c>
      <c r="H251" s="32"/>
    </row>
    <row r="252" spans="1:8">
      <c r="A252" s="25">
        <v>245</v>
      </c>
      <c r="B252" s="26" t="str">
        <f>'报价汇总表（新）排序'!B562</f>
        <v>中建汇恒建设（深圳）有限公司</v>
      </c>
      <c r="C252" s="27"/>
      <c r="D252" s="28">
        <f>'报价汇总表（新）排序'!D562</f>
        <v>1791252.44</v>
      </c>
      <c r="E252" s="29">
        <f t="shared" si="9"/>
        <v>1</v>
      </c>
      <c r="F252" s="30">
        <f t="shared" si="10"/>
        <v>99.08</v>
      </c>
      <c r="G252" s="31">
        <f t="shared" si="11"/>
        <v>241</v>
      </c>
      <c r="H252" s="32"/>
    </row>
    <row r="253" spans="1:8">
      <c r="A253" s="25">
        <v>246</v>
      </c>
      <c r="B253" s="26" t="str">
        <f>'报价汇总表（新）排序'!B563</f>
        <v>广东昊耀建设工程有限公司</v>
      </c>
      <c r="C253" s="27"/>
      <c r="D253" s="28">
        <f>'报价汇总表（新）排序'!D563</f>
        <v>1791252.44</v>
      </c>
      <c r="E253" s="29">
        <f t="shared" si="9"/>
        <v>1</v>
      </c>
      <c r="F253" s="30">
        <f t="shared" si="10"/>
        <v>99.08</v>
      </c>
      <c r="G253" s="31">
        <f t="shared" si="11"/>
        <v>241</v>
      </c>
      <c r="H253" s="32"/>
    </row>
    <row r="254" spans="1:8">
      <c r="A254" s="25">
        <v>247</v>
      </c>
      <c r="B254" s="26" t="str">
        <f>'报价汇总表（新）排序'!B564</f>
        <v>浩宸建设科技股份有限公司</v>
      </c>
      <c r="C254" s="27"/>
      <c r="D254" s="28">
        <f>'报价汇总表（新）排序'!D564</f>
        <v>1791252.44</v>
      </c>
      <c r="E254" s="29">
        <f t="shared" si="9"/>
        <v>1</v>
      </c>
      <c r="F254" s="30">
        <f t="shared" si="10"/>
        <v>99.08</v>
      </c>
      <c r="G254" s="31">
        <f t="shared" si="11"/>
        <v>241</v>
      </c>
      <c r="H254" s="32"/>
    </row>
    <row r="255" spans="1:8">
      <c r="A255" s="25">
        <v>248</v>
      </c>
      <c r="B255" s="26" t="str">
        <f>'报价汇总表（新）排序'!B565</f>
        <v>广东一号港航建设有限公司</v>
      </c>
      <c r="C255" s="27"/>
      <c r="D255" s="28">
        <f>'报价汇总表（新）排序'!D565</f>
        <v>1791252.44</v>
      </c>
      <c r="E255" s="29">
        <f t="shared" si="9"/>
        <v>1</v>
      </c>
      <c r="F255" s="30">
        <f t="shared" si="10"/>
        <v>99.08</v>
      </c>
      <c r="G255" s="31">
        <f t="shared" si="11"/>
        <v>241</v>
      </c>
      <c r="H255" s="32"/>
    </row>
    <row r="256" spans="1:8">
      <c r="A256" s="25">
        <v>249</v>
      </c>
      <c r="B256" s="26" t="str">
        <f>'报价汇总表（新）排序'!B566</f>
        <v>广州市华汕建设工程有限公司</v>
      </c>
      <c r="C256" s="27"/>
      <c r="D256" s="28">
        <f>'报价汇总表（新）排序'!D566</f>
        <v>1791252.44</v>
      </c>
      <c r="E256" s="29">
        <f t="shared" si="9"/>
        <v>1</v>
      </c>
      <c r="F256" s="30">
        <f t="shared" si="10"/>
        <v>99.08</v>
      </c>
      <c r="G256" s="31">
        <f t="shared" si="11"/>
        <v>241</v>
      </c>
      <c r="H256" s="32"/>
    </row>
    <row r="257" spans="1:8">
      <c r="A257" s="25">
        <v>250</v>
      </c>
      <c r="B257" s="26" t="str">
        <f>'报价汇总表（新）排序'!B567</f>
        <v>广东尚赢建设有限公司</v>
      </c>
      <c r="C257" s="27"/>
      <c r="D257" s="28">
        <f>'报价汇总表（新）排序'!D567</f>
        <v>1791252.44</v>
      </c>
      <c r="E257" s="29">
        <f t="shared" si="9"/>
        <v>1</v>
      </c>
      <c r="F257" s="30">
        <f t="shared" si="10"/>
        <v>99.08</v>
      </c>
      <c r="G257" s="31">
        <f t="shared" si="11"/>
        <v>241</v>
      </c>
      <c r="H257" s="32"/>
    </row>
    <row r="258" spans="1:8">
      <c r="A258" s="25">
        <v>251</v>
      </c>
      <c r="B258" s="26" t="str">
        <f>'报价汇总表（新）排序'!B568</f>
        <v>广东方弘建设有限公司</v>
      </c>
      <c r="C258" s="27"/>
      <c r="D258" s="28">
        <f>'报价汇总表（新）排序'!D568</f>
        <v>1791252.44</v>
      </c>
      <c r="E258" s="29">
        <f t="shared" si="9"/>
        <v>1</v>
      </c>
      <c r="F258" s="30">
        <f t="shared" si="10"/>
        <v>99.08</v>
      </c>
      <c r="G258" s="31">
        <f t="shared" si="11"/>
        <v>241</v>
      </c>
      <c r="H258" s="32"/>
    </row>
    <row r="259" spans="1:8">
      <c r="A259" s="25">
        <v>252</v>
      </c>
      <c r="B259" s="26" t="str">
        <f>'报价汇总表（新）排序'!B569</f>
        <v>贵州鑫黔加建设工程有限公司</v>
      </c>
      <c r="C259" s="27"/>
      <c r="D259" s="28">
        <f>'报价汇总表（新）排序'!D569</f>
        <v>1791120.42</v>
      </c>
      <c r="E259" s="29">
        <f t="shared" si="9"/>
        <v>1</v>
      </c>
      <c r="F259" s="30">
        <f t="shared" si="10"/>
        <v>99.07</v>
      </c>
      <c r="G259" s="31">
        <f t="shared" si="11"/>
        <v>252</v>
      </c>
      <c r="H259" s="32"/>
    </row>
    <row r="260" spans="1:8">
      <c r="A260" s="25">
        <v>253</v>
      </c>
      <c r="B260" s="26" t="str">
        <f>'报价汇总表（新）排序'!B570</f>
        <v>东莞市塘厦建筑工程有限公司</v>
      </c>
      <c r="C260" s="27"/>
      <c r="D260" s="28">
        <f>'报价汇总表（新）排序'!D570</f>
        <v>1790639.92</v>
      </c>
      <c r="E260" s="29">
        <f t="shared" si="9"/>
        <v>1</v>
      </c>
      <c r="F260" s="30">
        <f t="shared" si="10"/>
        <v>99.04</v>
      </c>
      <c r="G260" s="31">
        <f t="shared" si="11"/>
        <v>253</v>
      </c>
      <c r="H260" s="32"/>
    </row>
    <row r="261" spans="1:8">
      <c r="A261" s="25">
        <v>254</v>
      </c>
      <c r="B261" s="26" t="str">
        <f>'报价汇总表（新）排序'!B571</f>
        <v>广东建锐建设有限公司</v>
      </c>
      <c r="C261" s="27"/>
      <c r="D261" s="28">
        <f>'报价汇总表（新）排序'!D571</f>
        <v>1790558.47</v>
      </c>
      <c r="E261" s="29">
        <f t="shared" si="9"/>
        <v>1</v>
      </c>
      <c r="F261" s="30">
        <f t="shared" si="10"/>
        <v>99.04</v>
      </c>
      <c r="G261" s="31">
        <f t="shared" si="11"/>
        <v>253</v>
      </c>
      <c r="H261" s="32"/>
    </row>
    <row r="262" spans="1:8">
      <c r="A262" s="25">
        <v>255</v>
      </c>
      <c r="B262" s="26" t="str">
        <f>'报价汇总表（新）排序'!B572</f>
        <v>深圳市越升建筑集团有限公司</v>
      </c>
      <c r="C262" s="27"/>
      <c r="D262" s="28">
        <f>'报价汇总表（新）排序'!D572</f>
        <v>1790322.85</v>
      </c>
      <c r="E262" s="29">
        <f t="shared" si="9"/>
        <v>1</v>
      </c>
      <c r="F262" s="30">
        <f t="shared" si="10"/>
        <v>99.03</v>
      </c>
      <c r="G262" s="31">
        <f t="shared" si="11"/>
        <v>255</v>
      </c>
      <c r="H262" s="32"/>
    </row>
    <row r="263" spans="1:8">
      <c r="A263" s="25">
        <v>256</v>
      </c>
      <c r="B263" s="26" t="str">
        <f>'报价汇总表（新）排序'!B573</f>
        <v>江西力源水电工程有限公司</v>
      </c>
      <c r="C263" s="27"/>
      <c r="D263" s="28">
        <f>'报价汇总表（新）排序'!D573</f>
        <v>1790101.83</v>
      </c>
      <c r="E263" s="29">
        <f t="shared" si="9"/>
        <v>1</v>
      </c>
      <c r="F263" s="30">
        <f t="shared" si="10"/>
        <v>99.01</v>
      </c>
      <c r="G263" s="31">
        <f t="shared" si="11"/>
        <v>256</v>
      </c>
      <c r="H263" s="32"/>
    </row>
    <row r="264" spans="1:8">
      <c r="A264" s="25">
        <v>257</v>
      </c>
      <c r="B264" s="26" t="str">
        <f>'报价汇总表（新）排序'!B574</f>
        <v>优跃建工（深圳）有限公司</v>
      </c>
      <c r="C264" s="27"/>
      <c r="D264" s="28">
        <f>'报价汇总表（新）排序'!D574</f>
        <v>1790015.36</v>
      </c>
      <c r="E264" s="29">
        <f t="shared" si="9"/>
        <v>1</v>
      </c>
      <c r="F264" s="30">
        <f t="shared" si="10"/>
        <v>99.01</v>
      </c>
      <c r="G264" s="31">
        <f t="shared" si="11"/>
        <v>256</v>
      </c>
      <c r="H264" s="32"/>
    </row>
    <row r="265" spans="1:8">
      <c r="A265" s="25">
        <v>258</v>
      </c>
      <c r="B265" s="26" t="str">
        <f>'报价汇总表（新）排序'!B575</f>
        <v>四川湘德建设工程有限公司</v>
      </c>
      <c r="C265" s="27"/>
      <c r="D265" s="28">
        <f>'报价汇总表（新）排序'!D575</f>
        <v>1789743.48</v>
      </c>
      <c r="E265" s="29">
        <f t="shared" ref="E265:E328" si="12">IF(D265&gt;$G$5,$G$6*3,$G$6)</f>
        <v>1</v>
      </c>
      <c r="F265" s="30">
        <f t="shared" ref="F265:F328" si="13">ROUND(100-ABS(D265-$G$5)*100/$G$5*E265,2)</f>
        <v>99</v>
      </c>
      <c r="G265" s="31">
        <f t="shared" ref="G265:G328" si="14">RANK(F265,$F$8:$F$366,0)</f>
        <v>258</v>
      </c>
      <c r="H265" s="32"/>
    </row>
    <row r="266" spans="1:8">
      <c r="A266" s="25">
        <v>259</v>
      </c>
      <c r="B266" s="26" t="str">
        <f>'报价汇总表（新）排序'!B576</f>
        <v>广东金顺建设工程有限公司</v>
      </c>
      <c r="C266" s="27"/>
      <c r="D266" s="28">
        <f>'报价汇总表（新）排序'!D576</f>
        <v>1789655.96</v>
      </c>
      <c r="E266" s="29">
        <f t="shared" si="12"/>
        <v>1</v>
      </c>
      <c r="F266" s="30">
        <f t="shared" si="13"/>
        <v>98.99</v>
      </c>
      <c r="G266" s="31">
        <f t="shared" si="14"/>
        <v>259</v>
      </c>
      <c r="H266" s="32"/>
    </row>
    <row r="267" spans="1:8">
      <c r="A267" s="25">
        <v>260</v>
      </c>
      <c r="B267" s="26" t="str">
        <f>'报价汇总表（新）排序'!B577</f>
        <v>贵州万威建筑有限公司</v>
      </c>
      <c r="C267" s="27"/>
      <c r="D267" s="28">
        <f>'报价汇总表（新）排序'!D577</f>
        <v>1789467.62</v>
      </c>
      <c r="E267" s="29">
        <f t="shared" si="12"/>
        <v>1</v>
      </c>
      <c r="F267" s="30">
        <f t="shared" si="13"/>
        <v>98.98</v>
      </c>
      <c r="G267" s="31">
        <f t="shared" si="14"/>
        <v>260</v>
      </c>
      <c r="H267" s="32"/>
    </row>
    <row r="268" spans="1:8">
      <c r="A268" s="25">
        <v>261</v>
      </c>
      <c r="B268" s="26" t="str">
        <f>'报价汇总表（新）排序'!B578</f>
        <v>深圳市冠荣建设工程有限公司</v>
      </c>
      <c r="C268" s="27"/>
      <c r="D268" s="28">
        <f>'报价汇总表（新）排序'!D578</f>
        <v>1789411.53</v>
      </c>
      <c r="E268" s="29">
        <f t="shared" si="12"/>
        <v>1</v>
      </c>
      <c r="F268" s="30">
        <f t="shared" si="13"/>
        <v>98.98</v>
      </c>
      <c r="G268" s="31">
        <f t="shared" si="14"/>
        <v>260</v>
      </c>
      <c r="H268" s="32"/>
    </row>
    <row r="269" spans="1:8">
      <c r="A269" s="25">
        <v>262</v>
      </c>
      <c r="B269" s="26" t="str">
        <f>'报价汇总表（新）排序'!B579</f>
        <v>东莞市龙源建设工程有限公司</v>
      </c>
      <c r="C269" s="27"/>
      <c r="D269" s="28">
        <f>'报价汇总表（新）排序'!D579</f>
        <v>1789411.53</v>
      </c>
      <c r="E269" s="29">
        <f t="shared" si="12"/>
        <v>1</v>
      </c>
      <c r="F269" s="30">
        <f t="shared" si="13"/>
        <v>98.98</v>
      </c>
      <c r="G269" s="31">
        <f t="shared" si="14"/>
        <v>260</v>
      </c>
      <c r="H269" s="32"/>
    </row>
    <row r="270" spans="1:8">
      <c r="A270" s="25">
        <v>263</v>
      </c>
      <c r="B270" s="26" t="str">
        <f>'报价汇总表（新）排序'!B580</f>
        <v>广东枫烨建设工程有限公司</v>
      </c>
      <c r="C270" s="27"/>
      <c r="D270" s="28">
        <f>'报价汇总表（新）排序'!D580</f>
        <v>1789411.53</v>
      </c>
      <c r="E270" s="29">
        <f t="shared" si="12"/>
        <v>1</v>
      </c>
      <c r="F270" s="30">
        <f t="shared" si="13"/>
        <v>98.98</v>
      </c>
      <c r="G270" s="31">
        <f t="shared" si="14"/>
        <v>260</v>
      </c>
      <c r="H270" s="32"/>
    </row>
    <row r="271" spans="1:8">
      <c r="A271" s="25">
        <v>264</v>
      </c>
      <c r="B271" s="26" t="str">
        <f>'报价汇总表（新）排序'!B581</f>
        <v>广东喆创建设发展有限公司</v>
      </c>
      <c r="C271" s="27"/>
      <c r="D271" s="28">
        <f>'报价汇总表（新）排序'!D581</f>
        <v>1789411.53</v>
      </c>
      <c r="E271" s="29">
        <f t="shared" si="12"/>
        <v>1</v>
      </c>
      <c r="F271" s="30">
        <f t="shared" si="13"/>
        <v>98.98</v>
      </c>
      <c r="G271" s="31">
        <f t="shared" si="14"/>
        <v>260</v>
      </c>
      <c r="H271" s="32"/>
    </row>
    <row r="272" spans="1:8">
      <c r="A272" s="25">
        <v>265</v>
      </c>
      <c r="B272" s="26" t="str">
        <f>'报价汇总表（新）排序'!B582</f>
        <v>深圳市麒峰建筑工程有限公司</v>
      </c>
      <c r="C272" s="27"/>
      <c r="D272" s="28">
        <f>'报价汇总表（新）排序'!D582</f>
        <v>1789411.53</v>
      </c>
      <c r="E272" s="29">
        <f t="shared" si="12"/>
        <v>1</v>
      </c>
      <c r="F272" s="30">
        <f t="shared" si="13"/>
        <v>98.98</v>
      </c>
      <c r="G272" s="31">
        <f t="shared" si="14"/>
        <v>260</v>
      </c>
      <c r="H272" s="32"/>
    </row>
    <row r="273" spans="1:8">
      <c r="A273" s="25">
        <v>266</v>
      </c>
      <c r="B273" s="26" t="str">
        <f>'报价汇总表（新）排序'!B583</f>
        <v>广东兆瑞建设工程有限公司</v>
      </c>
      <c r="C273" s="27"/>
      <c r="D273" s="28">
        <f>'报价汇总表（新）排序'!D583</f>
        <v>1789411.53</v>
      </c>
      <c r="E273" s="29">
        <f t="shared" si="12"/>
        <v>1</v>
      </c>
      <c r="F273" s="30">
        <f t="shared" si="13"/>
        <v>98.98</v>
      </c>
      <c r="G273" s="31">
        <f t="shared" si="14"/>
        <v>260</v>
      </c>
      <c r="H273" s="32"/>
    </row>
    <row r="274" spans="1:8">
      <c r="A274" s="25">
        <v>267</v>
      </c>
      <c r="B274" s="26" t="str">
        <f>'报价汇总表（新）排序'!B584</f>
        <v>东莞市晟立建设工程有限公司</v>
      </c>
      <c r="C274" s="27"/>
      <c r="D274" s="28">
        <f>'报价汇总表（新）排序'!D584</f>
        <v>1789411.53</v>
      </c>
      <c r="E274" s="29">
        <f t="shared" si="12"/>
        <v>1</v>
      </c>
      <c r="F274" s="30">
        <f t="shared" si="13"/>
        <v>98.98</v>
      </c>
      <c r="G274" s="31">
        <f t="shared" si="14"/>
        <v>260</v>
      </c>
      <c r="H274" s="32"/>
    </row>
    <row r="275" spans="1:8">
      <c r="A275" s="25">
        <v>268</v>
      </c>
      <c r="B275" s="26" t="str">
        <f>'报价汇总表（新）排序'!B585</f>
        <v>江西临川四梦建设工程有限公司</v>
      </c>
      <c r="C275" s="27"/>
      <c r="D275" s="28">
        <f>'报价汇总表（新）排序'!D585</f>
        <v>1789411.53</v>
      </c>
      <c r="E275" s="29">
        <f t="shared" si="12"/>
        <v>1</v>
      </c>
      <c r="F275" s="30">
        <f t="shared" si="13"/>
        <v>98.98</v>
      </c>
      <c r="G275" s="31">
        <f t="shared" si="14"/>
        <v>260</v>
      </c>
      <c r="H275" s="32"/>
    </row>
    <row r="276" spans="1:8">
      <c r="A276" s="25">
        <v>269</v>
      </c>
      <c r="B276" s="26" t="str">
        <f>'报价汇总表（新）排序'!B586</f>
        <v>广东丰利建设有限公司</v>
      </c>
      <c r="C276" s="27"/>
      <c r="D276" s="28">
        <f>'报价汇总表（新）排序'!D586</f>
        <v>1789411.53</v>
      </c>
      <c r="E276" s="29">
        <f t="shared" si="12"/>
        <v>1</v>
      </c>
      <c r="F276" s="30">
        <f t="shared" si="13"/>
        <v>98.98</v>
      </c>
      <c r="G276" s="31">
        <f t="shared" si="14"/>
        <v>260</v>
      </c>
      <c r="H276" s="32"/>
    </row>
    <row r="277" spans="1:8">
      <c r="A277" s="25">
        <v>270</v>
      </c>
      <c r="B277" s="26" t="str">
        <f>'报价汇总表（新）排序'!B587</f>
        <v>乐昌市锐丰建设工程有限公司</v>
      </c>
      <c r="C277" s="27"/>
      <c r="D277" s="28">
        <f>'报价汇总表（新）排序'!D587</f>
        <v>1789043.34</v>
      </c>
      <c r="E277" s="29">
        <f t="shared" si="12"/>
        <v>1</v>
      </c>
      <c r="F277" s="30">
        <f t="shared" si="13"/>
        <v>98.96</v>
      </c>
      <c r="G277" s="31">
        <f t="shared" si="14"/>
        <v>270</v>
      </c>
      <c r="H277" s="32"/>
    </row>
    <row r="278" spans="1:8">
      <c r="A278" s="25">
        <v>271</v>
      </c>
      <c r="B278" s="26" t="str">
        <f>'报价汇总表（新）排序'!B588</f>
        <v>深圳市东门建设有限公司</v>
      </c>
      <c r="C278" s="27"/>
      <c r="D278" s="28">
        <f>'报价汇总表（新）排序'!D588</f>
        <v>1788891.06</v>
      </c>
      <c r="E278" s="29">
        <f t="shared" si="12"/>
        <v>1</v>
      </c>
      <c r="F278" s="30">
        <f t="shared" si="13"/>
        <v>98.95</v>
      </c>
      <c r="G278" s="31">
        <f t="shared" si="14"/>
        <v>271</v>
      </c>
      <c r="H278" s="32"/>
    </row>
    <row r="279" spans="1:8">
      <c r="A279" s="25">
        <v>272</v>
      </c>
      <c r="B279" s="26" t="str">
        <f>'报价汇总表（新）排序'!B589</f>
        <v>深圳市中鹏建设集团有限公司</v>
      </c>
      <c r="C279" s="27"/>
      <c r="D279" s="28">
        <f>'报价汇总表（新）排序'!D589</f>
        <v>1788804.58</v>
      </c>
      <c r="E279" s="29">
        <f t="shared" si="12"/>
        <v>1</v>
      </c>
      <c r="F279" s="30">
        <f t="shared" si="13"/>
        <v>98.94</v>
      </c>
      <c r="G279" s="31">
        <f t="shared" si="14"/>
        <v>272</v>
      </c>
      <c r="H279" s="32"/>
    </row>
    <row r="280" spans="1:8">
      <c r="A280" s="25">
        <v>273</v>
      </c>
      <c r="B280" s="26" t="str">
        <f>'报价汇总表（新）排序'!B590</f>
        <v>广东万里通建设工程有限公司</v>
      </c>
      <c r="C280" s="27"/>
      <c r="D280" s="28">
        <f>'报价汇总表（新）排序'!D590</f>
        <v>1788740.68</v>
      </c>
      <c r="E280" s="29">
        <f t="shared" si="12"/>
        <v>1</v>
      </c>
      <c r="F280" s="30">
        <f t="shared" si="13"/>
        <v>98.94</v>
      </c>
      <c r="G280" s="31">
        <f t="shared" si="14"/>
        <v>272</v>
      </c>
      <c r="H280" s="32"/>
    </row>
    <row r="281" spans="1:8">
      <c r="A281" s="25">
        <v>274</v>
      </c>
      <c r="B281" s="26" t="str">
        <f>'报价汇总表（新）排序'!B591</f>
        <v>河南泽洲建设有限公司</v>
      </c>
      <c r="C281" s="27"/>
      <c r="D281" s="28">
        <f>'报价汇总表（新）排序'!D591</f>
        <v>1788729.56</v>
      </c>
      <c r="E281" s="29">
        <f t="shared" si="12"/>
        <v>1</v>
      </c>
      <c r="F281" s="30">
        <f t="shared" si="13"/>
        <v>98.94</v>
      </c>
      <c r="G281" s="31">
        <f t="shared" si="14"/>
        <v>272</v>
      </c>
      <c r="H281" s="32"/>
    </row>
    <row r="282" spans="1:8">
      <c r="A282" s="25">
        <v>275</v>
      </c>
      <c r="B282" s="26" t="str">
        <f>'报价汇总表（新）排序'!B592</f>
        <v>广东盛锋建设工程有限公司</v>
      </c>
      <c r="C282" s="27"/>
      <c r="D282" s="28">
        <f>'报价汇总表（新）排序'!D592</f>
        <v>1788622</v>
      </c>
      <c r="E282" s="29">
        <f t="shared" si="12"/>
        <v>1</v>
      </c>
      <c r="F282" s="30">
        <f t="shared" si="13"/>
        <v>98.93</v>
      </c>
      <c r="G282" s="31">
        <f t="shared" si="14"/>
        <v>275</v>
      </c>
      <c r="H282" s="32"/>
    </row>
    <row r="283" spans="1:8">
      <c r="A283" s="25">
        <v>276</v>
      </c>
      <c r="B283" s="26" t="str">
        <f>'报价汇总表（新）排序'!B593</f>
        <v>广东源丰建设工程集团有限公司</v>
      </c>
      <c r="C283" s="27"/>
      <c r="D283" s="28">
        <f>'报价汇总表（新）排序'!D593</f>
        <v>1788141.53</v>
      </c>
      <c r="E283" s="29">
        <f t="shared" si="12"/>
        <v>1</v>
      </c>
      <c r="F283" s="30">
        <f t="shared" si="13"/>
        <v>98.91</v>
      </c>
      <c r="G283" s="31">
        <f t="shared" si="14"/>
        <v>276</v>
      </c>
      <c r="H283" s="32"/>
    </row>
    <row r="284" spans="1:8">
      <c r="A284" s="25">
        <v>277</v>
      </c>
      <c r="B284" s="26" t="str">
        <f>'报价汇总表（新）排序'!B594</f>
        <v>湖南尼塔建设发展股份有限公司</v>
      </c>
      <c r="C284" s="27"/>
      <c r="D284" s="28">
        <f>'报价汇总表（新）排序'!D594</f>
        <v>1788026.22</v>
      </c>
      <c r="E284" s="29">
        <f t="shared" si="12"/>
        <v>1</v>
      </c>
      <c r="F284" s="30">
        <f t="shared" si="13"/>
        <v>98.9</v>
      </c>
      <c r="G284" s="31">
        <f t="shared" si="14"/>
        <v>277</v>
      </c>
      <c r="H284" s="32"/>
    </row>
    <row r="285" spans="1:8">
      <c r="A285" s="25">
        <v>278</v>
      </c>
      <c r="B285" s="26" t="str">
        <f>'报价汇总表（新）排序'!B595</f>
        <v>四川蓉诚兴业建筑工程有限公司</v>
      </c>
      <c r="C285" s="27"/>
      <c r="D285" s="28">
        <f>'报价汇总表（新）排序'!D595</f>
        <v>1787920.57</v>
      </c>
      <c r="E285" s="29">
        <f t="shared" si="12"/>
        <v>1</v>
      </c>
      <c r="F285" s="30">
        <f t="shared" si="13"/>
        <v>98.89</v>
      </c>
      <c r="G285" s="31">
        <f t="shared" si="14"/>
        <v>278</v>
      </c>
      <c r="H285" s="32"/>
    </row>
    <row r="286" spans="1:8">
      <c r="A286" s="25">
        <v>279</v>
      </c>
      <c r="B286" s="26" t="str">
        <f>'报价汇总表（新）排序'!B596</f>
        <v>合景智慧建设（广东）有限公司</v>
      </c>
      <c r="C286" s="27"/>
      <c r="D286" s="28">
        <f>'报价汇总表（新）排序'!D596</f>
        <v>1787889.77</v>
      </c>
      <c r="E286" s="29">
        <f t="shared" si="12"/>
        <v>1</v>
      </c>
      <c r="F286" s="30">
        <f t="shared" si="13"/>
        <v>98.89</v>
      </c>
      <c r="G286" s="31">
        <f t="shared" si="14"/>
        <v>278</v>
      </c>
      <c r="H286" s="32"/>
    </row>
    <row r="287" spans="1:8">
      <c r="A287" s="25">
        <v>280</v>
      </c>
      <c r="B287" s="26" t="str">
        <f>'报价汇总表（新）排序'!B597</f>
        <v>广东广建建工集团有限公司</v>
      </c>
      <c r="C287" s="27"/>
      <c r="D287" s="28">
        <f>'报价汇总表（新）排序'!D597</f>
        <v>1787825.7</v>
      </c>
      <c r="E287" s="29">
        <f t="shared" si="12"/>
        <v>1</v>
      </c>
      <c r="F287" s="30">
        <f t="shared" si="13"/>
        <v>98.89</v>
      </c>
      <c r="G287" s="31">
        <f t="shared" si="14"/>
        <v>278</v>
      </c>
      <c r="H287" s="32"/>
    </row>
    <row r="288" spans="1:8">
      <c r="A288" s="25">
        <v>281</v>
      </c>
      <c r="B288" s="26" t="str">
        <f>'报价汇总表（新）排序'!B598</f>
        <v>广东富皇建设集团有限公司</v>
      </c>
      <c r="C288" s="27"/>
      <c r="D288" s="28">
        <f>'报价汇总表（新）排序'!D598</f>
        <v>1787650.14</v>
      </c>
      <c r="E288" s="29">
        <f t="shared" si="12"/>
        <v>1</v>
      </c>
      <c r="F288" s="30">
        <f t="shared" si="13"/>
        <v>98.88</v>
      </c>
      <c r="G288" s="31">
        <f t="shared" si="14"/>
        <v>281</v>
      </c>
      <c r="H288" s="32"/>
    </row>
    <row r="289" spans="1:8">
      <c r="A289" s="25">
        <v>282</v>
      </c>
      <c r="B289" s="26" t="str">
        <f>'报价汇总表（新）排序'!B599</f>
        <v>广东省中勤建筑集团有限公司</v>
      </c>
      <c r="C289" s="27"/>
      <c r="D289" s="28">
        <f>'报价汇总表（新）排序'!D599</f>
        <v>1787570.62</v>
      </c>
      <c r="E289" s="29">
        <f t="shared" si="12"/>
        <v>1</v>
      </c>
      <c r="F289" s="30">
        <f t="shared" si="13"/>
        <v>98.87</v>
      </c>
      <c r="G289" s="31">
        <f t="shared" si="14"/>
        <v>282</v>
      </c>
      <c r="H289" s="32"/>
    </row>
    <row r="290" spans="1:8">
      <c r="A290" s="25">
        <v>283</v>
      </c>
      <c r="B290" s="26" t="str">
        <f>'报价汇总表（新）排序'!B600</f>
        <v>广东协盛实业有限公司</v>
      </c>
      <c r="C290" s="27"/>
      <c r="D290" s="28">
        <f>'报价汇总表（新）排序'!D600</f>
        <v>1787570.62</v>
      </c>
      <c r="E290" s="29">
        <f t="shared" si="12"/>
        <v>1</v>
      </c>
      <c r="F290" s="30">
        <f t="shared" si="13"/>
        <v>98.87</v>
      </c>
      <c r="G290" s="31">
        <f t="shared" si="14"/>
        <v>282</v>
      </c>
      <c r="H290" s="32"/>
    </row>
    <row r="291" spans="1:8">
      <c r="A291" s="25">
        <v>284</v>
      </c>
      <c r="B291" s="26" t="str">
        <f>'报价汇总表（新）排序'!B601</f>
        <v>广东加丰建设有限公司</v>
      </c>
      <c r="C291" s="27"/>
      <c r="D291" s="28">
        <f>'报价汇总表（新）排序'!D601</f>
        <v>1787570.62</v>
      </c>
      <c r="E291" s="29">
        <f t="shared" si="12"/>
        <v>1</v>
      </c>
      <c r="F291" s="30">
        <f t="shared" si="13"/>
        <v>98.87</v>
      </c>
      <c r="G291" s="31">
        <f t="shared" si="14"/>
        <v>282</v>
      </c>
      <c r="H291" s="32"/>
    </row>
    <row r="292" spans="1:8">
      <c r="A292" s="25">
        <v>285</v>
      </c>
      <c r="B292" s="26" t="str">
        <f>'报价汇总表（新）排序'!B602</f>
        <v>鹏志建设（广东）有限公司</v>
      </c>
      <c r="C292" s="27"/>
      <c r="D292" s="28">
        <f>'报价汇总表（新）排序'!D602</f>
        <v>1787570.62</v>
      </c>
      <c r="E292" s="29">
        <f t="shared" si="12"/>
        <v>1</v>
      </c>
      <c r="F292" s="30">
        <f t="shared" si="13"/>
        <v>98.87</v>
      </c>
      <c r="G292" s="31">
        <f t="shared" si="14"/>
        <v>282</v>
      </c>
      <c r="H292" s="32"/>
    </row>
    <row r="293" spans="1:8">
      <c r="A293" s="25">
        <v>286</v>
      </c>
      <c r="B293" s="26" t="str">
        <f>'报价汇总表（新）排序'!B603</f>
        <v>广东锐阳建设工程有限公司</v>
      </c>
      <c r="C293" s="27"/>
      <c r="D293" s="28">
        <f>'报价汇总表（新）排序'!D603</f>
        <v>1787570.62</v>
      </c>
      <c r="E293" s="29">
        <f t="shared" si="12"/>
        <v>1</v>
      </c>
      <c r="F293" s="30">
        <f t="shared" si="13"/>
        <v>98.87</v>
      </c>
      <c r="G293" s="31">
        <f t="shared" si="14"/>
        <v>282</v>
      </c>
      <c r="H293" s="32"/>
    </row>
    <row r="294" spans="1:8">
      <c r="A294" s="25">
        <v>287</v>
      </c>
      <c r="B294" s="26" t="str">
        <f>'报价汇总表（新）排序'!B604</f>
        <v>广东胜洋建设有限公司</v>
      </c>
      <c r="C294" s="27"/>
      <c r="D294" s="28">
        <f>'报价汇总表（新）排序'!D604</f>
        <v>1787570.62</v>
      </c>
      <c r="E294" s="29">
        <f t="shared" si="12"/>
        <v>1</v>
      </c>
      <c r="F294" s="30">
        <f t="shared" si="13"/>
        <v>98.87</v>
      </c>
      <c r="G294" s="31">
        <f t="shared" si="14"/>
        <v>282</v>
      </c>
      <c r="H294" s="32"/>
    </row>
    <row r="295" spans="1:8">
      <c r="A295" s="25">
        <v>288</v>
      </c>
      <c r="B295" s="26" t="str">
        <f>'报价汇总表（新）排序'!B605</f>
        <v>广东顺裕建设有限公司</v>
      </c>
      <c r="C295" s="27"/>
      <c r="D295" s="28">
        <f>'报价汇总表（新）排序'!D605</f>
        <v>1787570.62</v>
      </c>
      <c r="E295" s="29">
        <f t="shared" si="12"/>
        <v>1</v>
      </c>
      <c r="F295" s="30">
        <f t="shared" si="13"/>
        <v>98.87</v>
      </c>
      <c r="G295" s="31">
        <f t="shared" si="14"/>
        <v>282</v>
      </c>
      <c r="H295" s="32"/>
    </row>
    <row r="296" spans="1:8">
      <c r="A296" s="25">
        <v>289</v>
      </c>
      <c r="B296" s="26" t="str">
        <f>'报价汇总表（新）排序'!B606</f>
        <v>深圳建安建筑装饰集团有限公司</v>
      </c>
      <c r="C296" s="27"/>
      <c r="D296" s="28">
        <f>'报价汇总表（新）排序'!D606</f>
        <v>1787570.62</v>
      </c>
      <c r="E296" s="29">
        <f t="shared" si="12"/>
        <v>1</v>
      </c>
      <c r="F296" s="30">
        <f t="shared" si="13"/>
        <v>98.87</v>
      </c>
      <c r="G296" s="31">
        <f t="shared" si="14"/>
        <v>282</v>
      </c>
      <c r="H296" s="32"/>
    </row>
    <row r="297" spans="1:8">
      <c r="A297" s="25">
        <v>290</v>
      </c>
      <c r="B297" s="26" t="str">
        <f>'报价汇总表（新）排序'!B607</f>
        <v>桂林灯火建设管理有限公司</v>
      </c>
      <c r="C297" s="27"/>
      <c r="D297" s="28">
        <f>'报价汇总表（新）排序'!D607</f>
        <v>1787570.62</v>
      </c>
      <c r="E297" s="29">
        <f t="shared" si="12"/>
        <v>1</v>
      </c>
      <c r="F297" s="30">
        <f t="shared" si="13"/>
        <v>98.87</v>
      </c>
      <c r="G297" s="31">
        <f t="shared" si="14"/>
        <v>282</v>
      </c>
      <c r="H297" s="32"/>
    </row>
    <row r="298" spans="1:8">
      <c r="A298" s="25">
        <v>291</v>
      </c>
      <c r="B298" s="26" t="str">
        <f>'报价汇总表（新）排序'!B608</f>
        <v>广东城运建设有限公司</v>
      </c>
      <c r="C298" s="27"/>
      <c r="D298" s="28">
        <f>'报价汇总表（新）排序'!D608</f>
        <v>1787570.62</v>
      </c>
      <c r="E298" s="29">
        <f t="shared" si="12"/>
        <v>1</v>
      </c>
      <c r="F298" s="30">
        <f t="shared" si="13"/>
        <v>98.87</v>
      </c>
      <c r="G298" s="31">
        <f t="shared" si="14"/>
        <v>282</v>
      </c>
      <c r="H298" s="32"/>
    </row>
    <row r="299" spans="1:8">
      <c r="A299" s="25">
        <v>292</v>
      </c>
      <c r="B299" s="26" t="str">
        <f>'报价汇总表（新）排序'!B609</f>
        <v>珠海市东发建设有限公司</v>
      </c>
      <c r="C299" s="27"/>
      <c r="D299" s="28">
        <f>'报价汇总表（新）排序'!D609</f>
        <v>1787570.62</v>
      </c>
      <c r="E299" s="29">
        <f t="shared" si="12"/>
        <v>1</v>
      </c>
      <c r="F299" s="30">
        <f t="shared" si="13"/>
        <v>98.87</v>
      </c>
      <c r="G299" s="31">
        <f t="shared" si="14"/>
        <v>282</v>
      </c>
      <c r="H299" s="32"/>
    </row>
    <row r="300" spans="1:8">
      <c r="A300" s="25">
        <v>293</v>
      </c>
      <c r="B300" s="26" t="str">
        <f>'报价汇总表（新）排序'!B610</f>
        <v>中长建设工程有限公司</v>
      </c>
      <c r="C300" s="27"/>
      <c r="D300" s="28">
        <f>'报价汇总表（新）排序'!D610</f>
        <v>1787411.22</v>
      </c>
      <c r="E300" s="29">
        <f t="shared" si="12"/>
        <v>1</v>
      </c>
      <c r="F300" s="30">
        <f t="shared" si="13"/>
        <v>98.87</v>
      </c>
      <c r="G300" s="31">
        <f t="shared" si="14"/>
        <v>282</v>
      </c>
      <c r="H300" s="32"/>
    </row>
    <row r="301" spans="1:8">
      <c r="A301" s="25">
        <v>294</v>
      </c>
      <c r="B301" s="26" t="str">
        <f>'报价汇总表（新）排序'!B611</f>
        <v>深圳宝田建设集团有限公司</v>
      </c>
      <c r="C301" s="27"/>
      <c r="D301" s="28">
        <f>'报价汇总表（新）排序'!D611</f>
        <v>1786988.88</v>
      </c>
      <c r="E301" s="29">
        <f t="shared" si="12"/>
        <v>1</v>
      </c>
      <c r="F301" s="30">
        <f t="shared" si="13"/>
        <v>98.84</v>
      </c>
      <c r="G301" s="31">
        <f t="shared" si="14"/>
        <v>294</v>
      </c>
      <c r="H301" s="32"/>
    </row>
    <row r="302" spans="1:8">
      <c r="A302" s="25">
        <v>295</v>
      </c>
      <c r="B302" s="26" t="str">
        <f>'报价汇总表（新）排序'!B612</f>
        <v>广东路顺建设工程有限公司</v>
      </c>
      <c r="C302" s="27"/>
      <c r="D302" s="28">
        <f>'报价汇总表（新）排序'!D612</f>
        <v>1786988.41</v>
      </c>
      <c r="E302" s="29">
        <f t="shared" si="12"/>
        <v>1</v>
      </c>
      <c r="F302" s="30">
        <f t="shared" si="13"/>
        <v>98.84</v>
      </c>
      <c r="G302" s="31">
        <f t="shared" si="14"/>
        <v>294</v>
      </c>
      <c r="H302" s="32"/>
    </row>
    <row r="303" spans="1:8">
      <c r="A303" s="25">
        <v>296</v>
      </c>
      <c r="B303" s="26" t="str">
        <f>'报价汇总表（新）排序'!B613</f>
        <v>广东盛元建设工程有限公司</v>
      </c>
      <c r="C303" s="27"/>
      <c r="D303" s="28">
        <f>'报价汇总表（新）排序'!D613</f>
        <v>1786959.59</v>
      </c>
      <c r="E303" s="29">
        <f t="shared" si="12"/>
        <v>1</v>
      </c>
      <c r="F303" s="30">
        <f t="shared" si="13"/>
        <v>98.84</v>
      </c>
      <c r="G303" s="31">
        <f t="shared" si="14"/>
        <v>294</v>
      </c>
      <c r="H303" s="32"/>
    </row>
    <row r="304" spans="1:8">
      <c r="A304" s="25">
        <v>297</v>
      </c>
      <c r="B304" s="26" t="str">
        <f>'报价汇总表（新）排序'!B614</f>
        <v>陕西锦田旺建设工程有限公司</v>
      </c>
      <c r="C304" s="27"/>
      <c r="D304" s="28">
        <f>'报价汇总表（新）排序'!D614</f>
        <v>1786555.38</v>
      </c>
      <c r="E304" s="29">
        <f t="shared" si="12"/>
        <v>1</v>
      </c>
      <c r="F304" s="30">
        <f t="shared" si="13"/>
        <v>98.82</v>
      </c>
      <c r="G304" s="31">
        <f t="shared" si="14"/>
        <v>297</v>
      </c>
      <c r="H304" s="32"/>
    </row>
    <row r="305" spans="1:8">
      <c r="A305" s="25">
        <v>298</v>
      </c>
      <c r="B305" s="26" t="str">
        <f>'报价汇总表（新）排序'!B615</f>
        <v>深圳市金海建筑工程有限公司</v>
      </c>
      <c r="C305" s="27"/>
      <c r="D305" s="28">
        <f>'报价汇总表（新）排序'!D615</f>
        <v>1786344.6</v>
      </c>
      <c r="E305" s="29">
        <f t="shared" si="12"/>
        <v>1</v>
      </c>
      <c r="F305" s="30">
        <f t="shared" si="13"/>
        <v>98.81</v>
      </c>
      <c r="G305" s="31">
        <f t="shared" si="14"/>
        <v>298</v>
      </c>
      <c r="H305" s="32"/>
    </row>
    <row r="306" spans="1:8">
      <c r="A306" s="25">
        <v>299</v>
      </c>
      <c r="B306" s="26" t="str">
        <f>'报价汇总表（新）排序'!B616</f>
        <v>广东磐源建设有限公司</v>
      </c>
      <c r="C306" s="27"/>
      <c r="D306" s="28">
        <f>'报价汇总表（新）排序'!D616</f>
        <v>1785729.71</v>
      </c>
      <c r="E306" s="29">
        <f t="shared" si="12"/>
        <v>1</v>
      </c>
      <c r="F306" s="30">
        <f t="shared" si="13"/>
        <v>98.77</v>
      </c>
      <c r="G306" s="31">
        <f t="shared" si="14"/>
        <v>299</v>
      </c>
      <c r="H306" s="32"/>
    </row>
    <row r="307" spans="1:8">
      <c r="A307" s="25">
        <v>300</v>
      </c>
      <c r="B307" s="26" t="str">
        <f>'报价汇总表（新）排序'!B617</f>
        <v>广东振铭建设有限公司</v>
      </c>
      <c r="C307" s="27"/>
      <c r="D307" s="28">
        <f>'报价汇总表（新）排序'!D617</f>
        <v>1785729.71</v>
      </c>
      <c r="E307" s="29">
        <f t="shared" si="12"/>
        <v>1</v>
      </c>
      <c r="F307" s="30">
        <f t="shared" si="13"/>
        <v>98.77</v>
      </c>
      <c r="G307" s="31">
        <f t="shared" si="14"/>
        <v>299</v>
      </c>
      <c r="H307" s="32"/>
    </row>
    <row r="308" spans="1:8">
      <c r="A308" s="25">
        <v>301</v>
      </c>
      <c r="B308" s="26" t="str">
        <f>'报价汇总表（新）排序'!B618</f>
        <v>广东韶城建设工程有限公司</v>
      </c>
      <c r="C308" s="27"/>
      <c r="D308" s="28">
        <f>'报价汇总表（新）排序'!D618</f>
        <v>1785729.71</v>
      </c>
      <c r="E308" s="29">
        <f t="shared" si="12"/>
        <v>1</v>
      </c>
      <c r="F308" s="30">
        <f t="shared" si="13"/>
        <v>98.77</v>
      </c>
      <c r="G308" s="31">
        <f t="shared" si="14"/>
        <v>299</v>
      </c>
      <c r="H308" s="32"/>
    </row>
    <row r="309" spans="1:8">
      <c r="A309" s="25">
        <v>302</v>
      </c>
      <c r="B309" s="26" t="str">
        <f>'报价汇总表（新）排序'!B619</f>
        <v>广东益昊建筑工程有限公司</v>
      </c>
      <c r="C309" s="27"/>
      <c r="D309" s="28">
        <f>'报价汇总表（新）排序'!D619</f>
        <v>1785729.21</v>
      </c>
      <c r="E309" s="29">
        <f t="shared" si="12"/>
        <v>1</v>
      </c>
      <c r="F309" s="30">
        <f t="shared" si="13"/>
        <v>98.77</v>
      </c>
      <c r="G309" s="31">
        <f t="shared" si="14"/>
        <v>299</v>
      </c>
      <c r="H309" s="32"/>
    </row>
    <row r="310" spans="1:8">
      <c r="A310" s="25">
        <v>303</v>
      </c>
      <c r="B310" s="26" t="str">
        <f>'报价汇总表（新）排序'!B620</f>
        <v>潮州市建筑安装总公司</v>
      </c>
      <c r="C310" s="27"/>
      <c r="D310" s="28">
        <f>'报价汇总表（新）排序'!D620</f>
        <v>1785729.21</v>
      </c>
      <c r="E310" s="29">
        <f t="shared" si="12"/>
        <v>1</v>
      </c>
      <c r="F310" s="30">
        <f t="shared" si="13"/>
        <v>98.77</v>
      </c>
      <c r="G310" s="31">
        <f t="shared" si="14"/>
        <v>299</v>
      </c>
      <c r="H310" s="32"/>
    </row>
    <row r="311" spans="1:8">
      <c r="A311" s="25">
        <v>304</v>
      </c>
      <c r="B311" s="26" t="str">
        <f>'报价汇总表（新）排序'!B621</f>
        <v>广东蔚涞路桥工程有限公司</v>
      </c>
      <c r="C311" s="27"/>
      <c r="D311" s="28">
        <f>'报价汇总表（新）排序'!D621</f>
        <v>1785604.67</v>
      </c>
      <c r="E311" s="29">
        <f t="shared" si="12"/>
        <v>1</v>
      </c>
      <c r="F311" s="30">
        <f t="shared" si="13"/>
        <v>98.77</v>
      </c>
      <c r="G311" s="31">
        <f t="shared" si="14"/>
        <v>299</v>
      </c>
      <c r="H311" s="32"/>
    </row>
    <row r="312" spans="1:8">
      <c r="A312" s="25">
        <v>305</v>
      </c>
      <c r="B312" s="26" t="str">
        <f>'报价汇总表（新）排序'!B622</f>
        <v>广东东体建设有限公司</v>
      </c>
      <c r="C312" s="27"/>
      <c r="D312" s="28">
        <f>'报价汇总表（新）排序'!D622</f>
        <v>1785489.36</v>
      </c>
      <c r="E312" s="29">
        <f t="shared" si="12"/>
        <v>1</v>
      </c>
      <c r="F312" s="30">
        <f t="shared" si="13"/>
        <v>98.76</v>
      </c>
      <c r="G312" s="31">
        <f t="shared" si="14"/>
        <v>305</v>
      </c>
      <c r="H312" s="32"/>
    </row>
    <row r="313" spans="1:8">
      <c r="A313" s="25">
        <v>306</v>
      </c>
      <c r="B313" s="26" t="str">
        <f>'报价汇总表（新）排序'!B623</f>
        <v>深圳市宏胜隆建设工程有限公司</v>
      </c>
      <c r="C313" s="27"/>
      <c r="D313" s="28">
        <f>'报价汇总表（新）排序'!D623</f>
        <v>1785114.6</v>
      </c>
      <c r="E313" s="29">
        <f t="shared" si="12"/>
        <v>1</v>
      </c>
      <c r="F313" s="30">
        <f t="shared" si="13"/>
        <v>98.74</v>
      </c>
      <c r="G313" s="31">
        <f t="shared" si="14"/>
        <v>306</v>
      </c>
      <c r="H313" s="32"/>
    </row>
    <row r="314" spans="1:8">
      <c r="A314" s="25">
        <v>307</v>
      </c>
      <c r="B314" s="26" t="str">
        <f>'报价汇总表（新）排序'!B624</f>
        <v>广东浩贤建设工程有限公司</v>
      </c>
      <c r="C314" s="27"/>
      <c r="D314" s="28">
        <f>'报价汇总表（新）排序'!D624</f>
        <v>1784970.45</v>
      </c>
      <c r="E314" s="29">
        <f t="shared" si="12"/>
        <v>1</v>
      </c>
      <c r="F314" s="30">
        <f t="shared" si="13"/>
        <v>98.73</v>
      </c>
      <c r="G314" s="31">
        <f t="shared" si="14"/>
        <v>307</v>
      </c>
      <c r="H314" s="32"/>
    </row>
    <row r="315" spans="1:8">
      <c r="A315" s="25">
        <v>308</v>
      </c>
      <c r="B315" s="26" t="str">
        <f>'报价汇总表（新）排序'!B625</f>
        <v>广东润亚建设有限公司</v>
      </c>
      <c r="C315" s="27"/>
      <c r="D315" s="28">
        <f>'报价汇总表（新）排序'!D625</f>
        <v>1783746.11</v>
      </c>
      <c r="E315" s="29">
        <f t="shared" si="12"/>
        <v>1</v>
      </c>
      <c r="F315" s="30">
        <f t="shared" si="13"/>
        <v>98.66</v>
      </c>
      <c r="G315" s="31">
        <f t="shared" si="14"/>
        <v>308</v>
      </c>
      <c r="H315" s="32"/>
    </row>
    <row r="316" spans="1:8">
      <c r="A316" s="25">
        <v>309</v>
      </c>
      <c r="B316" s="26" t="str">
        <f>'报价汇总表（新）排序'!B626</f>
        <v>东莞市鸿乐建设有限公司</v>
      </c>
      <c r="C316" s="27"/>
      <c r="D316" s="28">
        <f>'报价汇总表（新）排序'!D626</f>
        <v>1783575.82</v>
      </c>
      <c r="E316" s="29">
        <f t="shared" si="12"/>
        <v>1</v>
      </c>
      <c r="F316" s="30">
        <f t="shared" si="13"/>
        <v>98.65</v>
      </c>
      <c r="G316" s="31">
        <f t="shared" si="14"/>
        <v>309</v>
      </c>
      <c r="H316" s="32"/>
    </row>
    <row r="317" spans="1:8">
      <c r="A317" s="25">
        <v>310</v>
      </c>
      <c r="B317" s="26" t="str">
        <f>'报价汇总表（新）排序'!B627</f>
        <v>广东森大环保工程有限公司</v>
      </c>
      <c r="C317" s="27"/>
      <c r="D317" s="28">
        <f>'报价汇总表（新）排序'!D627</f>
        <v>1783423.36</v>
      </c>
      <c r="E317" s="29">
        <f t="shared" si="12"/>
        <v>1</v>
      </c>
      <c r="F317" s="30">
        <f t="shared" si="13"/>
        <v>98.65</v>
      </c>
      <c r="G317" s="31">
        <f t="shared" si="14"/>
        <v>309</v>
      </c>
      <c r="H317" s="32"/>
    </row>
    <row r="318" spans="1:8">
      <c r="A318" s="25">
        <v>311</v>
      </c>
      <c r="B318" s="26" t="str">
        <f>'报价汇总表（新）排序'!B628</f>
        <v>深圳市三溪园林有限公司</v>
      </c>
      <c r="C318" s="27"/>
      <c r="D318" s="28">
        <f>'报价汇总表（新）排序'!D628</f>
        <v>1783333.02</v>
      </c>
      <c r="E318" s="29">
        <f t="shared" si="12"/>
        <v>1</v>
      </c>
      <c r="F318" s="30">
        <f t="shared" si="13"/>
        <v>98.64</v>
      </c>
      <c r="G318" s="31">
        <f t="shared" si="14"/>
        <v>311</v>
      </c>
      <c r="H318" s="32"/>
    </row>
    <row r="319" spans="1:8">
      <c r="A319" s="25">
        <v>312</v>
      </c>
      <c r="B319" s="26" t="str">
        <f>'报价汇总表（新）排序'!B629</f>
        <v>深圳市华鹏工程建设有限公司</v>
      </c>
      <c r="C319" s="27"/>
      <c r="D319" s="28">
        <f>'报价汇总表（新）排序'!D629</f>
        <v>1783298.43</v>
      </c>
      <c r="E319" s="29">
        <f t="shared" si="12"/>
        <v>1</v>
      </c>
      <c r="F319" s="30">
        <f t="shared" si="13"/>
        <v>98.64</v>
      </c>
      <c r="G319" s="31">
        <f t="shared" si="14"/>
        <v>311</v>
      </c>
      <c r="H319" s="32"/>
    </row>
    <row r="320" spans="1:8">
      <c r="A320" s="25">
        <v>313</v>
      </c>
      <c r="B320" s="26" t="str">
        <f>'报价汇总表（新）排序'!B630</f>
        <v>深圳市灿阳建设集团有限公司</v>
      </c>
      <c r="C320" s="27"/>
      <c r="D320" s="28">
        <f>'报价汇总表（新）排序'!D630</f>
        <v>1782962.11</v>
      </c>
      <c r="E320" s="29">
        <f t="shared" si="12"/>
        <v>1</v>
      </c>
      <c r="F320" s="30">
        <f t="shared" si="13"/>
        <v>98.62</v>
      </c>
      <c r="G320" s="31">
        <f t="shared" si="14"/>
        <v>313</v>
      </c>
      <c r="H320" s="32"/>
    </row>
    <row r="321" spans="1:8">
      <c r="A321" s="25">
        <v>314</v>
      </c>
      <c r="B321" s="26" t="str">
        <f>'报价汇总表（新）排序'!B631</f>
        <v>广东恒垚建设工程有限公司</v>
      </c>
      <c r="C321" s="27"/>
      <c r="D321" s="28">
        <f>'报价汇总表（新）排序'!D631</f>
        <v>1782943.92</v>
      </c>
      <c r="E321" s="29">
        <f t="shared" si="12"/>
        <v>1</v>
      </c>
      <c r="F321" s="30">
        <f t="shared" si="13"/>
        <v>98.62</v>
      </c>
      <c r="G321" s="31">
        <f t="shared" si="14"/>
        <v>313</v>
      </c>
      <c r="H321" s="32"/>
    </row>
    <row r="322" spans="1:8">
      <c r="A322" s="25">
        <v>315</v>
      </c>
      <c r="B322" s="26" t="str">
        <f>'报价汇总表（新）排序'!B632</f>
        <v>四川天云汇工程管理有限公司</v>
      </c>
      <c r="C322" s="27"/>
      <c r="D322" s="28">
        <f>'报价汇总表（新）排序'!D632</f>
        <v>1782452.85</v>
      </c>
      <c r="E322" s="29">
        <f t="shared" si="12"/>
        <v>1</v>
      </c>
      <c r="F322" s="30">
        <f t="shared" si="13"/>
        <v>98.59</v>
      </c>
      <c r="G322" s="31">
        <f t="shared" si="14"/>
        <v>315</v>
      </c>
      <c r="H322" s="32"/>
    </row>
    <row r="323" spans="1:8">
      <c r="A323" s="25">
        <v>316</v>
      </c>
      <c r="B323" s="26" t="str">
        <f>'报价汇总表（新）排序'!B633</f>
        <v>广东三丰建设（集团）有限公司</v>
      </c>
      <c r="C323" s="27"/>
      <c r="D323" s="28">
        <f>'报价汇总表（新）排序'!D633</f>
        <v>1782433.59</v>
      </c>
      <c r="E323" s="29">
        <f t="shared" si="12"/>
        <v>1</v>
      </c>
      <c r="F323" s="30">
        <f t="shared" si="13"/>
        <v>98.59</v>
      </c>
      <c r="G323" s="31">
        <f t="shared" si="14"/>
        <v>315</v>
      </c>
      <c r="H323" s="32"/>
    </row>
    <row r="324" spans="1:8">
      <c r="A324" s="25">
        <v>317</v>
      </c>
      <c r="B324" s="26" t="str">
        <f>'报价汇总表（新）排序'!B634</f>
        <v>广东粤辉建设工程有限公司</v>
      </c>
      <c r="C324" s="27"/>
      <c r="D324" s="28">
        <f>'报价汇总表（新）排序'!D634</f>
        <v>1782375.94</v>
      </c>
      <c r="E324" s="29">
        <f t="shared" si="12"/>
        <v>1</v>
      </c>
      <c r="F324" s="30">
        <f t="shared" si="13"/>
        <v>98.59</v>
      </c>
      <c r="G324" s="31">
        <f t="shared" si="14"/>
        <v>315</v>
      </c>
      <c r="H324" s="32"/>
    </row>
    <row r="325" spans="1:8">
      <c r="A325" s="25">
        <v>318</v>
      </c>
      <c r="B325" s="26" t="str">
        <f>'报价汇总表（新）排序'!B635</f>
        <v>东莞市华杰建设工程有限公司</v>
      </c>
      <c r="C325" s="27"/>
      <c r="D325" s="28">
        <f>'报价汇总表（新）排序'!D635</f>
        <v>1782136.87</v>
      </c>
      <c r="E325" s="29">
        <f t="shared" si="12"/>
        <v>1</v>
      </c>
      <c r="F325" s="30">
        <f t="shared" si="13"/>
        <v>98.57</v>
      </c>
      <c r="G325" s="31">
        <f t="shared" si="14"/>
        <v>318</v>
      </c>
      <c r="H325" s="32"/>
    </row>
    <row r="326" spans="1:8">
      <c r="A326" s="25">
        <v>319</v>
      </c>
      <c r="B326" s="26" t="str">
        <f>'报价汇总表（新）排序'!B636</f>
        <v>福建汇欣华业建工有限公司</v>
      </c>
      <c r="C326" s="27"/>
      <c r="D326" s="28">
        <f>'报价汇总表（新）排序'!D636</f>
        <v>1781816.09</v>
      </c>
      <c r="E326" s="29">
        <f t="shared" si="12"/>
        <v>1</v>
      </c>
      <c r="F326" s="30">
        <f t="shared" si="13"/>
        <v>98.56</v>
      </c>
      <c r="G326" s="31">
        <f t="shared" si="14"/>
        <v>319</v>
      </c>
      <c r="H326" s="32"/>
    </row>
    <row r="327" spans="1:8">
      <c r="A327" s="25">
        <v>320</v>
      </c>
      <c r="B327" s="26" t="str">
        <f>'报价汇总表（新）排序'!B637</f>
        <v>广东焦点建设工程有限公司</v>
      </c>
      <c r="C327" s="27"/>
      <c r="D327" s="28">
        <f>'报价汇总表（新）排序'!D637</f>
        <v>1781501.49</v>
      </c>
      <c r="E327" s="29">
        <f t="shared" si="12"/>
        <v>1</v>
      </c>
      <c r="F327" s="30">
        <f t="shared" si="13"/>
        <v>98.54</v>
      </c>
      <c r="G327" s="31">
        <f t="shared" si="14"/>
        <v>320</v>
      </c>
      <c r="H327" s="32"/>
    </row>
    <row r="328" spans="1:8">
      <c r="A328" s="25">
        <v>321</v>
      </c>
      <c r="B328" s="26" t="str">
        <f>'报价汇总表（新）排序'!B638</f>
        <v>广东豪源建设有限公司</v>
      </c>
      <c r="C328" s="27"/>
      <c r="D328" s="28">
        <f>'报价汇总表（新）排序'!D638</f>
        <v>1781126.72</v>
      </c>
      <c r="E328" s="29">
        <f t="shared" si="12"/>
        <v>1</v>
      </c>
      <c r="F328" s="30">
        <f t="shared" si="13"/>
        <v>98.52</v>
      </c>
      <c r="G328" s="31">
        <f t="shared" si="14"/>
        <v>321</v>
      </c>
      <c r="H328" s="32"/>
    </row>
    <row r="329" spans="1:8">
      <c r="A329" s="25">
        <v>322</v>
      </c>
      <c r="B329" s="26" t="str">
        <f>'报价汇总表（新）排序'!B639</f>
        <v>台州广途建设有限公司</v>
      </c>
      <c r="C329" s="27"/>
      <c r="D329" s="28">
        <f>'报价汇总表（新）排序'!D639</f>
        <v>1780629.94</v>
      </c>
      <c r="E329" s="29">
        <f t="shared" ref="E329:E366" si="15">IF(D329&gt;$G$5,$G$6*3,$G$6)</f>
        <v>1</v>
      </c>
      <c r="F329" s="30">
        <f t="shared" ref="F329:F366" si="16">ROUND(100-ABS(D329-$G$5)*100/$G$5*E329,2)</f>
        <v>98.49</v>
      </c>
      <c r="G329" s="31">
        <f t="shared" ref="G329:G366" si="17">RANK(F329,$F$8:$F$366,0)</f>
        <v>322</v>
      </c>
      <c r="H329" s="32"/>
    </row>
    <row r="330" spans="1:8">
      <c r="A330" s="25">
        <v>323</v>
      </c>
      <c r="B330" s="26" t="str">
        <f>'报价汇总表（新）排序'!B640</f>
        <v>广东源联建设有限公司</v>
      </c>
      <c r="C330" s="27"/>
      <c r="D330" s="28">
        <f>'报价汇总表（新）排序'!D640</f>
        <v>1780120.6</v>
      </c>
      <c r="E330" s="29">
        <f t="shared" si="15"/>
        <v>1</v>
      </c>
      <c r="F330" s="30">
        <f t="shared" si="16"/>
        <v>98.46</v>
      </c>
      <c r="G330" s="31">
        <f t="shared" si="17"/>
        <v>323</v>
      </c>
      <c r="H330" s="32"/>
    </row>
    <row r="331" spans="1:8">
      <c r="A331" s="25">
        <v>324</v>
      </c>
      <c r="B331" s="26" t="str">
        <f>'报价汇总表（新）排序'!B641</f>
        <v>广东三宏建设工程有限公司</v>
      </c>
      <c r="C331" s="27"/>
      <c r="D331" s="28">
        <f>'报价汇总表（新）排序'!D641</f>
        <v>1780099.58</v>
      </c>
      <c r="E331" s="29">
        <f t="shared" si="15"/>
        <v>1</v>
      </c>
      <c r="F331" s="30">
        <f t="shared" si="16"/>
        <v>98.46</v>
      </c>
      <c r="G331" s="31">
        <f t="shared" si="17"/>
        <v>323</v>
      </c>
      <c r="H331" s="32"/>
    </row>
    <row r="332" spans="1:8">
      <c r="A332" s="25">
        <v>325</v>
      </c>
      <c r="B332" s="26" t="str">
        <f>'报价汇总表（新）排序'!B642</f>
        <v>广东豪骏建设工程有限公司</v>
      </c>
      <c r="C332" s="27"/>
      <c r="D332" s="28">
        <f>'报价汇总表（新）排序'!D642</f>
        <v>1779762.2</v>
      </c>
      <c r="E332" s="29">
        <f t="shared" si="15"/>
        <v>1</v>
      </c>
      <c r="F332" s="30">
        <f t="shared" si="16"/>
        <v>98.44</v>
      </c>
      <c r="G332" s="31">
        <f t="shared" si="17"/>
        <v>325</v>
      </c>
      <c r="H332" s="32"/>
    </row>
    <row r="333" spans="1:8">
      <c r="A333" s="25">
        <v>326</v>
      </c>
      <c r="B333" s="26" t="str">
        <f>'报价汇总表（新）排序'!B643</f>
        <v>福建省启荣建设工程有限公司</v>
      </c>
      <c r="C333" s="27"/>
      <c r="D333" s="28">
        <f>'报价汇总表（新）排序'!D643</f>
        <v>1779397.05</v>
      </c>
      <c r="E333" s="29">
        <f t="shared" si="15"/>
        <v>1</v>
      </c>
      <c r="F333" s="30">
        <f t="shared" si="16"/>
        <v>98.42</v>
      </c>
      <c r="G333" s="31">
        <f t="shared" si="17"/>
        <v>326</v>
      </c>
      <c r="H333" s="32"/>
    </row>
    <row r="334" spans="1:8">
      <c r="A334" s="25">
        <v>327</v>
      </c>
      <c r="B334" s="26" t="str">
        <f>'报价汇总表（新）排序'!B644</f>
        <v>东莞市中赫建筑工程有限公司</v>
      </c>
      <c r="C334" s="27"/>
      <c r="D334" s="28">
        <f>'报价汇总表（新）排序'!D644</f>
        <v>1778807.03</v>
      </c>
      <c r="E334" s="29">
        <f t="shared" si="15"/>
        <v>1</v>
      </c>
      <c r="F334" s="30">
        <f t="shared" si="16"/>
        <v>98.39</v>
      </c>
      <c r="G334" s="31">
        <f t="shared" si="17"/>
        <v>327</v>
      </c>
      <c r="H334" s="32"/>
    </row>
    <row r="335" spans="1:8">
      <c r="A335" s="25">
        <v>328</v>
      </c>
      <c r="B335" s="26" t="str">
        <f>'报价汇总表（新）排序'!B645</f>
        <v>甘洛祥瑞建筑工程有限公司</v>
      </c>
      <c r="C335" s="27"/>
      <c r="D335" s="28">
        <f>'报价汇总表（新）排序'!D645</f>
        <v>1776985.12</v>
      </c>
      <c r="E335" s="29">
        <f t="shared" si="15"/>
        <v>1</v>
      </c>
      <c r="F335" s="30">
        <f t="shared" si="16"/>
        <v>98.29</v>
      </c>
      <c r="G335" s="31">
        <f t="shared" si="17"/>
        <v>328</v>
      </c>
      <c r="H335" s="32"/>
    </row>
    <row r="336" spans="1:8">
      <c r="A336" s="25">
        <v>329</v>
      </c>
      <c r="B336" s="26" t="str">
        <f>'报价汇总表（新）排序'!B646</f>
        <v>惠州市峻云建筑工程有限公司</v>
      </c>
      <c r="C336" s="27"/>
      <c r="D336" s="28">
        <f>'报价汇总表（新）排序'!D646</f>
        <v>1776514.25</v>
      </c>
      <c r="E336" s="29">
        <f t="shared" si="15"/>
        <v>1</v>
      </c>
      <c r="F336" s="30">
        <f t="shared" si="16"/>
        <v>98.26</v>
      </c>
      <c r="G336" s="31">
        <f t="shared" si="17"/>
        <v>329</v>
      </c>
      <c r="H336" s="32"/>
    </row>
    <row r="337" spans="1:8">
      <c r="A337" s="25">
        <v>330</v>
      </c>
      <c r="B337" s="26" t="str">
        <f>'报价汇总表（新）排序'!B647</f>
        <v>广东喜帆建设工程有限公司</v>
      </c>
      <c r="C337" s="27"/>
      <c r="D337" s="28">
        <f>'报价汇总表（新）排序'!D647</f>
        <v>1776497.39</v>
      </c>
      <c r="E337" s="29">
        <f t="shared" si="15"/>
        <v>1</v>
      </c>
      <c r="F337" s="30">
        <f t="shared" si="16"/>
        <v>98.26</v>
      </c>
      <c r="G337" s="31">
        <f t="shared" si="17"/>
        <v>329</v>
      </c>
      <c r="H337" s="32"/>
    </row>
    <row r="338" spans="1:8">
      <c r="A338" s="25">
        <v>331</v>
      </c>
      <c r="B338" s="26" t="str">
        <f>'报价汇总表（新）排序'!B648</f>
        <v>河南筑丰建设发展有限公司</v>
      </c>
      <c r="C338" s="27"/>
      <c r="D338" s="28">
        <f>'报价汇总表（新）排序'!D648</f>
        <v>1776409.89</v>
      </c>
      <c r="E338" s="29">
        <f t="shared" si="15"/>
        <v>1</v>
      </c>
      <c r="F338" s="30">
        <f t="shared" si="16"/>
        <v>98.26</v>
      </c>
      <c r="G338" s="31">
        <f t="shared" si="17"/>
        <v>329</v>
      </c>
      <c r="H338" s="32"/>
    </row>
    <row r="339" spans="1:8">
      <c r="A339" s="25">
        <v>332</v>
      </c>
      <c r="B339" s="26" t="str">
        <f>'报价汇总表（新）排序'!B649</f>
        <v>安徽燕宁建筑工程有限公司</v>
      </c>
      <c r="C339" s="27"/>
      <c r="D339" s="28">
        <f>'报价汇总表（新）排序'!D649</f>
        <v>1776302.84</v>
      </c>
      <c r="E339" s="29">
        <f t="shared" si="15"/>
        <v>1</v>
      </c>
      <c r="F339" s="30">
        <f t="shared" si="16"/>
        <v>98.25</v>
      </c>
      <c r="G339" s="31">
        <f t="shared" si="17"/>
        <v>332</v>
      </c>
      <c r="H339" s="32"/>
    </row>
    <row r="340" spans="1:8">
      <c r="A340" s="25">
        <v>333</v>
      </c>
      <c r="B340" s="26" t="str">
        <f>'报价汇总表（新）排序'!B650</f>
        <v>深圳市享泰建筑工程有限公司</v>
      </c>
      <c r="C340" s="27"/>
      <c r="D340" s="28">
        <f>'报价汇总表（新）排序'!D650</f>
        <v>1774568.98</v>
      </c>
      <c r="E340" s="29">
        <f t="shared" si="15"/>
        <v>1</v>
      </c>
      <c r="F340" s="30">
        <f t="shared" si="16"/>
        <v>98.16</v>
      </c>
      <c r="G340" s="31">
        <f t="shared" si="17"/>
        <v>333</v>
      </c>
      <c r="H340" s="32"/>
    </row>
    <row r="341" spans="1:8">
      <c r="A341" s="25">
        <v>334</v>
      </c>
      <c r="B341" s="26" t="str">
        <f>'报价汇总表（新）排序'!B651</f>
        <v>东莞鼎名建设工程有限公司</v>
      </c>
      <c r="C341" s="27"/>
      <c r="D341" s="28">
        <f>'报价汇总表（新）排序'!D651</f>
        <v>1772873.68</v>
      </c>
      <c r="E341" s="29">
        <f t="shared" si="15"/>
        <v>1</v>
      </c>
      <c r="F341" s="30">
        <f t="shared" si="16"/>
        <v>98.06</v>
      </c>
      <c r="G341" s="31">
        <f t="shared" si="17"/>
        <v>334</v>
      </c>
      <c r="H341" s="32"/>
    </row>
    <row r="342" spans="1:8">
      <c r="A342" s="25">
        <v>335</v>
      </c>
      <c r="B342" s="26" t="str">
        <f>'报价汇总表（新）排序'!B652</f>
        <v>广东楷锋建筑工程有限公司</v>
      </c>
      <c r="C342" s="27"/>
      <c r="D342" s="28">
        <f>'报价汇总表（新）排序'!D652</f>
        <v>1772516.77</v>
      </c>
      <c r="E342" s="29">
        <f t="shared" si="15"/>
        <v>1</v>
      </c>
      <c r="F342" s="30">
        <f t="shared" si="16"/>
        <v>98.04</v>
      </c>
      <c r="G342" s="31">
        <f t="shared" si="17"/>
        <v>335</v>
      </c>
      <c r="H342" s="32"/>
    </row>
    <row r="343" spans="1:8">
      <c r="A343" s="25">
        <v>336</v>
      </c>
      <c r="B343" s="26" t="str">
        <f>'报价汇总表（新）排序'!B653</f>
        <v>广东金固建设工程有限公司</v>
      </c>
      <c r="C343" s="27"/>
      <c r="D343" s="28">
        <f>'报价汇总表（新）排序'!D653</f>
        <v>1771365.99</v>
      </c>
      <c r="E343" s="29">
        <f t="shared" si="15"/>
        <v>1</v>
      </c>
      <c r="F343" s="30">
        <f t="shared" si="16"/>
        <v>97.98</v>
      </c>
      <c r="G343" s="31">
        <f t="shared" si="17"/>
        <v>336</v>
      </c>
      <c r="H343" s="32"/>
    </row>
    <row r="344" spans="1:8">
      <c r="A344" s="25">
        <v>337</v>
      </c>
      <c r="B344" s="26" t="str">
        <f>'报价汇总表（新）排序'!B654</f>
        <v>深圳市中深畅丰建筑有限公司</v>
      </c>
      <c r="C344" s="27"/>
      <c r="D344" s="28">
        <f>'报价汇总表（新）排序'!D654</f>
        <v>1770902.4</v>
      </c>
      <c r="E344" s="29">
        <f t="shared" si="15"/>
        <v>1</v>
      </c>
      <c r="F344" s="30">
        <f t="shared" si="16"/>
        <v>97.95</v>
      </c>
      <c r="G344" s="31">
        <f t="shared" si="17"/>
        <v>337</v>
      </c>
      <c r="H344" s="32"/>
    </row>
    <row r="345" spans="1:8">
      <c r="A345" s="25">
        <v>338</v>
      </c>
      <c r="B345" s="26" t="str">
        <f>'报价汇总表（新）排序'!B655</f>
        <v>阳江市阳东建工劳务有限公司</v>
      </c>
      <c r="C345" s="27"/>
      <c r="D345" s="28">
        <f>'报价汇总表（新）排序'!D655</f>
        <v>1770268.19</v>
      </c>
      <c r="E345" s="29">
        <f t="shared" si="15"/>
        <v>1</v>
      </c>
      <c r="F345" s="30">
        <f t="shared" si="16"/>
        <v>97.92</v>
      </c>
      <c r="G345" s="31">
        <f t="shared" si="17"/>
        <v>338</v>
      </c>
      <c r="H345" s="32"/>
    </row>
    <row r="346" spans="1:8">
      <c r="A346" s="25">
        <v>339</v>
      </c>
      <c r="B346" s="26" t="str">
        <f>'报价汇总表（新）排序'!B656</f>
        <v>东莞市华粤土木工程有限公司</v>
      </c>
      <c r="C346" s="27"/>
      <c r="D346" s="28">
        <f>'报价汇总表（新）排序'!D656</f>
        <v>1768134</v>
      </c>
      <c r="E346" s="29">
        <f t="shared" si="15"/>
        <v>1</v>
      </c>
      <c r="F346" s="30">
        <f t="shared" si="16"/>
        <v>97.8</v>
      </c>
      <c r="G346" s="31">
        <f t="shared" si="17"/>
        <v>339</v>
      </c>
      <c r="H346" s="32"/>
    </row>
    <row r="347" spans="1:8">
      <c r="A347" s="25">
        <v>340</v>
      </c>
      <c r="B347" s="26" t="str">
        <f>'报价汇总表（新）排序'!B657</f>
        <v>广东莞磊建设工程有限公司</v>
      </c>
      <c r="C347" s="27"/>
      <c r="D347" s="28">
        <f>'报价汇总表（新）排序'!D657</f>
        <v>1767729.15</v>
      </c>
      <c r="E347" s="29">
        <f t="shared" si="15"/>
        <v>1</v>
      </c>
      <c r="F347" s="30">
        <f t="shared" si="16"/>
        <v>97.78</v>
      </c>
      <c r="G347" s="31">
        <f t="shared" si="17"/>
        <v>340</v>
      </c>
      <c r="H347" s="32"/>
    </row>
    <row r="348" spans="1:8">
      <c r="A348" s="25">
        <v>341</v>
      </c>
      <c r="B348" s="26" t="str">
        <f>'报价汇总表（新）排序'!B658</f>
        <v>珠海信能建设工程有限公司</v>
      </c>
      <c r="C348" s="27"/>
      <c r="D348" s="28">
        <f>'报价汇总表（新）排序'!D658</f>
        <v>1763613.48</v>
      </c>
      <c r="E348" s="29">
        <f t="shared" si="15"/>
        <v>1</v>
      </c>
      <c r="F348" s="30">
        <f t="shared" si="16"/>
        <v>97.55</v>
      </c>
      <c r="G348" s="31">
        <f t="shared" si="17"/>
        <v>341</v>
      </c>
      <c r="H348" s="32"/>
    </row>
    <row r="349" spans="1:8">
      <c r="A349" s="25">
        <v>342</v>
      </c>
      <c r="B349" s="26" t="str">
        <f>'报价汇总表（新）排序'!B659</f>
        <v>广东远铭建设工程有限公司</v>
      </c>
      <c r="C349" s="27"/>
      <c r="D349" s="28">
        <f>'报价汇总表（新）排序'!D659</f>
        <v>1762965.76</v>
      </c>
      <c r="E349" s="29">
        <f t="shared" si="15"/>
        <v>1</v>
      </c>
      <c r="F349" s="30">
        <f t="shared" si="16"/>
        <v>97.51</v>
      </c>
      <c r="G349" s="31">
        <f t="shared" si="17"/>
        <v>342</v>
      </c>
      <c r="H349" s="32"/>
    </row>
    <row r="350" spans="1:8">
      <c r="A350" s="25">
        <v>343</v>
      </c>
      <c r="B350" s="26" t="str">
        <f>'报价汇总表（新）排序'!B660</f>
        <v>星辰利源水利水电工程有限公司</v>
      </c>
      <c r="C350" s="27"/>
      <c r="D350" s="28">
        <f>'报价汇总表（新）排序'!D660</f>
        <v>1762716.05</v>
      </c>
      <c r="E350" s="29">
        <f t="shared" si="15"/>
        <v>1</v>
      </c>
      <c r="F350" s="30">
        <f t="shared" si="16"/>
        <v>97.5</v>
      </c>
      <c r="G350" s="31">
        <f t="shared" si="17"/>
        <v>343</v>
      </c>
      <c r="H350" s="32"/>
    </row>
    <row r="351" spans="1:8">
      <c r="A351" s="25">
        <v>344</v>
      </c>
      <c r="B351" s="26" t="str">
        <f>'报价汇总表（新）排序'!B661</f>
        <v>广东万运建设有限公司</v>
      </c>
      <c r="C351" s="27"/>
      <c r="D351" s="28">
        <f>'报价汇总表（新）排序'!D661</f>
        <v>1761908.69</v>
      </c>
      <c r="E351" s="29">
        <f t="shared" si="15"/>
        <v>1</v>
      </c>
      <c r="F351" s="30">
        <f t="shared" si="16"/>
        <v>97.46</v>
      </c>
      <c r="G351" s="31">
        <f t="shared" si="17"/>
        <v>344</v>
      </c>
      <c r="H351" s="32"/>
    </row>
    <row r="352" spans="1:8">
      <c r="A352" s="25">
        <v>345</v>
      </c>
      <c r="B352" s="26" t="str">
        <f>'报价汇总表（新）排序'!B662</f>
        <v>广东浩枫建设有限公司</v>
      </c>
      <c r="C352" s="27"/>
      <c r="D352" s="28">
        <f>'报价汇总表（新）排序'!D662</f>
        <v>1761811.98</v>
      </c>
      <c r="E352" s="29">
        <f t="shared" si="15"/>
        <v>1</v>
      </c>
      <c r="F352" s="30">
        <f t="shared" si="16"/>
        <v>97.45</v>
      </c>
      <c r="G352" s="31">
        <f t="shared" si="17"/>
        <v>345</v>
      </c>
      <c r="H352" s="32"/>
    </row>
    <row r="353" spans="1:8">
      <c r="A353" s="25">
        <v>346</v>
      </c>
      <c r="B353" s="26" t="str">
        <f>'报价汇总表（新）排序'!B663</f>
        <v>广东茂阳建设工程有限公司</v>
      </c>
      <c r="C353" s="27"/>
      <c r="D353" s="28">
        <f>'报价汇总表（新）排序'!D663</f>
        <v>1760594.4</v>
      </c>
      <c r="E353" s="29">
        <f t="shared" si="15"/>
        <v>1</v>
      </c>
      <c r="F353" s="30">
        <f t="shared" si="16"/>
        <v>97.38</v>
      </c>
      <c r="G353" s="31">
        <f t="shared" si="17"/>
        <v>346</v>
      </c>
      <c r="H353" s="32"/>
    </row>
    <row r="354" spans="1:8">
      <c r="A354" s="25">
        <v>347</v>
      </c>
      <c r="B354" s="26" t="str">
        <f>'报价汇总表（新）排序'!B664</f>
        <v>广西晟润建设工程有限公司</v>
      </c>
      <c r="C354" s="27"/>
      <c r="D354" s="28">
        <f>'报价汇总表（新）排序'!D664</f>
        <v>1758889.65</v>
      </c>
      <c r="E354" s="29">
        <f t="shared" si="15"/>
        <v>1</v>
      </c>
      <c r="F354" s="30">
        <f t="shared" si="16"/>
        <v>97.29</v>
      </c>
      <c r="G354" s="31">
        <f t="shared" si="17"/>
        <v>347</v>
      </c>
      <c r="H354" s="32"/>
    </row>
    <row r="355" spans="1:8">
      <c r="A355" s="25">
        <v>348</v>
      </c>
      <c r="B355" s="26" t="str">
        <f>'报价汇总表（新）排序'!B665</f>
        <v>广东省华祥水利水电工程有限公司</v>
      </c>
      <c r="C355" s="27"/>
      <c r="D355" s="28">
        <f>'报价汇总表（新）排序'!D665</f>
        <v>1755892.69</v>
      </c>
      <c r="E355" s="29">
        <f t="shared" si="15"/>
        <v>1</v>
      </c>
      <c r="F355" s="30">
        <f t="shared" si="16"/>
        <v>97.12</v>
      </c>
      <c r="G355" s="31">
        <f t="shared" si="17"/>
        <v>348</v>
      </c>
      <c r="H355" s="32"/>
    </row>
    <row r="356" spans="1:8">
      <c r="A356" s="25">
        <v>349</v>
      </c>
      <c r="B356" s="26" t="str">
        <f>'报价汇总表（新）排序'!B666</f>
        <v>广东鑫实建筑工程有限公司</v>
      </c>
      <c r="C356" s="27"/>
      <c r="D356" s="28">
        <f>'报价汇总表（新）排序'!D666</f>
        <v>1749725.17</v>
      </c>
      <c r="E356" s="29">
        <f t="shared" si="15"/>
        <v>1</v>
      </c>
      <c r="F356" s="30">
        <f t="shared" si="16"/>
        <v>96.78</v>
      </c>
      <c r="G356" s="31">
        <f t="shared" si="17"/>
        <v>349</v>
      </c>
      <c r="H356" s="32"/>
    </row>
    <row r="357" spans="1:8">
      <c r="A357" s="25">
        <v>350</v>
      </c>
      <c r="B357" s="26" t="str">
        <f>'报价汇总表（新）排序'!B667</f>
        <v>广东森裕建设有限公司</v>
      </c>
      <c r="C357" s="27"/>
      <c r="D357" s="28">
        <f>'报价汇总表（新）排序'!D667</f>
        <v>1748333.89</v>
      </c>
      <c r="E357" s="29">
        <f t="shared" si="15"/>
        <v>1</v>
      </c>
      <c r="F357" s="30">
        <f t="shared" si="16"/>
        <v>96.7</v>
      </c>
      <c r="G357" s="31">
        <f t="shared" si="17"/>
        <v>350</v>
      </c>
      <c r="H357" s="32"/>
    </row>
    <row r="358" spans="1:8">
      <c r="A358" s="25">
        <v>351</v>
      </c>
      <c r="B358" s="26" t="str">
        <f>'报价汇总表（新）排序'!B668</f>
        <v>深圳市伟兴业建设有限公司</v>
      </c>
      <c r="C358" s="27"/>
      <c r="D358" s="28">
        <f>'报价汇总表（新）排序'!D668</f>
        <v>1742673.95</v>
      </c>
      <c r="E358" s="29">
        <f t="shared" si="15"/>
        <v>1</v>
      </c>
      <c r="F358" s="30">
        <f t="shared" si="16"/>
        <v>96.39</v>
      </c>
      <c r="G358" s="31">
        <f t="shared" si="17"/>
        <v>351</v>
      </c>
      <c r="H358" s="32"/>
    </row>
    <row r="359" spans="1:8">
      <c r="A359" s="25">
        <v>352</v>
      </c>
      <c r="B359" s="26" t="str">
        <f>'报价汇总表（新）排序'!B669</f>
        <v>广州市世博建筑工程有限公司</v>
      </c>
      <c r="C359" s="27"/>
      <c r="D359" s="28">
        <f>'报价汇总表（新）排序'!D669</f>
        <v>1738587.83</v>
      </c>
      <c r="E359" s="29">
        <f t="shared" si="15"/>
        <v>1</v>
      </c>
      <c r="F359" s="30">
        <f t="shared" si="16"/>
        <v>96.17</v>
      </c>
      <c r="G359" s="31">
        <f t="shared" si="17"/>
        <v>352</v>
      </c>
      <c r="H359" s="32"/>
    </row>
    <row r="360" spans="1:8">
      <c r="A360" s="25">
        <v>353</v>
      </c>
      <c r="B360" s="26" t="str">
        <f>'报价汇总表（新）排序'!B670</f>
        <v>广东富城建设工程有限公司</v>
      </c>
      <c r="C360" s="27"/>
      <c r="D360" s="28">
        <f>'报价汇总表（新）排序'!D670</f>
        <v>1730062.77</v>
      </c>
      <c r="E360" s="29">
        <f t="shared" si="15"/>
        <v>1</v>
      </c>
      <c r="F360" s="30">
        <f t="shared" si="16"/>
        <v>95.69</v>
      </c>
      <c r="G360" s="31">
        <f t="shared" si="17"/>
        <v>353</v>
      </c>
      <c r="H360" s="32"/>
    </row>
    <row r="361" spans="1:8">
      <c r="A361" s="25">
        <v>354</v>
      </c>
      <c r="B361" s="26" t="str">
        <f>'报价汇总表（新）排序'!B671</f>
        <v>广东烨烁建设工程有限公司</v>
      </c>
      <c r="C361" s="27"/>
      <c r="D361" s="28">
        <f>'报价汇总表（新）排序'!D671</f>
        <v>1725025.05</v>
      </c>
      <c r="E361" s="29">
        <f t="shared" si="15"/>
        <v>1</v>
      </c>
      <c r="F361" s="30">
        <f t="shared" si="16"/>
        <v>95.42</v>
      </c>
      <c r="G361" s="31">
        <f t="shared" si="17"/>
        <v>354</v>
      </c>
      <c r="H361" s="32"/>
    </row>
    <row r="362" spans="1:8">
      <c r="A362" s="25">
        <v>355</v>
      </c>
      <c r="B362" s="26" t="str">
        <f>'报价汇总表（新）排序'!B672</f>
        <v>东莞市兴粤建设工程有限公司</v>
      </c>
      <c r="C362" s="27"/>
      <c r="D362" s="28">
        <f>'报价汇总表（新）排序'!D672</f>
        <v>1721198.95</v>
      </c>
      <c r="E362" s="29">
        <f t="shared" si="15"/>
        <v>1</v>
      </c>
      <c r="F362" s="30">
        <f t="shared" si="16"/>
        <v>95.2</v>
      </c>
      <c r="G362" s="31">
        <f t="shared" si="17"/>
        <v>355</v>
      </c>
      <c r="H362" s="32"/>
    </row>
    <row r="363" spans="1:8">
      <c r="A363" s="25">
        <v>356</v>
      </c>
      <c r="B363" s="26" t="str">
        <f>'报价汇总表（新）排序'!B673</f>
        <v>深圳市镒辉建筑工程有限公司</v>
      </c>
      <c r="C363" s="27"/>
      <c r="D363" s="28">
        <f>'报价汇总表（新）排序'!D673</f>
        <v>1712983.45</v>
      </c>
      <c r="E363" s="29">
        <f t="shared" si="15"/>
        <v>1</v>
      </c>
      <c r="F363" s="30">
        <f t="shared" si="16"/>
        <v>94.75</v>
      </c>
      <c r="G363" s="31">
        <f t="shared" si="17"/>
        <v>356</v>
      </c>
      <c r="H363" s="32"/>
    </row>
    <row r="364" spans="1:8">
      <c r="A364" s="25">
        <v>357</v>
      </c>
      <c r="B364" s="26" t="str">
        <f>'报价汇总表（新）排序'!B674</f>
        <v>广东新可宇建设集团有限公司</v>
      </c>
      <c r="C364" s="27"/>
      <c r="D364" s="28">
        <f>'报价汇总表（新）排序'!D674</f>
        <v>1705078.53</v>
      </c>
      <c r="E364" s="29">
        <f t="shared" si="15"/>
        <v>1</v>
      </c>
      <c r="F364" s="30">
        <f t="shared" si="16"/>
        <v>94.31</v>
      </c>
      <c r="G364" s="31">
        <f t="shared" si="17"/>
        <v>357</v>
      </c>
      <c r="H364" s="32"/>
    </row>
    <row r="365" spans="1:8">
      <c r="A365" s="25">
        <v>358</v>
      </c>
      <c r="B365" s="26" t="str">
        <f>'报价汇总表（新）排序'!B675</f>
        <v>中山市友骏建筑工程有限公司</v>
      </c>
      <c r="C365" s="27"/>
      <c r="D365" s="28">
        <f>'报价汇总表（新）排序'!D675</f>
        <v>1701122.64</v>
      </c>
      <c r="E365" s="29">
        <f t="shared" si="15"/>
        <v>1</v>
      </c>
      <c r="F365" s="30">
        <f t="shared" si="16"/>
        <v>94.09</v>
      </c>
      <c r="G365" s="31">
        <f t="shared" si="17"/>
        <v>358</v>
      </c>
      <c r="H365" s="32"/>
    </row>
    <row r="366" spans="1:8">
      <c r="A366" s="25">
        <v>359</v>
      </c>
      <c r="B366" s="26" t="str">
        <f>'报价汇总表（新）排序'!B676</f>
        <v>广东致成建设有限公司</v>
      </c>
      <c r="C366" s="27"/>
      <c r="D366" s="28">
        <f>'报价汇总表（新）排序'!D676</f>
        <v>1657894.33</v>
      </c>
      <c r="E366" s="29">
        <f t="shared" si="15"/>
        <v>1</v>
      </c>
      <c r="F366" s="30">
        <f t="shared" si="16"/>
        <v>91.7</v>
      </c>
      <c r="G366" s="31">
        <f t="shared" si="17"/>
        <v>359</v>
      </c>
      <c r="H366" s="32"/>
    </row>
    <row r="367" ht="160" customHeight="1" spans="1:8">
      <c r="A367" s="33" t="s">
        <v>65</v>
      </c>
      <c r="B367" s="33"/>
      <c r="C367" s="33"/>
      <c r="D367" s="33"/>
      <c r="E367" s="33"/>
      <c r="F367" s="33"/>
      <c r="G367" s="33"/>
      <c r="H367" s="33"/>
    </row>
  </sheetData>
  <autoFilter ref="A7:H367">
    <extLst/>
  </autoFilter>
  <sortState ref="C8:G449">
    <sortCondition ref="G8:G449"/>
    <sortCondition ref="F8:F449"/>
  </sortState>
  <mergeCells count="382">
    <mergeCell ref="A1:H1"/>
    <mergeCell ref="A2:B2"/>
    <mergeCell ref="C2:D2"/>
    <mergeCell ref="E2:F2"/>
    <mergeCell ref="G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A367:H367"/>
  </mergeCells>
  <conditionalFormatting sqref="F8:F366">
    <cfRule type="cellIs" dxfId="0" priority="7" stopIfTrue="1" operator="lessThan">
      <formula>#REF!</formula>
    </cfRule>
  </conditionalFormatting>
  <printOptions horizontalCentered="1"/>
  <pageMargins left="0.393055555555556" right="0.393055555555556" top="0.393055555555556" bottom="0.786805555555556" header="0.236111111111111" footer="0.314583333333333"/>
  <pageSetup paperSize="9" scale="89" orientation="portrait" horizontalDpi="600"/>
  <headerFooter>
    <oddHeader>&amp;R第 &amp;P 页，共 &amp;N 页
2024年8月9日</oddHeader>
    <oddFooter>&amp;L招标人：                         招标代理：                             &amp;C                                              监督部门：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74"/>
  <sheetViews>
    <sheetView topLeftCell="D191" workbookViewId="0">
      <selection activeCell="N206" sqref="N206"/>
    </sheetView>
  </sheetViews>
  <sheetFormatPr defaultColWidth="8.88888888888889" defaultRowHeight="14.4" outlineLevelCol="1"/>
  <cols>
    <col min="1" max="2" width="31.1111111111111" style="1" hidden="1" customWidth="1"/>
    <col min="3" max="3" width="8.88888888888889" hidden="1" customWidth="1"/>
    <col min="4" max="16382" width="8.88888888888889" customWidth="1"/>
  </cols>
  <sheetData>
    <row r="1" spans="1:2">
      <c r="A1" s="2" t="s">
        <v>66</v>
      </c>
      <c r="B1" s="3">
        <v>1840958.42</v>
      </c>
    </row>
    <row r="2" spans="1:2">
      <c r="A2" s="1" t="s">
        <v>67</v>
      </c>
      <c r="B2" s="3">
        <v>1840957.95</v>
      </c>
    </row>
    <row r="3" spans="1:2">
      <c r="A3" s="1" t="s">
        <v>68</v>
      </c>
      <c r="B3" s="3">
        <v>1840957.95</v>
      </c>
    </row>
    <row r="4" spans="1:2">
      <c r="A4" s="1" t="s">
        <v>69</v>
      </c>
      <c r="B4" s="3">
        <v>1840957.95</v>
      </c>
    </row>
    <row r="5" spans="1:2">
      <c r="A5" s="1" t="s">
        <v>70</v>
      </c>
      <c r="B5" s="3">
        <v>1840957.95</v>
      </c>
    </row>
    <row r="6" spans="1:2">
      <c r="A6" s="1" t="s">
        <v>71</v>
      </c>
      <c r="B6" s="3">
        <v>1840957.95</v>
      </c>
    </row>
    <row r="7" spans="1:2">
      <c r="A7" s="1" t="s">
        <v>72</v>
      </c>
      <c r="B7" s="3">
        <v>1840957.95</v>
      </c>
    </row>
    <row r="8" spans="1:2">
      <c r="A8" s="1" t="s">
        <v>73</v>
      </c>
      <c r="B8" s="3">
        <v>1840957.95</v>
      </c>
    </row>
    <row r="9" spans="1:2">
      <c r="A9" s="1" t="s">
        <v>74</v>
      </c>
      <c r="B9" s="3">
        <v>1839994.41</v>
      </c>
    </row>
    <row r="10" spans="1:2">
      <c r="A10" s="1" t="s">
        <v>75</v>
      </c>
      <c r="B10" s="3">
        <v>1839117.04</v>
      </c>
    </row>
    <row r="11" spans="1:2">
      <c r="A11" s="1" t="s">
        <v>76</v>
      </c>
      <c r="B11" s="3">
        <v>1839117.04</v>
      </c>
    </row>
    <row r="12" spans="1:2">
      <c r="A12" s="1" t="s">
        <v>77</v>
      </c>
      <c r="B12" s="3">
        <v>1839117.04</v>
      </c>
    </row>
    <row r="13" spans="1:2">
      <c r="A13" s="1" t="s">
        <v>78</v>
      </c>
      <c r="B13" s="3">
        <v>1839117.04</v>
      </c>
    </row>
    <row r="14" spans="1:2">
      <c r="A14" s="1" t="s">
        <v>79</v>
      </c>
      <c r="B14" s="3">
        <v>1839117.04</v>
      </c>
    </row>
    <row r="15" spans="1:2">
      <c r="A15" s="1" t="s">
        <v>80</v>
      </c>
      <c r="B15" s="3">
        <v>1839117.04</v>
      </c>
    </row>
    <row r="16" spans="1:2">
      <c r="A16" s="1" t="s">
        <v>81</v>
      </c>
      <c r="B16" s="3">
        <v>1839117.04</v>
      </c>
    </row>
    <row r="17" spans="1:2">
      <c r="A17" s="1" t="s">
        <v>82</v>
      </c>
      <c r="B17" s="3">
        <v>1839117.04</v>
      </c>
    </row>
    <row r="18" spans="1:2">
      <c r="A18" s="1" t="s">
        <v>83</v>
      </c>
      <c r="B18" s="3">
        <v>1839117.04</v>
      </c>
    </row>
    <row r="19" spans="1:2">
      <c r="A19" s="1" t="s">
        <v>84</v>
      </c>
      <c r="B19" s="3">
        <v>1839117.04</v>
      </c>
    </row>
    <row r="20" spans="1:2">
      <c r="A20" s="1" t="s">
        <v>85</v>
      </c>
      <c r="B20" s="3">
        <v>1839117.04</v>
      </c>
    </row>
    <row r="21" spans="1:2">
      <c r="A21" s="1" t="s">
        <v>86</v>
      </c>
      <c r="B21" s="3">
        <v>1838709.64</v>
      </c>
    </row>
    <row r="22" spans="1:2">
      <c r="A22" s="1" t="s">
        <v>87</v>
      </c>
      <c r="B22" s="3">
        <v>1837889.01</v>
      </c>
    </row>
    <row r="23" spans="1:2">
      <c r="A23" s="1" t="s">
        <v>88</v>
      </c>
      <c r="B23" s="3">
        <v>1837368</v>
      </c>
    </row>
    <row r="24" spans="1:2">
      <c r="A24" s="1" t="s">
        <v>89</v>
      </c>
      <c r="B24" s="3">
        <v>1837276.14</v>
      </c>
    </row>
    <row r="25" spans="1:2">
      <c r="A25" s="1" t="s">
        <v>90</v>
      </c>
      <c r="B25" s="3">
        <v>1837276.14</v>
      </c>
    </row>
    <row r="26" spans="1:2">
      <c r="A26" s="1" t="s">
        <v>91</v>
      </c>
      <c r="B26" s="3">
        <v>1837276.14</v>
      </c>
    </row>
    <row r="27" spans="1:2">
      <c r="A27" s="1" t="s">
        <v>92</v>
      </c>
      <c r="B27" s="3">
        <v>1837276.14</v>
      </c>
    </row>
    <row r="28" spans="1:2">
      <c r="A28" s="1" t="s">
        <v>93</v>
      </c>
      <c r="B28" s="3">
        <v>1837276.14</v>
      </c>
    </row>
    <row r="29" spans="1:2">
      <c r="A29" s="1" t="s">
        <v>94</v>
      </c>
      <c r="B29" s="3">
        <v>1837276.14</v>
      </c>
    </row>
    <row r="30" spans="1:2">
      <c r="A30" s="1" t="s">
        <v>95</v>
      </c>
      <c r="B30" s="3">
        <v>1837276.14</v>
      </c>
    </row>
    <row r="31" spans="1:2">
      <c r="A31" s="1" t="s">
        <v>96</v>
      </c>
      <c r="B31" s="3">
        <v>1837276.14</v>
      </c>
    </row>
    <row r="32" spans="1:2">
      <c r="A32" s="1" t="s">
        <v>97</v>
      </c>
      <c r="B32" s="3">
        <v>1837276.13</v>
      </c>
    </row>
    <row r="33" spans="1:2">
      <c r="A33" s="1" t="s">
        <v>98</v>
      </c>
      <c r="B33" s="3">
        <v>1836659.02</v>
      </c>
    </row>
    <row r="34" spans="1:2">
      <c r="A34" s="1" t="s">
        <v>99</v>
      </c>
      <c r="B34" s="3">
        <v>1836044.02</v>
      </c>
    </row>
    <row r="35" spans="1:2">
      <c r="A35" s="1" t="s">
        <v>100</v>
      </c>
      <c r="B35" s="3">
        <v>1835435.23</v>
      </c>
    </row>
    <row r="36" spans="1:2">
      <c r="A36" s="1" t="s">
        <v>101</v>
      </c>
      <c r="B36" s="3">
        <v>1835435.23</v>
      </c>
    </row>
    <row r="37" spans="1:2">
      <c r="A37" s="1" t="s">
        <v>102</v>
      </c>
      <c r="B37" s="3">
        <v>1835435.23</v>
      </c>
    </row>
    <row r="38" spans="1:2">
      <c r="A38" s="1" t="s">
        <v>103</v>
      </c>
      <c r="B38" s="3">
        <v>1835435.23</v>
      </c>
    </row>
    <row r="39" spans="1:2">
      <c r="A39" s="1" t="s">
        <v>104</v>
      </c>
      <c r="B39" s="3">
        <v>1835435.23</v>
      </c>
    </row>
    <row r="40" spans="1:2">
      <c r="A40" s="1" t="s">
        <v>105</v>
      </c>
      <c r="B40" s="3">
        <v>1835435.23</v>
      </c>
    </row>
    <row r="41" spans="1:2">
      <c r="A41" s="1" t="s">
        <v>106</v>
      </c>
      <c r="B41" s="3">
        <v>1835435.23</v>
      </c>
    </row>
    <row r="42" spans="1:2">
      <c r="A42" s="1" t="s">
        <v>107</v>
      </c>
      <c r="B42" s="3">
        <v>1834199.03</v>
      </c>
    </row>
    <row r="43" spans="1:2">
      <c r="A43" s="1" t="s">
        <v>108</v>
      </c>
      <c r="B43" s="3">
        <v>1833686</v>
      </c>
    </row>
    <row r="44" spans="1:2">
      <c r="A44" s="1" t="s">
        <v>109</v>
      </c>
      <c r="B44" s="3">
        <v>1833594.32</v>
      </c>
    </row>
    <row r="45" spans="1:2">
      <c r="A45" s="1" t="s">
        <v>110</v>
      </c>
      <c r="B45" s="3">
        <v>1833594.32</v>
      </c>
    </row>
    <row r="46" spans="1:2">
      <c r="A46" s="1" t="s">
        <v>111</v>
      </c>
      <c r="B46" s="3">
        <v>1833594.32</v>
      </c>
    </row>
    <row r="47" spans="1:2">
      <c r="A47" s="1" t="s">
        <v>112</v>
      </c>
      <c r="B47" s="3">
        <v>1833594.32</v>
      </c>
    </row>
    <row r="48" spans="1:2">
      <c r="A48" s="1" t="s">
        <v>113</v>
      </c>
      <c r="B48" s="3">
        <v>1833594.32</v>
      </c>
    </row>
    <row r="49" spans="1:2">
      <c r="A49" s="1" t="s">
        <v>114</v>
      </c>
      <c r="B49" s="3">
        <v>1833594.32</v>
      </c>
    </row>
    <row r="50" spans="1:2">
      <c r="A50" s="1" t="s">
        <v>115</v>
      </c>
      <c r="B50" s="3">
        <v>1833594.32</v>
      </c>
    </row>
    <row r="51" spans="1:2">
      <c r="A51" s="1" t="s">
        <v>116</v>
      </c>
      <c r="B51" s="3">
        <v>1833594.32</v>
      </c>
    </row>
    <row r="52" spans="1:2">
      <c r="A52" s="1" t="s">
        <v>117</v>
      </c>
      <c r="B52" s="3">
        <v>1833594.32</v>
      </c>
    </row>
    <row r="53" spans="1:2">
      <c r="A53" s="1" t="s">
        <v>118</v>
      </c>
      <c r="B53" s="3">
        <v>1833594.32</v>
      </c>
    </row>
    <row r="54" spans="1:2">
      <c r="A54" s="1" t="s">
        <v>119</v>
      </c>
      <c r="B54" s="3">
        <v>1832113.79</v>
      </c>
    </row>
    <row r="55" spans="1:2">
      <c r="A55" s="1" t="s">
        <v>120</v>
      </c>
      <c r="B55" s="3">
        <v>1831753.41</v>
      </c>
    </row>
    <row r="56" spans="1:2">
      <c r="A56" s="1" t="s">
        <v>121</v>
      </c>
      <c r="B56" s="3">
        <v>1831753.41</v>
      </c>
    </row>
    <row r="57" spans="1:2">
      <c r="A57" s="1" t="s">
        <v>122</v>
      </c>
      <c r="B57" s="3">
        <v>1831753.41</v>
      </c>
    </row>
    <row r="58" spans="1:2">
      <c r="A58" s="1" t="s">
        <v>123</v>
      </c>
      <c r="B58" s="3">
        <v>1831753.41</v>
      </c>
    </row>
    <row r="59" spans="1:2">
      <c r="A59" s="1" t="s">
        <v>124</v>
      </c>
      <c r="B59" s="3">
        <v>1831753.41</v>
      </c>
    </row>
    <row r="60" spans="1:2">
      <c r="A60" s="1" t="s">
        <v>125</v>
      </c>
      <c r="B60" s="3">
        <v>1831753.41</v>
      </c>
    </row>
    <row r="61" spans="1:2">
      <c r="A61" s="1" t="s">
        <v>126</v>
      </c>
      <c r="B61" s="3">
        <v>1831753.41</v>
      </c>
    </row>
    <row r="62" spans="1:2">
      <c r="A62" s="1" t="s">
        <v>127</v>
      </c>
      <c r="B62" s="3">
        <v>1831753.41</v>
      </c>
    </row>
    <row r="63" spans="1:2">
      <c r="A63" s="1" t="s">
        <v>128</v>
      </c>
      <c r="B63" s="3">
        <v>1831753.41</v>
      </c>
    </row>
    <row r="64" spans="1:2">
      <c r="A64" s="1" t="s">
        <v>129</v>
      </c>
      <c r="B64" s="3">
        <v>1831498.8</v>
      </c>
    </row>
    <row r="65" spans="1:2">
      <c r="A65" s="1" t="s">
        <v>130</v>
      </c>
      <c r="B65" s="3">
        <v>1831450.77</v>
      </c>
    </row>
    <row r="66" spans="1:2">
      <c r="A66" s="1" t="s">
        <v>131</v>
      </c>
      <c r="B66" s="3">
        <v>1831143.26</v>
      </c>
    </row>
    <row r="67" spans="1:2">
      <c r="A67" s="1" t="s">
        <v>132</v>
      </c>
      <c r="B67" s="3">
        <v>1830835.76</v>
      </c>
    </row>
    <row r="68" spans="1:2">
      <c r="A68" s="1" t="s">
        <v>133</v>
      </c>
      <c r="B68" s="3">
        <v>1830220.77</v>
      </c>
    </row>
    <row r="69" spans="1:2">
      <c r="A69" s="1" t="s">
        <v>134</v>
      </c>
      <c r="B69" s="3">
        <v>1829912.5</v>
      </c>
    </row>
    <row r="70" spans="1:2">
      <c r="A70" s="1" t="s">
        <v>135</v>
      </c>
      <c r="B70" s="3">
        <v>1829912.5</v>
      </c>
    </row>
    <row r="71" spans="1:2">
      <c r="A71" s="1" t="s">
        <v>136</v>
      </c>
      <c r="B71" s="3">
        <v>1829912.5</v>
      </c>
    </row>
    <row r="72" spans="1:2">
      <c r="A72" s="1" t="s">
        <v>137</v>
      </c>
      <c r="B72" s="3">
        <v>1829912.5</v>
      </c>
    </row>
    <row r="73" spans="1:2">
      <c r="A73" s="1" t="s">
        <v>138</v>
      </c>
      <c r="B73" s="3">
        <v>1829912.5</v>
      </c>
    </row>
    <row r="74" spans="1:2">
      <c r="A74" s="1" t="s">
        <v>139</v>
      </c>
      <c r="B74" s="3">
        <v>1829912.5</v>
      </c>
    </row>
    <row r="75" spans="1:2">
      <c r="A75" s="1" t="s">
        <v>140</v>
      </c>
      <c r="B75" s="3">
        <v>1829912.5</v>
      </c>
    </row>
    <row r="76" spans="1:2">
      <c r="A76" s="1" t="s">
        <v>141</v>
      </c>
      <c r="B76" s="3">
        <v>1829912.5</v>
      </c>
    </row>
    <row r="77" spans="1:2">
      <c r="A77" s="1" t="s">
        <v>142</v>
      </c>
      <c r="B77" s="3">
        <v>1829912.5</v>
      </c>
    </row>
    <row r="78" spans="1:2">
      <c r="A78" s="1" t="s">
        <v>143</v>
      </c>
      <c r="B78" s="3">
        <v>1829912.5</v>
      </c>
    </row>
    <row r="79" spans="1:2">
      <c r="A79" s="1" t="s">
        <v>144</v>
      </c>
      <c r="B79" s="3">
        <v>1829903.66</v>
      </c>
    </row>
    <row r="80" spans="1:2">
      <c r="A80" s="1" t="s">
        <v>145</v>
      </c>
      <c r="B80" s="3">
        <v>1829615.38</v>
      </c>
    </row>
    <row r="81" spans="1:2">
      <c r="A81" s="1" t="s">
        <v>146</v>
      </c>
      <c r="B81" s="3">
        <v>1828990.78</v>
      </c>
    </row>
    <row r="82" spans="1:2">
      <c r="A82" s="1" t="s">
        <v>147</v>
      </c>
      <c r="B82" s="3">
        <v>1828966.55</v>
      </c>
    </row>
    <row r="83" spans="1:2">
      <c r="A83" s="1" t="s">
        <v>148</v>
      </c>
      <c r="B83" s="3">
        <v>1828443.04</v>
      </c>
    </row>
    <row r="84" spans="1:2">
      <c r="A84" s="1" t="s">
        <v>149</v>
      </c>
      <c r="B84" s="3">
        <v>1828385.38</v>
      </c>
    </row>
    <row r="85" spans="1:2">
      <c r="A85" s="1" t="s">
        <v>150</v>
      </c>
      <c r="B85" s="3">
        <v>1828183.59</v>
      </c>
    </row>
    <row r="86" spans="1:2">
      <c r="A86" s="1" t="s">
        <v>151</v>
      </c>
      <c r="B86" s="3">
        <v>1828163.11</v>
      </c>
    </row>
    <row r="87" spans="1:2">
      <c r="A87" s="1" t="s">
        <v>152</v>
      </c>
      <c r="B87" s="3">
        <v>1828071.6</v>
      </c>
    </row>
    <row r="88" spans="1:2">
      <c r="A88" s="1" t="s">
        <v>153</v>
      </c>
      <c r="B88" s="3">
        <v>1828071.6</v>
      </c>
    </row>
    <row r="89" spans="1:2">
      <c r="A89" s="1" t="s">
        <v>154</v>
      </c>
      <c r="B89" s="3">
        <v>1828071.6</v>
      </c>
    </row>
    <row r="90" spans="1:2">
      <c r="A90" s="1" t="s">
        <v>155</v>
      </c>
      <c r="B90" s="3">
        <v>1828071.6</v>
      </c>
    </row>
    <row r="91" spans="1:2">
      <c r="A91" s="1" t="s">
        <v>156</v>
      </c>
      <c r="B91" s="3">
        <v>1828071.6</v>
      </c>
    </row>
    <row r="92" spans="1:2">
      <c r="A92" s="1" t="s">
        <v>157</v>
      </c>
      <c r="B92" s="3">
        <v>1828071.6</v>
      </c>
    </row>
    <row r="93" spans="1:2">
      <c r="A93" s="1" t="s">
        <v>158</v>
      </c>
      <c r="B93" s="3">
        <v>1828071.6</v>
      </c>
    </row>
    <row r="94" spans="1:2">
      <c r="A94" s="1" t="s">
        <v>159</v>
      </c>
      <c r="B94" s="3">
        <v>1828071.6</v>
      </c>
    </row>
    <row r="95" spans="1:2">
      <c r="A95" s="1" t="s">
        <v>160</v>
      </c>
      <c r="B95" s="3">
        <v>1828071.6</v>
      </c>
    </row>
    <row r="96" spans="1:2">
      <c r="A96" s="1" t="s">
        <v>161</v>
      </c>
      <c r="B96" s="3">
        <v>1828071.6</v>
      </c>
    </row>
    <row r="97" spans="1:2">
      <c r="A97" s="1" t="s">
        <v>162</v>
      </c>
      <c r="B97" s="3">
        <v>1827885.7</v>
      </c>
    </row>
    <row r="98" spans="1:2">
      <c r="A98" s="1" t="s">
        <v>163</v>
      </c>
      <c r="B98" s="3">
        <v>1827760.78</v>
      </c>
    </row>
    <row r="99" spans="1:2">
      <c r="A99" s="1" t="s">
        <v>164</v>
      </c>
      <c r="B99" s="3">
        <v>1827462.89</v>
      </c>
    </row>
    <row r="100" spans="1:2">
      <c r="A100" s="1" t="s">
        <v>165</v>
      </c>
      <c r="B100" s="3">
        <v>1827453.27</v>
      </c>
    </row>
    <row r="101" spans="1:2">
      <c r="A101" s="1" t="s">
        <v>166</v>
      </c>
      <c r="B101" s="3">
        <v>1827347.57</v>
      </c>
    </row>
    <row r="102" spans="1:2">
      <c r="A102" s="1" t="s">
        <v>167</v>
      </c>
      <c r="B102" s="3">
        <v>1827230.78</v>
      </c>
    </row>
    <row r="103" spans="1:2">
      <c r="A103" s="1" t="s">
        <v>168</v>
      </c>
      <c r="B103" s="3">
        <v>1827155.38</v>
      </c>
    </row>
    <row r="104" spans="1:2">
      <c r="A104" s="1" t="s">
        <v>169</v>
      </c>
      <c r="B104" s="3">
        <v>1827139</v>
      </c>
    </row>
    <row r="105" spans="1:2">
      <c r="A105" s="1" t="s">
        <v>170</v>
      </c>
      <c r="B105" s="3">
        <v>1827136.64</v>
      </c>
    </row>
    <row r="106" spans="1:2">
      <c r="A106" s="1" t="s">
        <v>171</v>
      </c>
      <c r="B106" s="3">
        <v>1826838.29</v>
      </c>
    </row>
    <row r="107" spans="1:2">
      <c r="A107" s="1" t="s">
        <v>172</v>
      </c>
      <c r="B107" s="3">
        <v>1826322</v>
      </c>
    </row>
    <row r="108" spans="1:2">
      <c r="A108" s="1" t="s">
        <v>173</v>
      </c>
      <c r="B108" s="3">
        <v>1826253.43</v>
      </c>
    </row>
    <row r="109" spans="1:2">
      <c r="A109" s="1" t="s">
        <v>174</v>
      </c>
      <c r="B109" s="3">
        <v>1826230.75</v>
      </c>
    </row>
    <row r="110" spans="1:2">
      <c r="A110" s="1" t="s">
        <v>175</v>
      </c>
      <c r="B110" s="3">
        <v>1826230.69</v>
      </c>
    </row>
    <row r="111" spans="1:2">
      <c r="A111" s="1" t="s">
        <v>176</v>
      </c>
      <c r="B111" s="3">
        <v>1826230.69</v>
      </c>
    </row>
    <row r="112" spans="1:2">
      <c r="A112" s="1" t="s">
        <v>177</v>
      </c>
      <c r="B112" s="3">
        <v>1826230.69</v>
      </c>
    </row>
    <row r="113" spans="1:2">
      <c r="A113" s="1" t="s">
        <v>178</v>
      </c>
      <c r="B113" s="3">
        <v>1826230.69</v>
      </c>
    </row>
    <row r="114" spans="1:2">
      <c r="A114" s="1" t="s">
        <v>179</v>
      </c>
      <c r="B114" s="3">
        <v>1826230.69</v>
      </c>
    </row>
    <row r="115" spans="1:2">
      <c r="A115" s="1" t="s">
        <v>180</v>
      </c>
      <c r="B115" s="3">
        <v>1826230.69</v>
      </c>
    </row>
    <row r="116" spans="1:2">
      <c r="A116" s="1" t="s">
        <v>181</v>
      </c>
      <c r="B116" s="3">
        <v>1826230.69</v>
      </c>
    </row>
    <row r="117" spans="1:2">
      <c r="A117" s="1" t="s">
        <v>182</v>
      </c>
      <c r="B117" s="3">
        <v>1826165.41</v>
      </c>
    </row>
    <row r="118" spans="1:2">
      <c r="A118" s="1" t="s">
        <v>183</v>
      </c>
      <c r="B118" s="3">
        <v>1825993.58</v>
      </c>
    </row>
    <row r="119" spans="1:2">
      <c r="A119" s="1" t="s">
        <v>184</v>
      </c>
      <c r="B119" s="3">
        <v>1825915.79</v>
      </c>
    </row>
    <row r="120" spans="1:2">
      <c r="A120" s="1" t="s">
        <v>185</v>
      </c>
      <c r="B120" s="3">
        <v>1825798.08</v>
      </c>
    </row>
    <row r="121" spans="1:2">
      <c r="A121" s="1" t="s">
        <v>186</v>
      </c>
      <c r="B121" s="3">
        <v>1825608.3</v>
      </c>
    </row>
    <row r="122" spans="1:2">
      <c r="A122" s="1" t="s">
        <v>187</v>
      </c>
      <c r="B122" s="3">
        <v>1825308.73</v>
      </c>
    </row>
    <row r="123" spans="1:2">
      <c r="A123" s="1" t="s">
        <v>188</v>
      </c>
      <c r="B123" s="3">
        <v>1825001.6</v>
      </c>
    </row>
    <row r="124" spans="1:2">
      <c r="A124" s="1" t="s">
        <v>189</v>
      </c>
      <c r="B124" s="3">
        <v>1824993.3</v>
      </c>
    </row>
    <row r="125" spans="1:2">
      <c r="A125" s="1" t="s">
        <v>190</v>
      </c>
      <c r="B125" s="3">
        <v>1824685.8</v>
      </c>
    </row>
    <row r="126" spans="1:2">
      <c r="A126" s="1" t="s">
        <v>191</v>
      </c>
      <c r="B126" s="3">
        <v>1824591.48</v>
      </c>
    </row>
    <row r="127" spans="1:2">
      <c r="A127" s="1" t="s">
        <v>192</v>
      </c>
      <c r="B127" s="3">
        <v>1824389.78</v>
      </c>
    </row>
    <row r="128" spans="1:2">
      <c r="A128" s="1" t="s">
        <v>193</v>
      </c>
      <c r="B128" s="3">
        <v>1824389.78</v>
      </c>
    </row>
    <row r="129" spans="1:2">
      <c r="A129" s="1" t="s">
        <v>194</v>
      </c>
      <c r="B129" s="3">
        <v>1824389.78</v>
      </c>
    </row>
    <row r="130" spans="1:2">
      <c r="A130" s="1" t="s">
        <v>195</v>
      </c>
      <c r="B130" s="3">
        <v>1824389.78</v>
      </c>
    </row>
    <row r="131" spans="1:2">
      <c r="A131" s="1" t="s">
        <v>196</v>
      </c>
      <c r="B131" s="3">
        <v>1824389.78</v>
      </c>
    </row>
    <row r="132" spans="1:2">
      <c r="A132" s="1" t="s">
        <v>197</v>
      </c>
      <c r="B132" s="3">
        <v>1824389.78</v>
      </c>
    </row>
    <row r="133" spans="1:2">
      <c r="A133" s="1" t="s">
        <v>198</v>
      </c>
      <c r="B133" s="3">
        <v>1824389.78</v>
      </c>
    </row>
    <row r="134" spans="1:2">
      <c r="A134" s="1" t="s">
        <v>199</v>
      </c>
      <c r="B134" s="3">
        <v>1824389.78</v>
      </c>
    </row>
    <row r="135" spans="1:2">
      <c r="A135" s="1" t="s">
        <v>200</v>
      </c>
      <c r="B135" s="3">
        <v>1824389.78</v>
      </c>
    </row>
    <row r="136" spans="1:2">
      <c r="A136" s="1" t="s">
        <v>201</v>
      </c>
      <c r="B136" s="3">
        <v>1824389.78</v>
      </c>
    </row>
    <row r="137" spans="1:2">
      <c r="A137" s="1" t="s">
        <v>202</v>
      </c>
      <c r="B137" s="3">
        <v>1824389.78</v>
      </c>
    </row>
    <row r="138" spans="1:2">
      <c r="A138" s="1" t="s">
        <v>203</v>
      </c>
      <c r="B138" s="3">
        <v>1824080.4</v>
      </c>
    </row>
    <row r="139" spans="1:2">
      <c r="A139" s="1" t="s">
        <v>204</v>
      </c>
      <c r="B139" s="3">
        <v>1823782.52</v>
      </c>
    </row>
    <row r="140" spans="1:2">
      <c r="A140" s="1" t="s">
        <v>205</v>
      </c>
      <c r="B140" s="3">
        <v>1823753.69</v>
      </c>
    </row>
    <row r="141" spans="1:2">
      <c r="A141" s="1" t="s">
        <v>206</v>
      </c>
      <c r="B141" s="3">
        <v>1823688.03</v>
      </c>
    </row>
    <row r="142" spans="1:2">
      <c r="A142" s="1" t="s">
        <v>207</v>
      </c>
      <c r="B142" s="3">
        <v>1823479.83</v>
      </c>
    </row>
    <row r="143" spans="1:2">
      <c r="A143" s="1" t="s">
        <v>208</v>
      </c>
      <c r="B143" s="3">
        <v>1823476.94</v>
      </c>
    </row>
    <row r="144" spans="1:2">
      <c r="A144" s="1" t="s">
        <v>209</v>
      </c>
      <c r="B144" s="3">
        <v>1823284.68</v>
      </c>
    </row>
    <row r="145" spans="1:2">
      <c r="A145" s="1" t="s">
        <v>210</v>
      </c>
      <c r="B145" s="3">
        <v>1823167.52</v>
      </c>
    </row>
    <row r="146" spans="1:2">
      <c r="A146" s="1" t="s">
        <v>211</v>
      </c>
      <c r="B146" s="3">
        <v>1822860.03</v>
      </c>
    </row>
    <row r="147" spans="1:2">
      <c r="A147" s="1" t="s">
        <v>212</v>
      </c>
      <c r="B147" s="3">
        <v>1822855.95</v>
      </c>
    </row>
    <row r="148" spans="1:2">
      <c r="A148" s="1" t="s">
        <v>213</v>
      </c>
      <c r="B148" s="3">
        <v>1822825.43</v>
      </c>
    </row>
    <row r="149" spans="1:2">
      <c r="A149" s="1" t="s">
        <v>214</v>
      </c>
      <c r="B149" s="3">
        <v>1822763.92</v>
      </c>
    </row>
    <row r="150" spans="1:2">
      <c r="A150" s="1" t="s">
        <v>215</v>
      </c>
      <c r="B150" s="3">
        <v>1822715.88</v>
      </c>
    </row>
    <row r="151" spans="1:2">
      <c r="A151" s="1" t="s">
        <v>216</v>
      </c>
      <c r="B151" s="3">
        <v>1822619.79</v>
      </c>
    </row>
    <row r="152" spans="1:2">
      <c r="A152" s="1" t="s">
        <v>217</v>
      </c>
      <c r="B152" s="3">
        <v>1822548.87</v>
      </c>
    </row>
    <row r="153" spans="1:2">
      <c r="A153" s="1" t="s">
        <v>218</v>
      </c>
      <c r="B153" s="3">
        <v>1822548.87</v>
      </c>
    </row>
    <row r="154" spans="1:2">
      <c r="A154" s="1" t="s">
        <v>219</v>
      </c>
      <c r="B154" s="3">
        <v>1822548.87</v>
      </c>
    </row>
    <row r="155" spans="1:2">
      <c r="A155" s="1" t="s">
        <v>220</v>
      </c>
      <c r="B155" s="3">
        <v>1822548.87</v>
      </c>
    </row>
    <row r="156" spans="1:2">
      <c r="A156" s="1" t="s">
        <v>221</v>
      </c>
      <c r="B156" s="3">
        <v>1822548.87</v>
      </c>
    </row>
    <row r="157" spans="1:2">
      <c r="A157" s="1" t="s">
        <v>222</v>
      </c>
      <c r="B157" s="3">
        <v>1822548.87</v>
      </c>
    </row>
    <row r="158" spans="1:2">
      <c r="A158" s="1" t="s">
        <v>223</v>
      </c>
      <c r="B158" s="3">
        <v>1822548.87</v>
      </c>
    </row>
    <row r="159" spans="1:2">
      <c r="A159" s="1" t="s">
        <v>224</v>
      </c>
      <c r="B159" s="3">
        <v>1822548.87</v>
      </c>
    </row>
    <row r="160" spans="1:2">
      <c r="A160" s="1" t="s">
        <v>225</v>
      </c>
      <c r="B160" s="3">
        <v>1822548.87</v>
      </c>
    </row>
    <row r="161" spans="1:2">
      <c r="A161" s="1" t="s">
        <v>226</v>
      </c>
      <c r="B161" s="3">
        <v>1822548.87</v>
      </c>
    </row>
    <row r="162" spans="1:2">
      <c r="A162" s="1" t="s">
        <v>227</v>
      </c>
      <c r="B162" s="3">
        <v>1822548.84</v>
      </c>
    </row>
    <row r="163" spans="1:2">
      <c r="A163" s="1" t="s">
        <v>228</v>
      </c>
      <c r="B163" s="3">
        <v>1822331.51</v>
      </c>
    </row>
    <row r="164" spans="1:2">
      <c r="A164" s="1" t="s">
        <v>229</v>
      </c>
      <c r="B164" s="3">
        <v>1822312.29</v>
      </c>
    </row>
    <row r="165" spans="1:2">
      <c r="A165" s="1" t="s">
        <v>230</v>
      </c>
      <c r="B165" s="3">
        <v>1822312.29</v>
      </c>
    </row>
    <row r="166" spans="1:2">
      <c r="A166" s="1" t="s">
        <v>231</v>
      </c>
      <c r="B166" s="3">
        <v>1821937.53</v>
      </c>
    </row>
    <row r="167" spans="1:2">
      <c r="A167" s="1" t="s">
        <v>232</v>
      </c>
      <c r="B167" s="3">
        <v>1821649.92</v>
      </c>
    </row>
    <row r="168" spans="1:2">
      <c r="A168" s="1" t="s">
        <v>233</v>
      </c>
      <c r="B168" s="3">
        <v>1821553.16</v>
      </c>
    </row>
    <row r="169" spans="1:2">
      <c r="A169" s="1" t="s">
        <v>234</v>
      </c>
      <c r="B169" s="3">
        <v>1821553.16</v>
      </c>
    </row>
    <row r="170" spans="1:2">
      <c r="A170" s="1" t="s">
        <v>235</v>
      </c>
      <c r="B170" s="3">
        <v>1821351.35</v>
      </c>
    </row>
    <row r="171" spans="1:2">
      <c r="A171" s="1" t="s">
        <v>236</v>
      </c>
      <c r="B171" s="3">
        <v>1821322.54</v>
      </c>
    </row>
    <row r="172" spans="1:2">
      <c r="A172" s="1" t="s">
        <v>237</v>
      </c>
      <c r="B172" s="3">
        <v>1821208.28</v>
      </c>
    </row>
    <row r="173" spans="1:2">
      <c r="A173" s="1" t="s">
        <v>238</v>
      </c>
      <c r="B173" s="3">
        <v>1821177.38</v>
      </c>
    </row>
    <row r="174" spans="1:2">
      <c r="A174" s="1" t="s">
        <v>239</v>
      </c>
      <c r="B174" s="3">
        <v>1820717.14</v>
      </c>
    </row>
    <row r="175" spans="1:2">
      <c r="A175" s="1" t="s">
        <v>240</v>
      </c>
      <c r="B175" s="3">
        <v>1820707.97</v>
      </c>
    </row>
    <row r="176" spans="1:2">
      <c r="A176" s="1" t="s">
        <v>241</v>
      </c>
      <c r="B176" s="3">
        <v>1820707.97</v>
      </c>
    </row>
    <row r="177" spans="1:2">
      <c r="A177" s="1" t="s">
        <v>242</v>
      </c>
      <c r="B177" s="3">
        <v>1820707.97</v>
      </c>
    </row>
    <row r="178" spans="1:2">
      <c r="A178" s="1" t="s">
        <v>243</v>
      </c>
      <c r="B178" s="3">
        <v>1820707.97</v>
      </c>
    </row>
    <row r="179" spans="1:2">
      <c r="A179" s="1" t="s">
        <v>244</v>
      </c>
      <c r="B179" s="3">
        <v>1820707.97</v>
      </c>
    </row>
    <row r="180" spans="1:2">
      <c r="A180" s="1" t="s">
        <v>245</v>
      </c>
      <c r="B180" s="3">
        <v>1820707.97</v>
      </c>
    </row>
    <row r="181" spans="1:2">
      <c r="A181" s="1" t="s">
        <v>246</v>
      </c>
      <c r="B181" s="3">
        <v>1820707.97</v>
      </c>
    </row>
    <row r="182" spans="1:2">
      <c r="A182" s="1" t="s">
        <v>247</v>
      </c>
      <c r="B182" s="3">
        <v>1820707.97</v>
      </c>
    </row>
    <row r="183" spans="1:2">
      <c r="A183" s="1" t="s">
        <v>248</v>
      </c>
      <c r="B183" s="3">
        <v>1820707.97</v>
      </c>
    </row>
    <row r="184" spans="1:2">
      <c r="A184" s="1" t="s">
        <v>249</v>
      </c>
      <c r="B184" s="3">
        <v>1820707.91</v>
      </c>
    </row>
    <row r="185" spans="1:2">
      <c r="A185" s="1" t="s">
        <v>250</v>
      </c>
      <c r="B185" s="3">
        <v>1820697.92</v>
      </c>
    </row>
    <row r="186" spans="1:2">
      <c r="A186" s="1" t="s">
        <v>251</v>
      </c>
      <c r="B186" s="3">
        <v>1820613.36</v>
      </c>
    </row>
    <row r="187" spans="1:2">
      <c r="A187" s="1" t="s">
        <v>252</v>
      </c>
      <c r="B187" s="3">
        <v>1820400.02</v>
      </c>
    </row>
    <row r="188" spans="1:2">
      <c r="A188" s="1" t="s">
        <v>253</v>
      </c>
      <c r="B188" s="3">
        <v>1820111.76</v>
      </c>
    </row>
    <row r="189" spans="1:2">
      <c r="A189" s="1" t="s">
        <v>254</v>
      </c>
      <c r="B189" s="3">
        <v>1819822.01</v>
      </c>
    </row>
    <row r="190" spans="1:2">
      <c r="A190" s="1" t="s">
        <v>255</v>
      </c>
      <c r="B190" s="3">
        <v>1819794.65</v>
      </c>
    </row>
    <row r="191" spans="1:2">
      <c r="A191" s="1" t="s">
        <v>256</v>
      </c>
      <c r="B191" s="3">
        <v>1819785.02</v>
      </c>
    </row>
    <row r="192" spans="1:2">
      <c r="A192" s="1" t="s">
        <v>257</v>
      </c>
      <c r="B192" s="3">
        <v>1819429.49</v>
      </c>
    </row>
    <row r="193" spans="1:2">
      <c r="A193" s="1" t="s">
        <v>258</v>
      </c>
      <c r="B193" s="3">
        <v>1818867.6</v>
      </c>
    </row>
    <row r="194" spans="1:2">
      <c r="A194" s="1" t="s">
        <v>259</v>
      </c>
      <c r="B194" s="3">
        <v>1818867.06</v>
      </c>
    </row>
    <row r="195" spans="1:2">
      <c r="A195" s="1" t="s">
        <v>260</v>
      </c>
      <c r="B195" s="3">
        <v>1818867.06</v>
      </c>
    </row>
    <row r="196" spans="1:2">
      <c r="A196" s="1" t="s">
        <v>261</v>
      </c>
      <c r="B196" s="3">
        <v>1818867.06</v>
      </c>
    </row>
    <row r="197" spans="1:2">
      <c r="A197" s="1" t="s">
        <v>262</v>
      </c>
      <c r="B197" s="3">
        <v>1818867.06</v>
      </c>
    </row>
    <row r="198" spans="1:2">
      <c r="A198" s="1" t="s">
        <v>263</v>
      </c>
      <c r="B198" s="3">
        <v>1818867.06</v>
      </c>
    </row>
    <row r="199" spans="1:2">
      <c r="A199" s="1" t="s">
        <v>264</v>
      </c>
      <c r="B199" s="3">
        <v>1818867.06</v>
      </c>
    </row>
    <row r="200" spans="1:2">
      <c r="A200" s="1" t="s">
        <v>265</v>
      </c>
      <c r="B200" s="3">
        <v>1818852.93</v>
      </c>
    </row>
    <row r="201" spans="1:2">
      <c r="A201" s="1" t="s">
        <v>266</v>
      </c>
      <c r="B201" s="3">
        <v>1818555.05</v>
      </c>
    </row>
    <row r="202" spans="1:2">
      <c r="A202" s="1" t="s">
        <v>267</v>
      </c>
      <c r="B202" s="3">
        <v>1818247.55</v>
      </c>
    </row>
    <row r="203" spans="1:2">
      <c r="A203" s="1" t="s">
        <v>268</v>
      </c>
      <c r="B203" s="3">
        <v>1818026.53</v>
      </c>
    </row>
    <row r="204" spans="1:2">
      <c r="A204" s="1" t="s">
        <v>269</v>
      </c>
      <c r="B204" s="3">
        <v>1817993.1</v>
      </c>
    </row>
    <row r="205" spans="1:2">
      <c r="A205" s="1" t="s">
        <v>270</v>
      </c>
      <c r="B205" s="3">
        <v>1817940.05</v>
      </c>
    </row>
    <row r="206" spans="1:2">
      <c r="A206" s="1" t="s">
        <v>271</v>
      </c>
      <c r="B206" s="3">
        <v>1817632.56</v>
      </c>
    </row>
    <row r="207" spans="1:2">
      <c r="A207" s="1" t="s">
        <v>272</v>
      </c>
      <c r="B207" s="3">
        <v>1817325.06</v>
      </c>
    </row>
    <row r="208" spans="1:2">
      <c r="A208" s="1" t="s">
        <v>273</v>
      </c>
      <c r="B208" s="3">
        <v>1817132.87</v>
      </c>
    </row>
    <row r="209" spans="1:2">
      <c r="A209" s="1" t="s">
        <v>274</v>
      </c>
      <c r="B209" s="3">
        <v>1817026.15</v>
      </c>
    </row>
    <row r="210" spans="1:2">
      <c r="A210" s="1" t="s">
        <v>275</v>
      </c>
      <c r="B210" s="3">
        <v>1817026.15</v>
      </c>
    </row>
    <row r="211" spans="1:2">
      <c r="A211" s="1" t="s">
        <v>276</v>
      </c>
      <c r="B211" s="3">
        <v>1817026.15</v>
      </c>
    </row>
    <row r="212" spans="1:2">
      <c r="A212" s="1" t="s">
        <v>277</v>
      </c>
      <c r="B212" s="3">
        <v>1817026.15</v>
      </c>
    </row>
    <row r="213" spans="1:2">
      <c r="A213" s="1" t="s">
        <v>278</v>
      </c>
      <c r="B213" s="3">
        <v>1817026.15</v>
      </c>
    </row>
    <row r="214" spans="1:2">
      <c r="A214" s="1" t="s">
        <v>279</v>
      </c>
      <c r="B214" s="3">
        <v>1817026.15</v>
      </c>
    </row>
    <row r="215" spans="1:2">
      <c r="A215" s="1" t="s">
        <v>280</v>
      </c>
      <c r="B215" s="3">
        <v>1817026.15</v>
      </c>
    </row>
    <row r="216" spans="1:2">
      <c r="A216" s="1" t="s">
        <v>281</v>
      </c>
      <c r="B216" s="3">
        <v>1817026.15</v>
      </c>
    </row>
    <row r="217" spans="1:2">
      <c r="A217" s="1" t="s">
        <v>282</v>
      </c>
      <c r="B217" s="3">
        <v>1817026.15</v>
      </c>
    </row>
    <row r="218" spans="1:2">
      <c r="A218" s="1" t="s">
        <v>283</v>
      </c>
      <c r="B218" s="3">
        <v>1817026.15</v>
      </c>
    </row>
    <row r="219" spans="1:2">
      <c r="A219" s="1" t="s">
        <v>284</v>
      </c>
      <c r="B219" s="3">
        <v>1817026.15</v>
      </c>
    </row>
    <row r="220" spans="1:2">
      <c r="A220" s="1" t="s">
        <v>285</v>
      </c>
      <c r="B220" s="3">
        <v>1817026.15</v>
      </c>
    </row>
    <row r="221" spans="1:2">
      <c r="A221" s="1" t="s">
        <v>286</v>
      </c>
      <c r="B221" s="3">
        <v>1817026.15</v>
      </c>
    </row>
    <row r="222" spans="1:2">
      <c r="A222" s="1" t="s">
        <v>287</v>
      </c>
      <c r="B222" s="3">
        <v>1816777.32</v>
      </c>
    </row>
    <row r="223" spans="1:2">
      <c r="A223" s="1" t="s">
        <v>288</v>
      </c>
      <c r="B223" s="3">
        <v>1816719.66</v>
      </c>
    </row>
    <row r="224" spans="1:2">
      <c r="A224" s="1" t="s">
        <v>289</v>
      </c>
      <c r="B224" s="3">
        <v>1816402.56</v>
      </c>
    </row>
    <row r="225" spans="1:2">
      <c r="A225" s="1" t="s">
        <v>290</v>
      </c>
      <c r="B225" s="3">
        <v>1816163.1</v>
      </c>
    </row>
    <row r="226" spans="1:2">
      <c r="A226" s="1" t="s">
        <v>291</v>
      </c>
      <c r="B226" s="3">
        <v>1816095.06</v>
      </c>
    </row>
    <row r="227" spans="1:2">
      <c r="A227" s="1" t="s">
        <v>292</v>
      </c>
      <c r="B227" s="3">
        <v>1816066.23</v>
      </c>
    </row>
    <row r="228" spans="1:2">
      <c r="A228" s="1" t="s">
        <v>293</v>
      </c>
      <c r="B228" s="3">
        <v>1815797.17</v>
      </c>
    </row>
    <row r="229" spans="1:2">
      <c r="A229" s="1" t="s">
        <v>294</v>
      </c>
      <c r="B229" s="3">
        <v>1815797.16</v>
      </c>
    </row>
    <row r="230" spans="1:2">
      <c r="A230" s="1" t="s">
        <v>295</v>
      </c>
      <c r="B230" s="3">
        <v>1815528.11</v>
      </c>
    </row>
    <row r="231" spans="1:2">
      <c r="A231" s="1" t="s">
        <v>296</v>
      </c>
      <c r="B231" s="3">
        <v>1815489.67</v>
      </c>
    </row>
    <row r="232" spans="1:2">
      <c r="A232" s="1" t="s">
        <v>297</v>
      </c>
      <c r="B232" s="3">
        <v>1815375.08</v>
      </c>
    </row>
    <row r="233" spans="1:2">
      <c r="A233" s="1" t="s">
        <v>298</v>
      </c>
      <c r="B233" s="3">
        <v>1815338.49</v>
      </c>
    </row>
    <row r="234" spans="1:2">
      <c r="A234" s="1" t="s">
        <v>299</v>
      </c>
      <c r="B234" s="3">
        <v>1815200</v>
      </c>
    </row>
    <row r="235" spans="1:2">
      <c r="A235" s="1" t="s">
        <v>300</v>
      </c>
      <c r="B235" s="3">
        <v>1815185.24</v>
      </c>
    </row>
    <row r="236" spans="1:2">
      <c r="A236" s="1" t="s">
        <v>301</v>
      </c>
      <c r="B236" s="3">
        <v>1815185.24</v>
      </c>
    </row>
    <row r="237" spans="1:2">
      <c r="A237" s="1" t="s">
        <v>302</v>
      </c>
      <c r="B237" s="3">
        <v>1815185.24</v>
      </c>
    </row>
    <row r="238" spans="1:2">
      <c r="A238" s="1" t="s">
        <v>303</v>
      </c>
      <c r="B238" s="3">
        <v>1815185.24</v>
      </c>
    </row>
    <row r="239" spans="1:2">
      <c r="A239" s="1" t="s">
        <v>304</v>
      </c>
      <c r="B239" s="3">
        <v>1815185.24</v>
      </c>
    </row>
    <row r="240" spans="1:2">
      <c r="A240" s="1" t="s">
        <v>305</v>
      </c>
      <c r="B240" s="3">
        <v>1815185.24</v>
      </c>
    </row>
    <row r="241" spans="1:2">
      <c r="A241" s="1" t="s">
        <v>306</v>
      </c>
      <c r="B241" s="3">
        <v>1815185.24</v>
      </c>
    </row>
    <row r="242" spans="1:2">
      <c r="A242" s="1" t="s">
        <v>307</v>
      </c>
      <c r="B242" s="3">
        <v>1815185.24</v>
      </c>
    </row>
    <row r="243" spans="1:2">
      <c r="A243" s="1" t="s">
        <v>308</v>
      </c>
      <c r="B243" s="3">
        <v>1815185.24</v>
      </c>
    </row>
    <row r="244" spans="1:2">
      <c r="A244" s="1" t="s">
        <v>309</v>
      </c>
      <c r="B244" s="3">
        <v>1815185.24</v>
      </c>
    </row>
    <row r="245" spans="1:2">
      <c r="A245" s="1" t="s">
        <v>310</v>
      </c>
      <c r="B245" s="3">
        <v>1815163.72</v>
      </c>
    </row>
    <row r="246" spans="1:2">
      <c r="A246" s="1" t="s">
        <v>311</v>
      </c>
      <c r="B246" s="3">
        <v>1814334.28</v>
      </c>
    </row>
    <row r="247" spans="1:2">
      <c r="A247" s="1" t="s">
        <v>312</v>
      </c>
      <c r="B247" s="3">
        <v>1814269.29</v>
      </c>
    </row>
    <row r="248" spans="1:2">
      <c r="A248" s="1" t="s">
        <v>313</v>
      </c>
      <c r="B248" s="3">
        <v>1814029.05</v>
      </c>
    </row>
    <row r="249" spans="1:2">
      <c r="A249" s="1" t="s">
        <v>314</v>
      </c>
      <c r="B249" s="3">
        <v>1813961.8</v>
      </c>
    </row>
    <row r="250" spans="1:2">
      <c r="A250" s="1" t="s">
        <v>315</v>
      </c>
      <c r="B250" s="3">
        <v>1813663.9</v>
      </c>
    </row>
    <row r="251" spans="1:2">
      <c r="A251" s="1" t="s">
        <v>316</v>
      </c>
      <c r="B251" s="3">
        <v>1813587.02</v>
      </c>
    </row>
    <row r="252" spans="1:2">
      <c r="A252" s="1" t="s">
        <v>317</v>
      </c>
      <c r="B252" s="3">
        <v>1813583.56</v>
      </c>
    </row>
    <row r="253" spans="1:2">
      <c r="A253" s="1" t="s">
        <v>318</v>
      </c>
      <c r="B253" s="3">
        <v>1813344.33</v>
      </c>
    </row>
    <row r="254" spans="1:2">
      <c r="A254" s="1" t="s">
        <v>319</v>
      </c>
      <c r="B254" s="3">
        <v>1813344.33</v>
      </c>
    </row>
    <row r="255" spans="1:2">
      <c r="A255" s="1" t="s">
        <v>320</v>
      </c>
      <c r="B255" s="3">
        <v>1813344.33</v>
      </c>
    </row>
    <row r="256" spans="1:2">
      <c r="A256" s="1" t="s">
        <v>321</v>
      </c>
      <c r="B256" s="3">
        <v>1813344.33</v>
      </c>
    </row>
    <row r="257" spans="1:2">
      <c r="A257" s="1" t="s">
        <v>322</v>
      </c>
      <c r="B257" s="3">
        <v>1813344.33</v>
      </c>
    </row>
    <row r="258" spans="1:2">
      <c r="A258" s="1" t="s">
        <v>323</v>
      </c>
      <c r="B258" s="3">
        <v>1813344.33</v>
      </c>
    </row>
    <row r="259" spans="1:2">
      <c r="A259" s="1" t="s">
        <v>324</v>
      </c>
      <c r="B259" s="3">
        <v>1813344.33</v>
      </c>
    </row>
    <row r="260" spans="1:2">
      <c r="A260" s="1" t="s">
        <v>325</v>
      </c>
      <c r="B260" s="3">
        <v>1813087.34</v>
      </c>
    </row>
    <row r="261" spans="1:2">
      <c r="A261" s="1" t="s">
        <v>326</v>
      </c>
      <c r="B261" s="3">
        <v>1812830.8</v>
      </c>
    </row>
    <row r="262" spans="1:2">
      <c r="A262" s="1" t="s">
        <v>327</v>
      </c>
      <c r="B262" s="3">
        <v>1812731.8</v>
      </c>
    </row>
    <row r="263" spans="1:2">
      <c r="A263" s="1" t="s">
        <v>328</v>
      </c>
      <c r="B263" s="3">
        <v>1812698.29</v>
      </c>
    </row>
    <row r="264" spans="1:2">
      <c r="A264" s="1" t="s">
        <v>329</v>
      </c>
      <c r="B264" s="3">
        <v>1812443.51</v>
      </c>
    </row>
    <row r="265" spans="1:2">
      <c r="A265" s="1" t="s">
        <v>330</v>
      </c>
      <c r="B265" s="3">
        <v>1812331.64</v>
      </c>
    </row>
    <row r="266" spans="1:2">
      <c r="A266" s="1" t="s">
        <v>331</v>
      </c>
      <c r="B266" s="3">
        <v>1812126.4</v>
      </c>
    </row>
    <row r="267" spans="1:2">
      <c r="A267" s="1" t="s">
        <v>332</v>
      </c>
      <c r="B267" s="3">
        <v>1811503.44</v>
      </c>
    </row>
    <row r="268" spans="1:2">
      <c r="A268" s="1" t="s">
        <v>333</v>
      </c>
      <c r="B268" s="3">
        <v>1811503.44</v>
      </c>
    </row>
    <row r="269" spans="1:2">
      <c r="A269" s="1" t="s">
        <v>334</v>
      </c>
      <c r="B269" s="3">
        <v>1811503.43</v>
      </c>
    </row>
    <row r="270" spans="1:2">
      <c r="A270" s="1" t="s">
        <v>335</v>
      </c>
      <c r="B270" s="3">
        <v>1811503.43</v>
      </c>
    </row>
    <row r="271" spans="1:2">
      <c r="A271" s="1" t="s">
        <v>336</v>
      </c>
      <c r="B271" s="3">
        <v>1811503.43</v>
      </c>
    </row>
    <row r="272" spans="1:2">
      <c r="A272" s="1" t="s">
        <v>337</v>
      </c>
      <c r="B272" s="3">
        <v>1811503.43</v>
      </c>
    </row>
    <row r="273" spans="1:2">
      <c r="A273" s="1" t="s">
        <v>338</v>
      </c>
      <c r="B273" s="3">
        <v>1811503.43</v>
      </c>
    </row>
    <row r="274" spans="1:2">
      <c r="A274" s="1" t="s">
        <v>339</v>
      </c>
      <c r="B274" s="3">
        <v>1811503.43</v>
      </c>
    </row>
    <row r="275" spans="1:2">
      <c r="A275" s="1" t="s">
        <v>340</v>
      </c>
      <c r="B275" s="3">
        <v>1811503.43</v>
      </c>
    </row>
    <row r="276" spans="1:2">
      <c r="A276" s="1" t="s">
        <v>341</v>
      </c>
      <c r="B276" s="3">
        <v>1811503.43</v>
      </c>
    </row>
    <row r="277" spans="1:2">
      <c r="A277" s="1" t="s">
        <v>342</v>
      </c>
      <c r="B277" s="3">
        <v>1811357.66</v>
      </c>
    </row>
    <row r="278" spans="1:2">
      <c r="A278" s="1" t="s">
        <v>343</v>
      </c>
      <c r="B278" s="3">
        <v>1811357.66</v>
      </c>
    </row>
    <row r="279" spans="1:2">
      <c r="A279" s="1" t="s">
        <v>344</v>
      </c>
      <c r="B279" s="3">
        <v>1811300</v>
      </c>
    </row>
    <row r="280" spans="1:2">
      <c r="A280" s="1" t="s">
        <v>345</v>
      </c>
      <c r="B280" s="3">
        <v>1811194.31</v>
      </c>
    </row>
    <row r="281" spans="1:2">
      <c r="A281" s="1" t="s">
        <v>346</v>
      </c>
      <c r="B281" s="3">
        <v>1811078.99</v>
      </c>
    </row>
    <row r="282" spans="1:2">
      <c r="A282" s="1" t="s">
        <v>347</v>
      </c>
      <c r="B282" s="3">
        <v>1810886.81</v>
      </c>
    </row>
    <row r="283" spans="1:2">
      <c r="A283" s="1" t="s">
        <v>348</v>
      </c>
      <c r="B283" s="3">
        <v>1810886.81</v>
      </c>
    </row>
    <row r="284" spans="1:2">
      <c r="A284" s="1" t="s">
        <v>349</v>
      </c>
      <c r="B284" s="3">
        <v>1810838.76</v>
      </c>
    </row>
    <row r="285" spans="1:2">
      <c r="A285" s="1" t="s">
        <v>350</v>
      </c>
      <c r="B285" s="3">
        <v>1810676.47</v>
      </c>
    </row>
    <row r="286" spans="1:2">
      <c r="A286" s="1" t="s">
        <v>351</v>
      </c>
      <c r="B286" s="3">
        <v>1810610.47</v>
      </c>
    </row>
    <row r="287" spans="1:2">
      <c r="A287" s="1" t="s">
        <v>352</v>
      </c>
      <c r="B287" s="3">
        <v>1810588.91</v>
      </c>
    </row>
    <row r="288" spans="1:2">
      <c r="A288" s="1" t="s">
        <v>353</v>
      </c>
      <c r="B288" s="3">
        <v>1810415.39</v>
      </c>
    </row>
    <row r="289" spans="1:2">
      <c r="A289" s="1" t="s">
        <v>354</v>
      </c>
      <c r="B289" s="3">
        <v>1809964.31</v>
      </c>
    </row>
    <row r="290" spans="1:2">
      <c r="A290" s="1" t="s">
        <v>355</v>
      </c>
      <c r="B290" s="3">
        <v>1809916.26</v>
      </c>
    </row>
    <row r="291" spans="1:2">
      <c r="A291" s="1" t="s">
        <v>356</v>
      </c>
      <c r="B291" s="3">
        <v>1809877.82</v>
      </c>
    </row>
    <row r="292" spans="1:2">
      <c r="A292" s="1" t="s">
        <v>357</v>
      </c>
      <c r="B292" s="3">
        <v>1809790.48</v>
      </c>
    </row>
    <row r="293" spans="1:2">
      <c r="A293" s="1" t="s">
        <v>358</v>
      </c>
      <c r="B293" s="3">
        <v>1809724.07</v>
      </c>
    </row>
    <row r="294" spans="1:2">
      <c r="A294" s="1" t="s">
        <v>359</v>
      </c>
      <c r="B294" s="3">
        <v>1809662.52</v>
      </c>
    </row>
    <row r="295" spans="1:2">
      <c r="A295" s="1" t="s">
        <v>360</v>
      </c>
      <c r="B295" s="3">
        <v>1809662.52</v>
      </c>
    </row>
    <row r="296" spans="1:2">
      <c r="A296" s="1" t="s">
        <v>361</v>
      </c>
      <c r="B296" s="3">
        <v>1809662.52</v>
      </c>
    </row>
    <row r="297" spans="1:2">
      <c r="A297" s="1" t="s">
        <v>362</v>
      </c>
      <c r="B297" s="3">
        <v>1809662.52</v>
      </c>
    </row>
    <row r="298" spans="1:2">
      <c r="A298" s="1" t="s">
        <v>363</v>
      </c>
      <c r="B298" s="3">
        <v>1809662.52</v>
      </c>
    </row>
    <row r="299" spans="1:2">
      <c r="A299" s="1" t="s">
        <v>364</v>
      </c>
      <c r="B299" s="3">
        <v>1809662.52</v>
      </c>
    </row>
    <row r="300" spans="1:2">
      <c r="A300" s="1" t="s">
        <v>365</v>
      </c>
      <c r="B300" s="3">
        <v>1809662.52</v>
      </c>
    </row>
    <row r="301" spans="1:2">
      <c r="A301" s="1" t="s">
        <v>366</v>
      </c>
      <c r="B301" s="3">
        <v>1809346.25</v>
      </c>
    </row>
    <row r="302" spans="1:2">
      <c r="A302" s="1" t="s">
        <v>367</v>
      </c>
      <c r="B302" s="3">
        <v>1809189.8</v>
      </c>
    </row>
    <row r="303" spans="1:2">
      <c r="A303" s="1" t="s">
        <v>368</v>
      </c>
      <c r="B303" s="3">
        <v>1809041.82</v>
      </c>
    </row>
    <row r="304" spans="1:2">
      <c r="A304" s="1" t="s">
        <v>369</v>
      </c>
      <c r="B304" s="3">
        <v>1809032.2</v>
      </c>
    </row>
    <row r="305" spans="1:2">
      <c r="A305" s="1" t="s">
        <v>370</v>
      </c>
      <c r="B305" s="3">
        <v>1808953.55</v>
      </c>
    </row>
    <row r="306" spans="1:2">
      <c r="A306" s="1" t="s">
        <v>371</v>
      </c>
      <c r="B306" s="3">
        <v>1808847.56</v>
      </c>
    </row>
    <row r="307" spans="1:2">
      <c r="A307" s="1" t="s">
        <v>372</v>
      </c>
      <c r="B307" s="3">
        <v>1808705.49</v>
      </c>
    </row>
    <row r="308" spans="1:2">
      <c r="A308" s="1" t="s">
        <v>373</v>
      </c>
      <c r="B308" s="3">
        <v>1808530.59</v>
      </c>
    </row>
    <row r="309" spans="1:2">
      <c r="A309" s="1" t="s">
        <v>374</v>
      </c>
      <c r="B309" s="3">
        <v>1808436.42</v>
      </c>
    </row>
    <row r="310" spans="1:2">
      <c r="A310" s="1" t="s">
        <v>375</v>
      </c>
      <c r="B310" s="3">
        <v>1808182.58</v>
      </c>
    </row>
    <row r="311" spans="1:2">
      <c r="A311" s="1" t="s">
        <v>376</v>
      </c>
      <c r="B311" s="3">
        <v>1808119.33</v>
      </c>
    </row>
    <row r="312" spans="1:2">
      <c r="A312" s="1" t="s">
        <v>377</v>
      </c>
      <c r="B312" s="3">
        <v>1807968.57</v>
      </c>
    </row>
    <row r="313" spans="1:2">
      <c r="A313" s="1" t="s">
        <v>378</v>
      </c>
      <c r="B313" s="3">
        <v>1807911.56</v>
      </c>
    </row>
    <row r="314" spans="1:2">
      <c r="A314" s="1" t="s">
        <v>379</v>
      </c>
      <c r="B314" s="3">
        <v>1807877.61</v>
      </c>
    </row>
    <row r="315" spans="1:2">
      <c r="A315" s="1" t="s">
        <v>380</v>
      </c>
      <c r="B315" s="3">
        <v>1807821.61</v>
      </c>
    </row>
    <row r="316" spans="1:2">
      <c r="A316" s="1" t="s">
        <v>381</v>
      </c>
      <c r="B316" s="3">
        <v>1807821.61</v>
      </c>
    </row>
    <row r="317" spans="1:2">
      <c r="A317" s="1" t="s">
        <v>382</v>
      </c>
      <c r="B317" s="3">
        <v>1807821.61</v>
      </c>
    </row>
    <row r="318" spans="1:2">
      <c r="A318" s="1" t="s">
        <v>383</v>
      </c>
      <c r="B318" s="3">
        <v>1807821.61</v>
      </c>
    </row>
    <row r="319" spans="1:2">
      <c r="A319" s="1" t="s">
        <v>384</v>
      </c>
      <c r="B319" s="3">
        <v>1807821.61</v>
      </c>
    </row>
    <row r="320" spans="1:2">
      <c r="A320" s="1" t="s">
        <v>385</v>
      </c>
      <c r="B320" s="3">
        <v>1807821.61</v>
      </c>
    </row>
    <row r="321" spans="1:2">
      <c r="A321" s="1" t="s">
        <v>386</v>
      </c>
      <c r="B321" s="3">
        <v>1807821.61</v>
      </c>
    </row>
    <row r="322" spans="1:2">
      <c r="A322" s="1" t="s">
        <v>387</v>
      </c>
      <c r="B322" s="3">
        <v>1807821.61</v>
      </c>
    </row>
    <row r="323" spans="1:2">
      <c r="A323" s="1" t="s">
        <v>388</v>
      </c>
      <c r="B323" s="3">
        <v>1807821.61</v>
      </c>
    </row>
    <row r="324" spans="1:2">
      <c r="A324" s="1" t="s">
        <v>389</v>
      </c>
      <c r="B324" s="3">
        <v>1807821.61</v>
      </c>
    </row>
    <row r="325" spans="1:2">
      <c r="A325" s="1" t="s">
        <v>390</v>
      </c>
      <c r="B325" s="3">
        <v>1807821.61</v>
      </c>
    </row>
    <row r="326" spans="1:2">
      <c r="A326" s="1" t="s">
        <v>391</v>
      </c>
      <c r="B326" s="3">
        <v>1807821.61</v>
      </c>
    </row>
    <row r="327" spans="1:2">
      <c r="A327" s="1" t="s">
        <v>392</v>
      </c>
      <c r="B327" s="3">
        <v>1807590.8</v>
      </c>
    </row>
    <row r="328" spans="1:2">
      <c r="A328" s="1" t="s">
        <v>393</v>
      </c>
      <c r="B328" s="3">
        <v>1807571.58</v>
      </c>
    </row>
    <row r="329" spans="1:2">
      <c r="A329" s="1" t="s">
        <v>394</v>
      </c>
      <c r="B329" s="3">
        <v>1807504.33</v>
      </c>
    </row>
    <row r="330" spans="1:2">
      <c r="A330" s="1" t="s">
        <v>395</v>
      </c>
      <c r="B330" s="3">
        <v>1807321.74</v>
      </c>
    </row>
    <row r="331" spans="1:2">
      <c r="A331" s="1" t="s">
        <v>396</v>
      </c>
      <c r="B331" s="3">
        <v>1807302.52</v>
      </c>
    </row>
    <row r="332" spans="1:2">
      <c r="A332" s="1" t="s">
        <v>397</v>
      </c>
      <c r="B332" s="3">
        <v>1807296.64</v>
      </c>
    </row>
    <row r="333" spans="1:2">
      <c r="A333" s="1" t="s">
        <v>398</v>
      </c>
      <c r="B333" s="3">
        <v>1807196.83</v>
      </c>
    </row>
    <row r="334" spans="1:2">
      <c r="A334" s="1" t="s">
        <v>399</v>
      </c>
      <c r="B334" s="3">
        <v>1807019.65</v>
      </c>
    </row>
    <row r="335" spans="1:2">
      <c r="A335" s="1" t="s">
        <v>400</v>
      </c>
      <c r="B335" s="3">
        <v>1806898.93</v>
      </c>
    </row>
    <row r="336" spans="1:2">
      <c r="A336" s="1" t="s">
        <v>401</v>
      </c>
      <c r="B336" s="3">
        <v>1806879.71</v>
      </c>
    </row>
    <row r="337" spans="1:2">
      <c r="A337" s="1" t="s">
        <v>402</v>
      </c>
      <c r="B337" s="3">
        <v>1806601.03</v>
      </c>
    </row>
    <row r="338" spans="1:2">
      <c r="A338" s="1" t="s">
        <v>403</v>
      </c>
      <c r="B338" s="3">
        <v>1806404.68</v>
      </c>
    </row>
    <row r="339" spans="1:2">
      <c r="A339" s="1" t="s">
        <v>404</v>
      </c>
      <c r="B339" s="3">
        <v>1806397.69</v>
      </c>
    </row>
    <row r="340" spans="1:2">
      <c r="A340" s="1" t="s">
        <v>405</v>
      </c>
      <c r="B340" s="3">
        <v>1806293.55</v>
      </c>
    </row>
    <row r="341" spans="1:2">
      <c r="A341" s="1" t="s">
        <v>406</v>
      </c>
      <c r="B341" s="3">
        <v>1805980.7</v>
      </c>
    </row>
    <row r="342" spans="1:2">
      <c r="A342" s="1" t="s">
        <v>407</v>
      </c>
      <c r="B342" s="3">
        <v>1805980.7</v>
      </c>
    </row>
    <row r="343" spans="1:2">
      <c r="A343" s="1" t="s">
        <v>408</v>
      </c>
      <c r="B343" s="3">
        <v>1805980.7</v>
      </c>
    </row>
    <row r="344" spans="1:2">
      <c r="A344" s="1" t="s">
        <v>409</v>
      </c>
      <c r="B344" s="3">
        <v>1805980.7</v>
      </c>
    </row>
    <row r="345" spans="1:2">
      <c r="A345" s="1" t="s">
        <v>410</v>
      </c>
      <c r="B345" s="3">
        <v>1805980.7</v>
      </c>
    </row>
    <row r="346" spans="1:2">
      <c r="A346" s="1" t="s">
        <v>411</v>
      </c>
      <c r="B346" s="3">
        <v>1805980.7</v>
      </c>
    </row>
    <row r="347" spans="1:2">
      <c r="A347" s="1" t="s">
        <v>412</v>
      </c>
      <c r="B347" s="3">
        <v>1805980.7</v>
      </c>
    </row>
    <row r="348" spans="1:2">
      <c r="A348" s="1" t="s">
        <v>413</v>
      </c>
      <c r="B348" s="3">
        <v>1805980.7</v>
      </c>
    </row>
    <row r="349" spans="1:2">
      <c r="A349" s="1" t="s">
        <v>414</v>
      </c>
      <c r="B349" s="3">
        <v>1805980.7</v>
      </c>
    </row>
    <row r="350" spans="1:2">
      <c r="A350" s="1" t="s">
        <v>415</v>
      </c>
      <c r="B350" s="3">
        <v>1805980.7</v>
      </c>
    </row>
    <row r="351" spans="1:2">
      <c r="A351" s="1" t="s">
        <v>416</v>
      </c>
      <c r="B351" s="3">
        <v>1805980.7</v>
      </c>
    </row>
    <row r="352" spans="1:2">
      <c r="A352" s="1" t="s">
        <v>417</v>
      </c>
      <c r="B352" s="3">
        <v>1805980.7</v>
      </c>
    </row>
    <row r="353" spans="1:2">
      <c r="A353" s="1" t="s">
        <v>418</v>
      </c>
      <c r="B353" s="3">
        <v>1805980.26</v>
      </c>
    </row>
    <row r="354" spans="1:2">
      <c r="A354" s="1" t="s">
        <v>419</v>
      </c>
      <c r="B354" s="3">
        <v>1805678.53</v>
      </c>
    </row>
    <row r="355" spans="1:2">
      <c r="A355" s="1" t="s">
        <v>420</v>
      </c>
      <c r="B355" s="3">
        <v>1805640.72</v>
      </c>
    </row>
    <row r="356" spans="1:2">
      <c r="A356" s="1" t="s">
        <v>421</v>
      </c>
      <c r="B356" s="3">
        <v>1805630.5</v>
      </c>
    </row>
    <row r="357" spans="1:2">
      <c r="A357" s="1" t="s">
        <v>422</v>
      </c>
      <c r="B357" s="3">
        <v>1805361.44</v>
      </c>
    </row>
    <row r="358" spans="1:2">
      <c r="A358" s="1" t="s">
        <v>423</v>
      </c>
      <c r="B358" s="3">
        <v>1805190.74</v>
      </c>
    </row>
    <row r="359" spans="1:2">
      <c r="A359" s="1" t="s">
        <v>424</v>
      </c>
      <c r="B359" s="3">
        <v>1805143.74</v>
      </c>
    </row>
    <row r="360" spans="1:2">
      <c r="A360" s="1" t="s">
        <v>425</v>
      </c>
      <c r="B360" s="3">
        <v>1805063.56</v>
      </c>
    </row>
    <row r="361" spans="1:2">
      <c r="A361" s="1" t="s">
        <v>426</v>
      </c>
      <c r="B361" s="3">
        <v>1805015.5</v>
      </c>
    </row>
    <row r="362" spans="1:2">
      <c r="A362" s="1" t="s">
        <v>427</v>
      </c>
      <c r="B362" s="3">
        <v>1804931.75</v>
      </c>
    </row>
    <row r="363" spans="1:2">
      <c r="A363" s="1" t="s">
        <v>428</v>
      </c>
      <c r="B363" s="3">
        <v>1804756.06</v>
      </c>
    </row>
    <row r="364" spans="1:2">
      <c r="A364" s="1" t="s">
        <v>429</v>
      </c>
      <c r="B364" s="3">
        <v>1804548.88</v>
      </c>
    </row>
    <row r="365" spans="1:2">
      <c r="A365" s="1" t="s">
        <v>430</v>
      </c>
      <c r="B365" s="3">
        <v>1804448.56</v>
      </c>
    </row>
    <row r="366" spans="1:2">
      <c r="A366" s="1" t="s">
        <v>431</v>
      </c>
      <c r="B366" s="3">
        <v>1804443</v>
      </c>
    </row>
    <row r="367" spans="1:2">
      <c r="A367" s="1" t="s">
        <v>432</v>
      </c>
      <c r="B367" s="3">
        <v>1804378.31</v>
      </c>
    </row>
    <row r="368" spans="1:2">
      <c r="A368" s="1" t="s">
        <v>433</v>
      </c>
      <c r="B368" s="3">
        <v>1804229.46</v>
      </c>
    </row>
    <row r="369" spans="1:2">
      <c r="A369" s="1" t="s">
        <v>434</v>
      </c>
      <c r="B369" s="3">
        <v>1804215.09</v>
      </c>
    </row>
    <row r="370" spans="1:2">
      <c r="A370" s="1" t="s">
        <v>435</v>
      </c>
      <c r="B370" s="3">
        <v>1804209.46</v>
      </c>
    </row>
    <row r="371" spans="1:2">
      <c r="A371" s="1" t="s">
        <v>436</v>
      </c>
      <c r="B371" s="3">
        <v>1804205.16</v>
      </c>
    </row>
    <row r="372" spans="1:2">
      <c r="A372" s="1" t="s">
        <v>437</v>
      </c>
      <c r="B372" s="3">
        <v>1804202.61</v>
      </c>
    </row>
    <row r="373" spans="1:2">
      <c r="A373" s="1" t="s">
        <v>438</v>
      </c>
      <c r="B373" s="3">
        <v>1804138.8</v>
      </c>
    </row>
    <row r="374" spans="1:2">
      <c r="A374" s="1" t="s">
        <v>439</v>
      </c>
      <c r="B374" s="3">
        <v>1804138.79</v>
      </c>
    </row>
    <row r="375" spans="1:2">
      <c r="A375" s="1" t="s">
        <v>440</v>
      </c>
      <c r="B375" s="3">
        <v>1804138.79</v>
      </c>
    </row>
    <row r="376" spans="1:2">
      <c r="A376" s="1" t="s">
        <v>441</v>
      </c>
      <c r="B376" s="3">
        <v>1804138.79</v>
      </c>
    </row>
    <row r="377" spans="1:2">
      <c r="A377" s="1" t="s">
        <v>442</v>
      </c>
      <c r="B377" s="3">
        <v>1804138.79</v>
      </c>
    </row>
    <row r="378" spans="1:2">
      <c r="A378" s="1" t="s">
        <v>443</v>
      </c>
      <c r="B378" s="3">
        <v>1804138.79</v>
      </c>
    </row>
    <row r="379" spans="1:2">
      <c r="A379" s="1" t="s">
        <v>444</v>
      </c>
      <c r="B379" s="3">
        <v>1804138.79</v>
      </c>
    </row>
    <row r="380" spans="1:2">
      <c r="A380" s="1" t="s">
        <v>445</v>
      </c>
      <c r="B380" s="3">
        <v>1804138.79</v>
      </c>
    </row>
    <row r="381" spans="1:2">
      <c r="A381" s="1" t="s">
        <v>446</v>
      </c>
      <c r="B381" s="3">
        <v>1804138.79</v>
      </c>
    </row>
    <row r="382" spans="1:2">
      <c r="A382" s="1" t="s">
        <v>447</v>
      </c>
      <c r="B382" s="3">
        <v>1804138.79</v>
      </c>
    </row>
    <row r="383" spans="1:2">
      <c r="A383" s="1" t="s">
        <v>448</v>
      </c>
      <c r="B383" s="3">
        <v>1804138.79</v>
      </c>
    </row>
    <row r="384" spans="1:2">
      <c r="A384" s="1" t="s">
        <v>449</v>
      </c>
      <c r="B384" s="3">
        <v>1804138.79</v>
      </c>
    </row>
    <row r="385" spans="1:2">
      <c r="A385" s="1" t="s">
        <v>450</v>
      </c>
      <c r="B385" s="3">
        <v>1804138.79</v>
      </c>
    </row>
    <row r="386" spans="1:2">
      <c r="A386" s="1" t="s">
        <v>451</v>
      </c>
      <c r="B386" s="3">
        <v>1804111.11</v>
      </c>
    </row>
    <row r="387" spans="1:2">
      <c r="A387" s="1" t="s">
        <v>452</v>
      </c>
      <c r="B387" s="3">
        <v>1803854.81</v>
      </c>
    </row>
    <row r="388" spans="1:2">
      <c r="A388" s="1" t="s">
        <v>453</v>
      </c>
      <c r="B388" s="3">
        <v>1803602.94</v>
      </c>
    </row>
    <row r="389" spans="1:2">
      <c r="A389" s="1" t="s">
        <v>454</v>
      </c>
      <c r="B389" s="3">
        <v>1803545.28</v>
      </c>
    </row>
    <row r="390" spans="1:2">
      <c r="A390" s="1" t="s">
        <v>455</v>
      </c>
      <c r="B390" s="3">
        <v>1803458.83</v>
      </c>
    </row>
    <row r="391" spans="1:2">
      <c r="A391" s="1" t="s">
        <v>456</v>
      </c>
      <c r="B391" s="3">
        <v>1803360.83</v>
      </c>
    </row>
    <row r="392" spans="1:2">
      <c r="A392" s="1" t="s">
        <v>457</v>
      </c>
      <c r="B392" s="3">
        <v>1803218.57</v>
      </c>
    </row>
    <row r="393" spans="1:2">
      <c r="A393" s="1" t="s">
        <v>458</v>
      </c>
      <c r="B393" s="3">
        <v>1802997.55</v>
      </c>
    </row>
    <row r="394" spans="1:2">
      <c r="A394" s="1" t="s">
        <v>459</v>
      </c>
      <c r="B394" s="3">
        <v>1802920.67</v>
      </c>
    </row>
    <row r="395" spans="1:2">
      <c r="A395" s="1" t="s">
        <v>460</v>
      </c>
      <c r="B395" s="3">
        <v>1802565.87</v>
      </c>
    </row>
    <row r="396" spans="1:2">
      <c r="A396" s="1" t="s">
        <v>461</v>
      </c>
      <c r="B396" s="3">
        <v>1802500.84</v>
      </c>
    </row>
    <row r="397" spans="1:2">
      <c r="A397" s="1" t="s">
        <v>462</v>
      </c>
      <c r="B397" s="3">
        <v>1802420.99</v>
      </c>
    </row>
    <row r="398" spans="1:2">
      <c r="A398" s="1" t="s">
        <v>463</v>
      </c>
      <c r="B398" s="3">
        <v>1802409.88</v>
      </c>
    </row>
    <row r="399" spans="1:2">
      <c r="A399" s="1" t="s">
        <v>464</v>
      </c>
      <c r="B399" s="3">
        <v>1802366.88</v>
      </c>
    </row>
    <row r="400" spans="1:2">
      <c r="A400" s="1" t="s">
        <v>465</v>
      </c>
      <c r="B400" s="3">
        <v>1802297.89</v>
      </c>
    </row>
    <row r="401" spans="1:2">
      <c r="A401" s="1" t="s">
        <v>466</v>
      </c>
      <c r="B401" s="3">
        <v>1802297.89</v>
      </c>
    </row>
    <row r="402" spans="1:2">
      <c r="A402" s="1" t="s">
        <v>467</v>
      </c>
      <c r="B402" s="3">
        <v>1802297.89</v>
      </c>
    </row>
    <row r="403" spans="1:2">
      <c r="A403" s="1" t="s">
        <v>468</v>
      </c>
      <c r="B403" s="3">
        <v>1802297.89</v>
      </c>
    </row>
    <row r="404" spans="1:2">
      <c r="A404" s="1" t="s">
        <v>469</v>
      </c>
      <c r="B404" s="3">
        <v>1802297.89</v>
      </c>
    </row>
    <row r="405" spans="1:2">
      <c r="A405" s="1" t="s">
        <v>470</v>
      </c>
      <c r="B405" s="3">
        <v>1802297.89</v>
      </c>
    </row>
    <row r="406" spans="1:2">
      <c r="A406" s="1" t="s">
        <v>471</v>
      </c>
      <c r="B406" s="3">
        <v>1802297.89</v>
      </c>
    </row>
    <row r="407" spans="1:2">
      <c r="A407" s="1" t="s">
        <v>472</v>
      </c>
      <c r="B407" s="3">
        <v>1802297.89</v>
      </c>
    </row>
    <row r="408" spans="1:2">
      <c r="A408" s="1" t="s">
        <v>473</v>
      </c>
      <c r="B408" s="3">
        <v>1802297.89</v>
      </c>
    </row>
    <row r="409" spans="1:2">
      <c r="A409" s="1" t="s">
        <v>474</v>
      </c>
      <c r="B409" s="3">
        <v>1802297.89</v>
      </c>
    </row>
    <row r="410" spans="1:2">
      <c r="A410" s="1" t="s">
        <v>475</v>
      </c>
      <c r="B410" s="3">
        <v>1802292.22</v>
      </c>
    </row>
    <row r="411" spans="1:2">
      <c r="A411" s="1" t="s">
        <v>476</v>
      </c>
      <c r="B411" s="3">
        <v>1802094.42</v>
      </c>
    </row>
    <row r="412" spans="1:2">
      <c r="A412" s="1" t="s">
        <v>477</v>
      </c>
      <c r="B412" s="3">
        <v>1802036.61</v>
      </c>
    </row>
    <row r="413" spans="1:2">
      <c r="A413" s="1" t="s">
        <v>478</v>
      </c>
      <c r="B413" s="3">
        <v>1801681.07</v>
      </c>
    </row>
    <row r="414" spans="1:2">
      <c r="A414" s="1" t="s">
        <v>479</v>
      </c>
      <c r="B414" s="3">
        <v>1801630.19</v>
      </c>
    </row>
    <row r="415" spans="1:2">
      <c r="A415" s="1" t="s">
        <v>480</v>
      </c>
      <c r="B415" s="3">
        <v>1801532.92</v>
      </c>
    </row>
    <row r="416" spans="1:2">
      <c r="A416" s="1" t="s">
        <v>481</v>
      </c>
      <c r="B416" s="3">
        <v>1801431.23</v>
      </c>
    </row>
    <row r="417" spans="1:2">
      <c r="A417" s="1" t="s">
        <v>482</v>
      </c>
      <c r="B417" s="3">
        <v>1801373.58</v>
      </c>
    </row>
    <row r="418" spans="1:2">
      <c r="A418" s="1" t="s">
        <v>483</v>
      </c>
      <c r="B418" s="3">
        <v>1801304.94</v>
      </c>
    </row>
    <row r="419" spans="1:2">
      <c r="A419" s="1" t="s">
        <v>484</v>
      </c>
      <c r="B419" s="3">
        <v>1801279.4</v>
      </c>
    </row>
    <row r="420" spans="1:2">
      <c r="A420" s="1" t="s">
        <v>485</v>
      </c>
      <c r="B420" s="3">
        <v>1801277.94</v>
      </c>
    </row>
    <row r="421" spans="1:2">
      <c r="A421" s="1" t="s">
        <v>486</v>
      </c>
      <c r="B421" s="3">
        <v>1801095.88</v>
      </c>
    </row>
    <row r="422" spans="1:2">
      <c r="A422" s="1" t="s">
        <v>487</v>
      </c>
      <c r="B422" s="3">
        <v>1800796.07</v>
      </c>
    </row>
    <row r="423" spans="1:2">
      <c r="A423" s="1" t="s">
        <v>488</v>
      </c>
      <c r="B423" s="3">
        <v>1800768.18</v>
      </c>
    </row>
    <row r="424" spans="1:2">
      <c r="A424" s="1" t="s">
        <v>489</v>
      </c>
      <c r="B424" s="3">
        <v>1800460.68</v>
      </c>
    </row>
    <row r="425" spans="1:2">
      <c r="A425" s="1" t="s">
        <v>490</v>
      </c>
      <c r="B425" s="3">
        <v>1800460.68</v>
      </c>
    </row>
    <row r="426" spans="1:2">
      <c r="A426" s="1" t="s">
        <v>491</v>
      </c>
      <c r="B426" s="3">
        <v>1800456.98</v>
      </c>
    </row>
    <row r="427" spans="1:2">
      <c r="A427" s="1" t="s">
        <v>492</v>
      </c>
      <c r="B427" s="3">
        <v>1800456.98</v>
      </c>
    </row>
    <row r="428" spans="1:2">
      <c r="A428" s="1" t="s">
        <v>493</v>
      </c>
      <c r="B428" s="3">
        <v>1800456.98</v>
      </c>
    </row>
    <row r="429" spans="1:2">
      <c r="A429" s="1" t="s">
        <v>494</v>
      </c>
      <c r="B429" s="3">
        <v>1800456.98</v>
      </c>
    </row>
    <row r="430" spans="1:2">
      <c r="A430" s="1" t="s">
        <v>495</v>
      </c>
      <c r="B430" s="3">
        <v>1800456.98</v>
      </c>
    </row>
    <row r="431" spans="1:2">
      <c r="A431" s="1" t="s">
        <v>496</v>
      </c>
      <c r="B431" s="3">
        <v>1800456.98</v>
      </c>
    </row>
    <row r="432" spans="1:2">
      <c r="A432" s="1" t="s">
        <v>497</v>
      </c>
      <c r="B432" s="3">
        <v>1800456.98</v>
      </c>
    </row>
    <row r="433" spans="1:2">
      <c r="A433" s="1" t="s">
        <v>498</v>
      </c>
      <c r="B433" s="3">
        <v>1800456.98</v>
      </c>
    </row>
    <row r="434" spans="1:2">
      <c r="A434" s="1" t="s">
        <v>499</v>
      </c>
      <c r="B434" s="3">
        <v>1800456.98</v>
      </c>
    </row>
    <row r="435" spans="1:2">
      <c r="A435" s="1" t="s">
        <v>500</v>
      </c>
      <c r="B435" s="3">
        <v>1800456.98</v>
      </c>
    </row>
    <row r="436" spans="1:2">
      <c r="A436" s="1" t="s">
        <v>501</v>
      </c>
      <c r="B436" s="3">
        <v>1800456.98</v>
      </c>
    </row>
    <row r="437" spans="1:2">
      <c r="A437" s="1" t="s">
        <v>502</v>
      </c>
      <c r="B437" s="3">
        <v>1800456.98</v>
      </c>
    </row>
    <row r="438" spans="1:2">
      <c r="A438" s="1" t="s">
        <v>503</v>
      </c>
      <c r="B438" s="3">
        <v>1800444.44</v>
      </c>
    </row>
    <row r="439" spans="1:2">
      <c r="A439" s="1" t="s">
        <v>504</v>
      </c>
      <c r="B439" s="3">
        <v>1800340.15</v>
      </c>
    </row>
    <row r="440" spans="1:2">
      <c r="A440" s="1" t="s">
        <v>505</v>
      </c>
      <c r="B440" s="3">
        <v>1800216.25</v>
      </c>
    </row>
    <row r="441" spans="1:2">
      <c r="A441" s="1" t="s">
        <v>506</v>
      </c>
      <c r="B441" s="3">
        <v>1800200.99</v>
      </c>
    </row>
    <row r="442" spans="1:2">
      <c r="A442" s="1" t="s">
        <v>507</v>
      </c>
      <c r="B442" s="3">
        <v>1800153.19</v>
      </c>
    </row>
    <row r="443" spans="1:2">
      <c r="A443" s="1" t="s">
        <v>508</v>
      </c>
      <c r="B443" s="3">
        <v>1799999.44</v>
      </c>
    </row>
    <row r="444" spans="1:2">
      <c r="A444" s="1" t="s">
        <v>509</v>
      </c>
      <c r="B444" s="3">
        <v>1799989.83</v>
      </c>
    </row>
    <row r="445" spans="1:2">
      <c r="A445" s="1" t="s">
        <v>510</v>
      </c>
      <c r="B445" s="3">
        <v>1799922.56</v>
      </c>
    </row>
    <row r="446" spans="1:2">
      <c r="A446" s="1" t="s">
        <v>511</v>
      </c>
      <c r="B446" s="3">
        <v>1799788.03</v>
      </c>
    </row>
    <row r="447" spans="1:2">
      <c r="A447" s="1" t="s">
        <v>512</v>
      </c>
      <c r="B447" s="3">
        <v>1799704.02</v>
      </c>
    </row>
    <row r="448" spans="1:2">
      <c r="A448" s="1" t="s">
        <v>513</v>
      </c>
      <c r="B448" s="3">
        <v>1799676.02</v>
      </c>
    </row>
    <row r="449" spans="1:2">
      <c r="A449" s="1" t="s">
        <v>514</v>
      </c>
      <c r="B449" s="3">
        <v>1799619.58</v>
      </c>
    </row>
    <row r="450" spans="1:2">
      <c r="A450" s="1" t="s">
        <v>515</v>
      </c>
      <c r="B450" s="3">
        <v>1799528.59</v>
      </c>
    </row>
    <row r="451" spans="1:2">
      <c r="A451" s="1" t="s">
        <v>516</v>
      </c>
      <c r="B451" s="3">
        <v>1799490.15</v>
      </c>
    </row>
    <row r="452" spans="1:2">
      <c r="A452" s="1" t="s">
        <v>517</v>
      </c>
      <c r="B452" s="3">
        <v>1799096.05</v>
      </c>
    </row>
    <row r="453" spans="1:2">
      <c r="A453" s="1" t="s">
        <v>518</v>
      </c>
      <c r="B453" s="3">
        <v>1799017.27</v>
      </c>
    </row>
    <row r="454" spans="1:2">
      <c r="A454" s="1" t="s">
        <v>519</v>
      </c>
      <c r="B454" s="3">
        <v>1798856.03</v>
      </c>
    </row>
    <row r="455" spans="1:2">
      <c r="A455" s="1" t="s">
        <v>520</v>
      </c>
      <c r="B455" s="3">
        <v>1798756.06</v>
      </c>
    </row>
    <row r="456" spans="1:2">
      <c r="A456" s="1" t="s">
        <v>521</v>
      </c>
      <c r="B456" s="3">
        <v>1798666.66</v>
      </c>
    </row>
    <row r="457" spans="1:2">
      <c r="A457" s="1" t="s">
        <v>522</v>
      </c>
      <c r="B457" s="3">
        <v>1798654.13</v>
      </c>
    </row>
    <row r="458" spans="1:2">
      <c r="A458" s="1" t="s">
        <v>523</v>
      </c>
      <c r="B458" s="3">
        <v>1798616.07</v>
      </c>
    </row>
    <row r="459" spans="1:2">
      <c r="A459" s="1" t="s">
        <v>524</v>
      </c>
      <c r="B459" s="3">
        <v>1798616.07</v>
      </c>
    </row>
    <row r="460" spans="1:2">
      <c r="A460" s="1" t="s">
        <v>525</v>
      </c>
      <c r="B460" s="3">
        <v>1798616.07</v>
      </c>
    </row>
    <row r="461" spans="1:2">
      <c r="A461" s="1" t="s">
        <v>526</v>
      </c>
      <c r="B461" s="3">
        <v>1798616.07</v>
      </c>
    </row>
    <row r="462" spans="1:2">
      <c r="A462" s="1" t="s">
        <v>527</v>
      </c>
      <c r="B462" s="3">
        <v>1798616.07</v>
      </c>
    </row>
    <row r="463" spans="1:2">
      <c r="A463" s="1" t="s">
        <v>528</v>
      </c>
      <c r="B463" s="3">
        <v>1798616.07</v>
      </c>
    </row>
    <row r="464" spans="1:2">
      <c r="A464" s="1" t="s">
        <v>529</v>
      </c>
      <c r="B464" s="3">
        <v>1798616.07</v>
      </c>
    </row>
    <row r="465" spans="1:2">
      <c r="A465" s="1" t="s">
        <v>530</v>
      </c>
      <c r="B465" s="3">
        <v>1798616.07</v>
      </c>
    </row>
    <row r="466" spans="1:2">
      <c r="A466" s="1" t="s">
        <v>531</v>
      </c>
      <c r="B466" s="3">
        <v>1798616.05</v>
      </c>
    </row>
    <row r="467" spans="1:2">
      <c r="A467" s="1" t="s">
        <v>532</v>
      </c>
      <c r="B467" s="3">
        <v>1798615.69</v>
      </c>
    </row>
    <row r="468" spans="1:2">
      <c r="A468" s="1" t="s">
        <v>533</v>
      </c>
      <c r="B468" s="3">
        <v>1798520.32</v>
      </c>
    </row>
    <row r="469" spans="1:2">
      <c r="A469" s="1" t="s">
        <v>534</v>
      </c>
      <c r="B469" s="3">
        <v>1798423.51</v>
      </c>
    </row>
    <row r="470" spans="1:2">
      <c r="A470" s="1" t="s">
        <v>535</v>
      </c>
      <c r="B470" s="3">
        <v>1798292.82</v>
      </c>
    </row>
    <row r="471" spans="1:2">
      <c r="A471" s="1" t="s">
        <v>536</v>
      </c>
      <c r="B471" s="3">
        <v>1797992.1</v>
      </c>
    </row>
    <row r="472" spans="1:2">
      <c r="A472" s="1" t="s">
        <v>537</v>
      </c>
      <c r="B472" s="3">
        <v>1797874.11</v>
      </c>
    </row>
    <row r="473" spans="1:2">
      <c r="A473" s="1" t="s">
        <v>538</v>
      </c>
      <c r="B473" s="3">
        <v>1797760.47</v>
      </c>
    </row>
    <row r="474" spans="1:2">
      <c r="A474" s="1" t="s">
        <v>539</v>
      </c>
      <c r="B474" s="3">
        <v>1797760.18</v>
      </c>
    </row>
    <row r="475" spans="1:2">
      <c r="A475" s="1" t="s">
        <v>540</v>
      </c>
      <c r="B475" s="3">
        <v>1797683.6</v>
      </c>
    </row>
    <row r="476" spans="1:2">
      <c r="A476" s="1" t="s">
        <v>541</v>
      </c>
      <c r="B476" s="3">
        <v>1797635.54</v>
      </c>
    </row>
    <row r="477" spans="1:2">
      <c r="A477" s="1" t="s">
        <v>542</v>
      </c>
      <c r="B477" s="3">
        <v>1797501.01</v>
      </c>
    </row>
    <row r="478" spans="1:2">
      <c r="A478" s="1" t="s">
        <v>543</v>
      </c>
      <c r="B478" s="3">
        <v>1796915.15</v>
      </c>
    </row>
    <row r="479" spans="1:2">
      <c r="A479" s="1" t="s">
        <v>544</v>
      </c>
      <c r="B479" s="3">
        <v>1796775.16</v>
      </c>
    </row>
    <row r="480" spans="1:2">
      <c r="A480" s="1" t="s">
        <v>545</v>
      </c>
      <c r="B480" s="3">
        <v>1796775.16</v>
      </c>
    </row>
    <row r="481" spans="1:2">
      <c r="A481" s="1" t="s">
        <v>546</v>
      </c>
      <c r="B481" s="3">
        <v>1796775.16</v>
      </c>
    </row>
    <row r="482" spans="1:2">
      <c r="A482" s="1" t="s">
        <v>547</v>
      </c>
      <c r="B482" s="3">
        <v>1796775.16</v>
      </c>
    </row>
    <row r="483" spans="1:2">
      <c r="A483" s="1" t="s">
        <v>548</v>
      </c>
      <c r="B483" s="3">
        <v>1796775.16</v>
      </c>
    </row>
    <row r="484" spans="1:2">
      <c r="A484" s="1" t="s">
        <v>549</v>
      </c>
      <c r="B484" s="3">
        <v>1796775.16</v>
      </c>
    </row>
    <row r="485" spans="1:2">
      <c r="A485" s="1" t="s">
        <v>550</v>
      </c>
      <c r="B485" s="3">
        <v>1796775.16</v>
      </c>
    </row>
    <row r="486" spans="1:2">
      <c r="A486" s="1" t="s">
        <v>551</v>
      </c>
      <c r="B486" s="3">
        <v>1796775.16</v>
      </c>
    </row>
    <row r="487" spans="1:2">
      <c r="A487" s="1" t="s">
        <v>552</v>
      </c>
      <c r="B487" s="3">
        <v>1796775.16</v>
      </c>
    </row>
    <row r="488" spans="1:2">
      <c r="A488" s="1" t="s">
        <v>553</v>
      </c>
      <c r="B488" s="3">
        <v>1796775.16</v>
      </c>
    </row>
    <row r="489" spans="1:2">
      <c r="A489" s="1" t="s">
        <v>554</v>
      </c>
      <c r="B489" s="3">
        <v>1796775.16</v>
      </c>
    </row>
    <row r="490" spans="1:2">
      <c r="A490" s="1" t="s">
        <v>555</v>
      </c>
      <c r="B490" s="3">
        <v>1796611.05</v>
      </c>
    </row>
    <row r="491" spans="1:2">
      <c r="A491" s="1" t="s">
        <v>556</v>
      </c>
      <c r="B491" s="3">
        <v>1796607.36</v>
      </c>
    </row>
    <row r="492" spans="1:2">
      <c r="A492" s="1" t="s">
        <v>557</v>
      </c>
      <c r="B492" s="3">
        <v>1796470.15</v>
      </c>
    </row>
    <row r="493" spans="1:2">
      <c r="A493" s="1" t="s">
        <v>558</v>
      </c>
      <c r="B493" s="3">
        <v>1796319.08</v>
      </c>
    </row>
    <row r="494" spans="1:2">
      <c r="A494" s="1" t="s">
        <v>559</v>
      </c>
      <c r="B494" s="3">
        <v>1796251.8</v>
      </c>
    </row>
    <row r="495" spans="1:2">
      <c r="A495" s="1" t="s">
        <v>560</v>
      </c>
      <c r="B495" s="3">
        <v>1796213.36</v>
      </c>
    </row>
    <row r="496" spans="1:2">
      <c r="A496" s="1" t="s">
        <v>561</v>
      </c>
      <c r="B496" s="3">
        <v>1796045.2</v>
      </c>
    </row>
    <row r="497" spans="1:2">
      <c r="A497" s="1" t="s">
        <v>562</v>
      </c>
      <c r="B497" s="3">
        <v>1795994.2</v>
      </c>
    </row>
    <row r="498" spans="1:2">
      <c r="A498" s="1" t="s">
        <v>563</v>
      </c>
      <c r="B498" s="3">
        <v>1795973.13</v>
      </c>
    </row>
    <row r="499" spans="1:2">
      <c r="A499" s="1" t="s">
        <v>564</v>
      </c>
      <c r="B499" s="3">
        <v>1795921.21</v>
      </c>
    </row>
    <row r="500" spans="1:2">
      <c r="A500" s="1" t="s">
        <v>565</v>
      </c>
      <c r="B500" s="3">
        <v>1795857.83</v>
      </c>
    </row>
    <row r="501" spans="1:2">
      <c r="A501" s="1" t="s">
        <v>566</v>
      </c>
      <c r="B501" s="3">
        <v>1795828.99</v>
      </c>
    </row>
    <row r="502" spans="1:2">
      <c r="A502" s="1" t="s">
        <v>567</v>
      </c>
      <c r="B502" s="3">
        <v>1795664.25</v>
      </c>
    </row>
    <row r="503" spans="1:2">
      <c r="A503" s="1" t="s">
        <v>568</v>
      </c>
      <c r="B503" s="3">
        <v>1795560.8</v>
      </c>
    </row>
    <row r="504" spans="1:2">
      <c r="A504" s="1" t="s">
        <v>569</v>
      </c>
      <c r="B504" s="3">
        <v>1795544.35</v>
      </c>
    </row>
    <row r="505" spans="1:2">
      <c r="A505" s="1" t="s">
        <v>570</v>
      </c>
      <c r="B505" s="3">
        <v>1795463.85</v>
      </c>
    </row>
    <row r="506" spans="1:2">
      <c r="A506" s="1" t="s">
        <v>571</v>
      </c>
      <c r="B506" s="3">
        <v>1795396.58</v>
      </c>
    </row>
    <row r="507" spans="1:2">
      <c r="A507" s="1" t="s">
        <v>572</v>
      </c>
      <c r="B507" s="3">
        <v>1795319.07</v>
      </c>
    </row>
    <row r="508" spans="1:2">
      <c r="A508" s="1" t="s">
        <v>573</v>
      </c>
      <c r="B508" s="3">
        <v>1795211.21</v>
      </c>
    </row>
    <row r="509" spans="1:2">
      <c r="A509" s="1" t="s">
        <v>574</v>
      </c>
      <c r="B509" s="3">
        <v>1795185.18</v>
      </c>
    </row>
    <row r="510" spans="1:2">
      <c r="A510" s="1" t="s">
        <v>575</v>
      </c>
      <c r="B510" s="3">
        <v>1795181.32</v>
      </c>
    </row>
    <row r="511" spans="1:2">
      <c r="A511" s="1" t="s">
        <v>576</v>
      </c>
      <c r="B511" s="3">
        <v>1794934.25</v>
      </c>
    </row>
    <row r="512" spans="1:2">
      <c r="A512" s="1" t="s">
        <v>577</v>
      </c>
      <c r="B512" s="3">
        <v>1794934.25</v>
      </c>
    </row>
    <row r="513" spans="1:2">
      <c r="A513" s="1" t="s">
        <v>578</v>
      </c>
      <c r="B513" s="3">
        <v>1794934.25</v>
      </c>
    </row>
    <row r="514" spans="1:2">
      <c r="A514" s="1" t="s">
        <v>579</v>
      </c>
      <c r="B514" s="3">
        <v>1794934.25</v>
      </c>
    </row>
    <row r="515" spans="1:2">
      <c r="A515" s="1" t="s">
        <v>580</v>
      </c>
      <c r="B515" s="3">
        <v>1794934.25</v>
      </c>
    </row>
    <row r="516" spans="1:2">
      <c r="A516" s="1" t="s">
        <v>581</v>
      </c>
      <c r="B516" s="3">
        <v>1794934.25</v>
      </c>
    </row>
    <row r="517" spans="1:2">
      <c r="A517" s="1" t="s">
        <v>582</v>
      </c>
      <c r="B517" s="3">
        <v>1794934.25</v>
      </c>
    </row>
    <row r="518" spans="1:2">
      <c r="A518" s="1" t="s">
        <v>583</v>
      </c>
      <c r="B518" s="3">
        <v>1794934.25</v>
      </c>
    </row>
    <row r="519" spans="1:2">
      <c r="A519" s="1" t="s">
        <v>584</v>
      </c>
      <c r="B519" s="3">
        <v>1794934.25</v>
      </c>
    </row>
    <row r="520" spans="1:2">
      <c r="A520" s="1" t="s">
        <v>585</v>
      </c>
      <c r="B520" s="3">
        <v>1794934.25</v>
      </c>
    </row>
    <row r="521" spans="1:2">
      <c r="A521" s="1" t="s">
        <v>586</v>
      </c>
      <c r="B521" s="3">
        <v>1794934.25</v>
      </c>
    </row>
    <row r="522" spans="1:2">
      <c r="A522" s="1" t="s">
        <v>587</v>
      </c>
      <c r="B522" s="3">
        <v>1794934.25</v>
      </c>
    </row>
    <row r="523" spans="1:2">
      <c r="A523" s="1" t="s">
        <v>588</v>
      </c>
      <c r="B523" s="3">
        <v>1794847.11</v>
      </c>
    </row>
    <row r="524" spans="1:2">
      <c r="A524" s="1" t="s">
        <v>589</v>
      </c>
      <c r="B524" s="3">
        <v>1794558.65</v>
      </c>
    </row>
    <row r="525" spans="1:2">
      <c r="A525" s="1" t="s">
        <v>590</v>
      </c>
      <c r="B525" s="3">
        <v>1794474.08</v>
      </c>
    </row>
    <row r="526" spans="1:2">
      <c r="A526" s="1" t="s">
        <v>591</v>
      </c>
      <c r="B526" s="3">
        <v>1794341.47</v>
      </c>
    </row>
    <row r="527" spans="1:2">
      <c r="A527" s="1" t="s">
        <v>592</v>
      </c>
      <c r="B527" s="3">
        <v>1794266.51</v>
      </c>
    </row>
    <row r="528" spans="1:2">
      <c r="A528" s="1" t="s">
        <v>593</v>
      </c>
      <c r="B528" s="3">
        <v>1794217.29</v>
      </c>
    </row>
    <row r="529" spans="1:2">
      <c r="A529" s="1" t="s">
        <v>594</v>
      </c>
      <c r="B529" s="3">
        <v>1794156.97</v>
      </c>
    </row>
    <row r="530" spans="1:2">
      <c r="A530" s="1" t="s">
        <v>595</v>
      </c>
      <c r="B530" s="3">
        <v>1793892.08</v>
      </c>
    </row>
    <row r="531" spans="1:2">
      <c r="A531" s="1" t="s">
        <v>596</v>
      </c>
      <c r="B531" s="3">
        <v>1793811.03</v>
      </c>
    </row>
    <row r="532" spans="1:2">
      <c r="A532" s="1" t="s">
        <v>597</v>
      </c>
      <c r="B532" s="3">
        <v>1793762.62</v>
      </c>
    </row>
    <row r="533" spans="1:2">
      <c r="A533" s="1" t="s">
        <v>598</v>
      </c>
      <c r="B533" s="3">
        <v>1793551.59</v>
      </c>
    </row>
    <row r="534" spans="1:2">
      <c r="A534" s="1" t="s">
        <v>599</v>
      </c>
      <c r="B534" s="3">
        <v>1793183.16</v>
      </c>
    </row>
    <row r="535" spans="1:2">
      <c r="A535" s="1" t="s">
        <v>600</v>
      </c>
      <c r="B535" s="3">
        <v>1793093.35</v>
      </c>
    </row>
    <row r="536" spans="1:2">
      <c r="A536" s="1" t="s">
        <v>601</v>
      </c>
      <c r="B536" s="3">
        <v>1793093.35</v>
      </c>
    </row>
    <row r="537" spans="1:2">
      <c r="A537" s="1" t="s">
        <v>602</v>
      </c>
      <c r="B537" s="3">
        <v>1793093.35</v>
      </c>
    </row>
    <row r="538" spans="1:2">
      <c r="A538" s="1" t="s">
        <v>603</v>
      </c>
      <c r="B538" s="3">
        <v>1793093.35</v>
      </c>
    </row>
    <row r="539" spans="1:2">
      <c r="A539" s="1" t="s">
        <v>604</v>
      </c>
      <c r="B539" s="3">
        <v>1793093.35</v>
      </c>
    </row>
    <row r="540" spans="1:2">
      <c r="A540" s="1" t="s">
        <v>605</v>
      </c>
      <c r="B540" s="3">
        <v>1793093.35</v>
      </c>
    </row>
    <row r="541" spans="1:2">
      <c r="A541" s="1" t="s">
        <v>606</v>
      </c>
      <c r="B541" s="3">
        <v>1793093.35</v>
      </c>
    </row>
    <row r="542" spans="1:2">
      <c r="A542" s="1" t="s">
        <v>607</v>
      </c>
      <c r="B542" s="3">
        <v>1793093.35</v>
      </c>
    </row>
    <row r="543" spans="1:2">
      <c r="A543" s="1" t="s">
        <v>608</v>
      </c>
      <c r="B543" s="3">
        <v>1793093.35</v>
      </c>
    </row>
    <row r="544" spans="1:2">
      <c r="A544" s="1" t="s">
        <v>609</v>
      </c>
      <c r="B544" s="3">
        <v>1793093.35</v>
      </c>
    </row>
    <row r="545" spans="1:2">
      <c r="A545" s="1" t="s">
        <v>610</v>
      </c>
      <c r="B545" s="3">
        <v>1793093.33</v>
      </c>
    </row>
    <row r="546" spans="1:2">
      <c r="A546" s="1" t="s">
        <v>611</v>
      </c>
      <c r="B546" s="3">
        <v>1792926.97</v>
      </c>
    </row>
    <row r="547" spans="1:2">
      <c r="A547" s="1" t="s">
        <v>612</v>
      </c>
      <c r="B547" s="3">
        <v>1792629.1</v>
      </c>
    </row>
    <row r="548" spans="1:2">
      <c r="A548" s="1" t="s">
        <v>613</v>
      </c>
      <c r="B548" s="3">
        <v>1792610.14</v>
      </c>
    </row>
    <row r="549" spans="1:2">
      <c r="A549" s="1" t="s">
        <v>614</v>
      </c>
      <c r="B549" s="3">
        <v>1792386.38</v>
      </c>
    </row>
    <row r="550" spans="1:2">
      <c r="A550" s="1" t="s">
        <v>615</v>
      </c>
      <c r="B550" s="3">
        <v>1792215.88</v>
      </c>
    </row>
    <row r="551" spans="1:2">
      <c r="A551" s="1" t="s">
        <v>616</v>
      </c>
      <c r="B551" s="3">
        <v>1791696.96</v>
      </c>
    </row>
    <row r="552" spans="1:2">
      <c r="A552" s="1" t="s">
        <v>617</v>
      </c>
      <c r="B552" s="3">
        <v>1791416.36</v>
      </c>
    </row>
    <row r="553" spans="1:2">
      <c r="A553" s="1" t="s">
        <v>618</v>
      </c>
      <c r="B553" s="3">
        <v>1791320.16</v>
      </c>
    </row>
    <row r="554" spans="1:2">
      <c r="A554" s="1" t="s">
        <v>619</v>
      </c>
      <c r="B554" s="3">
        <v>1791252.44</v>
      </c>
    </row>
    <row r="555" spans="1:2">
      <c r="A555" s="1" t="s">
        <v>620</v>
      </c>
      <c r="B555" s="3">
        <v>1791252.44</v>
      </c>
    </row>
    <row r="556" spans="1:2">
      <c r="A556" s="1" t="s">
        <v>621</v>
      </c>
      <c r="B556" s="3">
        <v>1791252.44</v>
      </c>
    </row>
    <row r="557" spans="1:2">
      <c r="A557" s="1" t="s">
        <v>622</v>
      </c>
      <c r="B557" s="3">
        <v>1791252.44</v>
      </c>
    </row>
    <row r="558" spans="1:2">
      <c r="A558" s="1" t="s">
        <v>623</v>
      </c>
      <c r="B558" s="3">
        <v>1791252.44</v>
      </c>
    </row>
    <row r="559" spans="1:2">
      <c r="A559" s="1" t="s">
        <v>624</v>
      </c>
      <c r="B559" s="3">
        <v>1791252.44</v>
      </c>
    </row>
    <row r="560" spans="1:2">
      <c r="A560" s="1" t="s">
        <v>625</v>
      </c>
      <c r="B560" s="3">
        <v>1791252.44</v>
      </c>
    </row>
    <row r="561" spans="1:2">
      <c r="A561" s="1" t="s">
        <v>626</v>
      </c>
      <c r="B561" s="3">
        <v>1791252.44</v>
      </c>
    </row>
    <row r="562" spans="1:2">
      <c r="A562" s="1" t="s">
        <v>627</v>
      </c>
      <c r="B562" s="3">
        <v>1791252.44</v>
      </c>
    </row>
    <row r="563" spans="1:2">
      <c r="A563" s="1" t="s">
        <v>628</v>
      </c>
      <c r="B563" s="3">
        <v>1791252.44</v>
      </c>
    </row>
    <row r="564" spans="1:2">
      <c r="A564" s="1" t="s">
        <v>629</v>
      </c>
      <c r="B564" s="3">
        <v>1791120.42</v>
      </c>
    </row>
    <row r="565" spans="1:2">
      <c r="A565" s="1" t="s">
        <v>630</v>
      </c>
      <c r="B565" s="3">
        <v>1790639.92</v>
      </c>
    </row>
    <row r="566" spans="1:2">
      <c r="A566" s="1" t="s">
        <v>631</v>
      </c>
      <c r="B566" s="3">
        <v>1790558.47</v>
      </c>
    </row>
    <row r="567" spans="1:2">
      <c r="A567" s="1" t="s">
        <v>632</v>
      </c>
      <c r="B567" s="3">
        <v>1790322.85</v>
      </c>
    </row>
    <row r="568" spans="1:2">
      <c r="A568" s="1" t="s">
        <v>633</v>
      </c>
      <c r="B568" s="3">
        <v>1790101.83</v>
      </c>
    </row>
    <row r="569" spans="1:2">
      <c r="A569" s="1" t="s">
        <v>634</v>
      </c>
      <c r="B569" s="3">
        <v>1790015.36</v>
      </c>
    </row>
    <row r="570" spans="1:2">
      <c r="A570" s="1" t="s">
        <v>635</v>
      </c>
      <c r="B570" s="3">
        <v>1789743.48</v>
      </c>
    </row>
    <row r="571" spans="1:2">
      <c r="A571" s="1" t="s">
        <v>636</v>
      </c>
      <c r="B571" s="3">
        <v>1789655.96</v>
      </c>
    </row>
    <row r="572" spans="1:2">
      <c r="A572" s="1" t="s">
        <v>637</v>
      </c>
      <c r="B572" s="3">
        <v>1789467.62</v>
      </c>
    </row>
    <row r="573" spans="1:2">
      <c r="A573" s="1" t="s">
        <v>638</v>
      </c>
      <c r="B573" s="3">
        <v>1789411.53</v>
      </c>
    </row>
    <row r="574" spans="1:2">
      <c r="A574" s="1" t="s">
        <v>639</v>
      </c>
      <c r="B574" s="3">
        <v>1789411.53</v>
      </c>
    </row>
    <row r="575" spans="1:2">
      <c r="A575" s="1" t="s">
        <v>640</v>
      </c>
      <c r="B575" s="3">
        <v>1789411.53</v>
      </c>
    </row>
    <row r="576" spans="1:2">
      <c r="A576" s="1" t="s">
        <v>641</v>
      </c>
      <c r="B576" s="3">
        <v>1789411.53</v>
      </c>
    </row>
    <row r="577" spans="1:2">
      <c r="A577" s="1" t="s">
        <v>642</v>
      </c>
      <c r="B577" s="3">
        <v>1789411.53</v>
      </c>
    </row>
    <row r="578" spans="1:2">
      <c r="A578" s="1" t="s">
        <v>643</v>
      </c>
      <c r="B578" s="3">
        <v>1789411.53</v>
      </c>
    </row>
    <row r="579" spans="1:2">
      <c r="A579" s="1" t="s">
        <v>644</v>
      </c>
      <c r="B579" s="3">
        <v>1789411.53</v>
      </c>
    </row>
    <row r="580" spans="1:2">
      <c r="A580" s="1" t="s">
        <v>645</v>
      </c>
      <c r="B580" s="3">
        <v>1789411.53</v>
      </c>
    </row>
    <row r="581" spans="1:2">
      <c r="A581" s="1" t="s">
        <v>646</v>
      </c>
      <c r="B581" s="3">
        <v>1789411.53</v>
      </c>
    </row>
    <row r="582" spans="1:2">
      <c r="A582" s="1" t="s">
        <v>647</v>
      </c>
      <c r="B582" s="3">
        <v>1789043.34</v>
      </c>
    </row>
    <row r="583" spans="1:2">
      <c r="A583" s="1" t="s">
        <v>648</v>
      </c>
      <c r="B583" s="3">
        <v>1788891.06</v>
      </c>
    </row>
    <row r="584" spans="1:2">
      <c r="A584" s="1" t="s">
        <v>649</v>
      </c>
      <c r="B584" s="3">
        <v>1788804.58</v>
      </c>
    </row>
    <row r="585" spans="1:2">
      <c r="A585" s="1" t="s">
        <v>650</v>
      </c>
      <c r="B585" s="3">
        <v>1788740.68</v>
      </c>
    </row>
    <row r="586" spans="1:2">
      <c r="A586" s="1" t="s">
        <v>651</v>
      </c>
      <c r="B586" s="3">
        <v>1788729.56</v>
      </c>
    </row>
    <row r="587" spans="1:2">
      <c r="A587" s="1" t="s">
        <v>652</v>
      </c>
      <c r="B587" s="3">
        <v>1788622</v>
      </c>
    </row>
    <row r="588" spans="1:2">
      <c r="A588" s="1" t="s">
        <v>653</v>
      </c>
      <c r="B588" s="3">
        <v>1788141.53</v>
      </c>
    </row>
    <row r="589" spans="1:2">
      <c r="A589" s="1" t="s">
        <v>654</v>
      </c>
      <c r="B589" s="3">
        <v>1788026.22</v>
      </c>
    </row>
    <row r="590" spans="1:2">
      <c r="A590" s="1" t="s">
        <v>655</v>
      </c>
      <c r="B590" s="3">
        <v>1787920.57</v>
      </c>
    </row>
    <row r="591" spans="1:2">
      <c r="A591" s="1" t="s">
        <v>656</v>
      </c>
      <c r="B591" s="3">
        <v>1787889.77</v>
      </c>
    </row>
    <row r="592" spans="1:2">
      <c r="A592" s="1" t="s">
        <v>657</v>
      </c>
      <c r="B592" s="3">
        <v>1787825.7</v>
      </c>
    </row>
    <row r="593" spans="1:2">
      <c r="A593" s="1" t="s">
        <v>658</v>
      </c>
      <c r="B593" s="3">
        <v>1787650.14</v>
      </c>
    </row>
    <row r="594" spans="1:2">
      <c r="A594" s="1" t="s">
        <v>659</v>
      </c>
      <c r="B594" s="3">
        <v>1787570.62</v>
      </c>
    </row>
    <row r="595" spans="1:2">
      <c r="A595" s="1" t="s">
        <v>660</v>
      </c>
      <c r="B595" s="3">
        <v>1787570.62</v>
      </c>
    </row>
    <row r="596" spans="1:2">
      <c r="A596" s="1" t="s">
        <v>661</v>
      </c>
      <c r="B596" s="3">
        <v>1787570.62</v>
      </c>
    </row>
    <row r="597" spans="1:2">
      <c r="A597" s="1" t="s">
        <v>662</v>
      </c>
      <c r="B597" s="3">
        <v>1787570.62</v>
      </c>
    </row>
    <row r="598" spans="1:2">
      <c r="A598" s="1" t="s">
        <v>663</v>
      </c>
      <c r="B598" s="3">
        <v>1787570.62</v>
      </c>
    </row>
    <row r="599" spans="1:2">
      <c r="A599" s="1" t="s">
        <v>664</v>
      </c>
      <c r="B599" s="3">
        <v>1787570.62</v>
      </c>
    </row>
    <row r="600" spans="1:2">
      <c r="A600" s="1" t="s">
        <v>665</v>
      </c>
      <c r="B600" s="3">
        <v>1787570.62</v>
      </c>
    </row>
    <row r="601" spans="1:2">
      <c r="A601" s="1" t="s">
        <v>666</v>
      </c>
      <c r="B601" s="3">
        <v>1787570.62</v>
      </c>
    </row>
    <row r="602" spans="1:2">
      <c r="A602" s="1" t="s">
        <v>667</v>
      </c>
      <c r="B602" s="3">
        <v>1787570.62</v>
      </c>
    </row>
    <row r="603" spans="1:2">
      <c r="A603" s="1" t="s">
        <v>668</v>
      </c>
      <c r="B603" s="3">
        <v>1787570.62</v>
      </c>
    </row>
    <row r="604" spans="1:2">
      <c r="A604" s="1" t="s">
        <v>669</v>
      </c>
      <c r="B604" s="3">
        <v>1787570.62</v>
      </c>
    </row>
    <row r="605" spans="1:2">
      <c r="A605" s="1" t="s">
        <v>670</v>
      </c>
      <c r="B605" s="3">
        <v>1787411.22</v>
      </c>
    </row>
    <row r="606" spans="1:2">
      <c r="A606" s="1" t="s">
        <v>671</v>
      </c>
      <c r="B606" s="3">
        <v>1786988.88</v>
      </c>
    </row>
    <row r="607" spans="1:2">
      <c r="A607" s="1" t="s">
        <v>672</v>
      </c>
      <c r="B607" s="3">
        <v>1786988.41</v>
      </c>
    </row>
    <row r="608" spans="1:2">
      <c r="A608" s="1" t="s">
        <v>673</v>
      </c>
      <c r="B608" s="3">
        <v>1786959.59</v>
      </c>
    </row>
    <row r="609" spans="1:2">
      <c r="A609" s="1" t="s">
        <v>674</v>
      </c>
      <c r="B609" s="3">
        <v>1786555.38</v>
      </c>
    </row>
    <row r="610" spans="1:2">
      <c r="A610" s="1" t="s">
        <v>675</v>
      </c>
      <c r="B610" s="3">
        <v>1786344.6</v>
      </c>
    </row>
    <row r="611" spans="1:2">
      <c r="A611" s="1" t="s">
        <v>676</v>
      </c>
      <c r="B611" s="3">
        <v>1785729.71</v>
      </c>
    </row>
    <row r="612" spans="1:2">
      <c r="A612" s="1" t="s">
        <v>677</v>
      </c>
      <c r="B612" s="3">
        <v>1785729.71</v>
      </c>
    </row>
    <row r="613" spans="1:2">
      <c r="A613" s="1" t="s">
        <v>678</v>
      </c>
      <c r="B613" s="3">
        <v>1785729.71</v>
      </c>
    </row>
    <row r="614" spans="1:2">
      <c r="A614" s="1" t="s">
        <v>679</v>
      </c>
      <c r="B614" s="3">
        <v>1785729.21</v>
      </c>
    </row>
    <row r="615" spans="1:2">
      <c r="A615" s="1" t="s">
        <v>680</v>
      </c>
      <c r="B615" s="3">
        <v>1785729.21</v>
      </c>
    </row>
    <row r="616" spans="1:2">
      <c r="A616" s="1" t="s">
        <v>681</v>
      </c>
      <c r="B616" s="3">
        <v>1785604.67</v>
      </c>
    </row>
    <row r="617" spans="1:2">
      <c r="A617" s="1" t="s">
        <v>682</v>
      </c>
      <c r="B617" s="3">
        <v>1785489.36</v>
      </c>
    </row>
    <row r="618" spans="1:2">
      <c r="A618" s="1" t="s">
        <v>683</v>
      </c>
      <c r="B618" s="3">
        <v>1785114.6</v>
      </c>
    </row>
    <row r="619" spans="1:2">
      <c r="A619" s="1" t="s">
        <v>684</v>
      </c>
      <c r="B619" s="3">
        <v>1784970.45</v>
      </c>
    </row>
    <row r="620" spans="1:2">
      <c r="A620" s="1" t="s">
        <v>685</v>
      </c>
      <c r="B620" s="3">
        <v>1783746.11</v>
      </c>
    </row>
    <row r="621" spans="1:2">
      <c r="A621" s="1" t="s">
        <v>686</v>
      </c>
      <c r="B621" s="3">
        <v>1783575.82</v>
      </c>
    </row>
    <row r="622" spans="1:2">
      <c r="A622" s="1" t="s">
        <v>687</v>
      </c>
      <c r="B622" s="3">
        <v>1783423.36</v>
      </c>
    </row>
    <row r="623" spans="1:2">
      <c r="A623" s="1" t="s">
        <v>688</v>
      </c>
      <c r="B623" s="3">
        <v>1783333.02</v>
      </c>
    </row>
    <row r="624" spans="1:2">
      <c r="A624" s="1" t="s">
        <v>689</v>
      </c>
      <c r="B624" s="3">
        <v>1783298.43</v>
      </c>
    </row>
    <row r="625" spans="1:2">
      <c r="A625" s="1" t="s">
        <v>690</v>
      </c>
      <c r="B625" s="3">
        <v>1782962.11</v>
      </c>
    </row>
    <row r="626" spans="1:2">
      <c r="A626" s="1" t="s">
        <v>691</v>
      </c>
      <c r="B626" s="3">
        <v>1782943.92</v>
      </c>
    </row>
    <row r="627" spans="1:2">
      <c r="A627" s="1" t="s">
        <v>692</v>
      </c>
      <c r="B627" s="3">
        <v>1782452.85</v>
      </c>
    </row>
    <row r="628" spans="1:2">
      <c r="A628" s="1" t="s">
        <v>693</v>
      </c>
      <c r="B628" s="3">
        <v>1782433.59</v>
      </c>
    </row>
    <row r="629" spans="1:2">
      <c r="A629" s="1" t="s">
        <v>694</v>
      </c>
      <c r="B629" s="3">
        <v>1782375.94</v>
      </c>
    </row>
    <row r="630" spans="1:2">
      <c r="A630" s="1" t="s">
        <v>695</v>
      </c>
      <c r="B630" s="3">
        <v>1782136.87</v>
      </c>
    </row>
    <row r="631" spans="1:2">
      <c r="A631" s="1" t="s">
        <v>696</v>
      </c>
      <c r="B631" s="3">
        <v>1781816.09</v>
      </c>
    </row>
    <row r="632" spans="1:2">
      <c r="A632" s="1" t="s">
        <v>697</v>
      </c>
      <c r="B632" s="3">
        <v>1781501.49</v>
      </c>
    </row>
    <row r="633" spans="1:2">
      <c r="A633" s="1" t="s">
        <v>698</v>
      </c>
      <c r="B633" s="3">
        <v>1781126.72</v>
      </c>
    </row>
    <row r="634" spans="1:2">
      <c r="A634" s="1" t="s">
        <v>699</v>
      </c>
      <c r="B634" s="3">
        <v>1780629.94</v>
      </c>
    </row>
    <row r="635" spans="1:2">
      <c r="A635" s="1" t="s">
        <v>700</v>
      </c>
      <c r="B635" s="3">
        <v>1780120.6</v>
      </c>
    </row>
    <row r="636" spans="1:2">
      <c r="A636" s="1" t="s">
        <v>701</v>
      </c>
      <c r="B636" s="3">
        <v>1780099.58</v>
      </c>
    </row>
    <row r="637" spans="1:2">
      <c r="A637" s="1" t="s">
        <v>702</v>
      </c>
      <c r="B637" s="3">
        <v>1779762.2</v>
      </c>
    </row>
    <row r="638" spans="1:2">
      <c r="A638" s="1" t="s">
        <v>703</v>
      </c>
      <c r="B638" s="3">
        <v>1779397.05</v>
      </c>
    </row>
    <row r="639" spans="1:2">
      <c r="A639" s="1" t="s">
        <v>704</v>
      </c>
      <c r="B639" s="3">
        <v>1778807.03</v>
      </c>
    </row>
    <row r="640" spans="1:2">
      <c r="A640" s="1" t="s">
        <v>705</v>
      </c>
      <c r="B640" s="3">
        <v>1776985.12</v>
      </c>
    </row>
    <row r="641" spans="1:2">
      <c r="A641" s="1" t="s">
        <v>706</v>
      </c>
      <c r="B641" s="3">
        <v>1776514.25</v>
      </c>
    </row>
    <row r="642" spans="1:2">
      <c r="A642" s="1" t="s">
        <v>707</v>
      </c>
      <c r="B642" s="3">
        <v>1776497.39</v>
      </c>
    </row>
    <row r="643" spans="1:2">
      <c r="A643" s="1" t="s">
        <v>708</v>
      </c>
      <c r="B643" s="3">
        <v>1776409.89</v>
      </c>
    </row>
    <row r="644" spans="1:2">
      <c r="A644" s="1" t="s">
        <v>709</v>
      </c>
      <c r="B644" s="3">
        <v>1776302.84</v>
      </c>
    </row>
    <row r="645" spans="1:2">
      <c r="A645" s="1" t="s">
        <v>710</v>
      </c>
      <c r="B645" s="3">
        <v>1774568.98</v>
      </c>
    </row>
    <row r="646" spans="1:2">
      <c r="A646" s="1" t="s">
        <v>711</v>
      </c>
      <c r="B646" s="3">
        <v>1772873.68</v>
      </c>
    </row>
    <row r="647" spans="1:2">
      <c r="A647" s="1" t="s">
        <v>712</v>
      </c>
      <c r="B647" s="3">
        <v>1772516.77</v>
      </c>
    </row>
    <row r="648" spans="1:2">
      <c r="A648" s="1" t="s">
        <v>713</v>
      </c>
      <c r="B648" s="3">
        <v>1771365.99</v>
      </c>
    </row>
    <row r="649" spans="1:2">
      <c r="A649" s="1" t="s">
        <v>714</v>
      </c>
      <c r="B649" s="3">
        <v>1770902.4</v>
      </c>
    </row>
    <row r="650" spans="1:2">
      <c r="A650" s="1" t="s">
        <v>715</v>
      </c>
      <c r="B650" s="3">
        <v>1770268.19</v>
      </c>
    </row>
    <row r="651" spans="1:2">
      <c r="A651" s="1" t="s">
        <v>716</v>
      </c>
      <c r="B651" s="3">
        <v>1768134</v>
      </c>
    </row>
    <row r="652" spans="1:2">
      <c r="A652" s="1" t="s">
        <v>717</v>
      </c>
      <c r="B652" s="3">
        <v>1767729.15</v>
      </c>
    </row>
    <row r="653" spans="1:2">
      <c r="A653" s="1" t="s">
        <v>718</v>
      </c>
      <c r="B653" s="3">
        <v>1763613.48</v>
      </c>
    </row>
    <row r="654" spans="1:2">
      <c r="A654" s="1" t="s">
        <v>719</v>
      </c>
      <c r="B654" s="3">
        <v>1762965.76</v>
      </c>
    </row>
    <row r="655" spans="1:2">
      <c r="A655" s="1" t="s">
        <v>720</v>
      </c>
      <c r="B655" s="3">
        <v>1762716.05</v>
      </c>
    </row>
    <row r="656" spans="1:2">
      <c r="A656" s="1" t="s">
        <v>721</v>
      </c>
      <c r="B656" s="3">
        <v>1761908.69</v>
      </c>
    </row>
    <row r="657" spans="1:2">
      <c r="A657" s="1" t="s">
        <v>722</v>
      </c>
      <c r="B657" s="3">
        <v>1761811.98</v>
      </c>
    </row>
    <row r="658" spans="1:2">
      <c r="A658" s="1" t="s">
        <v>723</v>
      </c>
      <c r="B658" s="3">
        <v>1760594.4</v>
      </c>
    </row>
    <row r="659" spans="1:2">
      <c r="A659" s="1" t="s">
        <v>724</v>
      </c>
      <c r="B659" s="3">
        <v>1758889.65</v>
      </c>
    </row>
    <row r="660" spans="1:2">
      <c r="A660" s="1" t="s">
        <v>725</v>
      </c>
      <c r="B660" s="3">
        <v>1755892.69</v>
      </c>
    </row>
    <row r="661" spans="1:2">
      <c r="A661" s="1" t="s">
        <v>726</v>
      </c>
      <c r="B661" s="3">
        <v>1749725.17</v>
      </c>
    </row>
    <row r="662" spans="1:2">
      <c r="A662" s="1" t="s">
        <v>727</v>
      </c>
      <c r="B662" s="3">
        <v>1748333.89</v>
      </c>
    </row>
    <row r="663" spans="1:2">
      <c r="A663" s="1" t="s">
        <v>728</v>
      </c>
      <c r="B663" s="3">
        <v>1742673.95</v>
      </c>
    </row>
    <row r="664" spans="1:2">
      <c r="A664" s="1" t="s">
        <v>729</v>
      </c>
      <c r="B664" s="3">
        <v>1738587.83</v>
      </c>
    </row>
    <row r="665" spans="1:2">
      <c r="A665" s="1" t="s">
        <v>730</v>
      </c>
      <c r="B665" s="3">
        <v>1730062.77</v>
      </c>
    </row>
    <row r="666" spans="1:2">
      <c r="A666" s="1" t="s">
        <v>731</v>
      </c>
      <c r="B666" s="3">
        <v>1725025.05</v>
      </c>
    </row>
    <row r="667" spans="1:2">
      <c r="A667" s="1" t="s">
        <v>732</v>
      </c>
      <c r="B667" s="3">
        <v>1721198.95</v>
      </c>
    </row>
    <row r="668" spans="1:2">
      <c r="A668" s="1" t="s">
        <v>733</v>
      </c>
      <c r="B668" s="3">
        <v>1712983.45</v>
      </c>
    </row>
    <row r="669" spans="1:2">
      <c r="A669" s="1" t="s">
        <v>734</v>
      </c>
      <c r="B669" s="3">
        <v>1705078.53</v>
      </c>
    </row>
    <row r="670" spans="1:2">
      <c r="A670" s="1" t="s">
        <v>735</v>
      </c>
      <c r="B670" s="3">
        <v>1701122.64</v>
      </c>
    </row>
    <row r="671" spans="1:2">
      <c r="A671" s="1" t="s">
        <v>736</v>
      </c>
      <c r="B671" s="3">
        <v>1657894.33</v>
      </c>
    </row>
    <row r="672" spans="1:2">
      <c r="A672" s="1" t="s">
        <v>737</v>
      </c>
      <c r="B672" s="3">
        <v>1504138.23</v>
      </c>
    </row>
    <row r="673" spans="1:2">
      <c r="A673" s="1" t="s">
        <v>738</v>
      </c>
      <c r="B673" s="3">
        <v>1483886.67</v>
      </c>
    </row>
    <row r="674" spans="1:2">
      <c r="A674" s="1" t="s">
        <v>739</v>
      </c>
      <c r="B674" s="3">
        <v>1410433.24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工程的基本信息</vt:lpstr>
      <vt:lpstr>下浮率、M、N</vt:lpstr>
      <vt:lpstr>报价汇总表（新）排序</vt:lpstr>
      <vt:lpstr>计算表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oba</cp:lastModifiedBy>
  <dcterms:created xsi:type="dcterms:W3CDTF">2006-09-16T00:00:00Z</dcterms:created>
  <cp:lastPrinted>2023-05-23T09:03:00Z</cp:lastPrinted>
  <dcterms:modified xsi:type="dcterms:W3CDTF">2024-09-03T06:33:56Z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A9B8C8D505A64489AD9DC2296645942A</vt:lpwstr>
  </property>
  <property fmtid="{D5CDD505-2E9C-101B-9397-08002B2CF9AE}" pid="3" name="KSOProductBuildVer">
    <vt:lpwstr>2052-12.1.0.16417</vt:lpwstr>
  </property>
  <property fmtid="{D5CDD505-2E9C-101B-9397-08002B2CF9AE}" pid="4" name="KSOReadingLayout">
    <vt:bool>false</vt:bool>
  </property>
</Properties>
</file>