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工程的基本信息" sheetId="3" r:id="rId1"/>
    <sheet name="下浮率、M、N" sheetId="4" r:id="rId2"/>
    <sheet name="报价汇总表（新）排序" sheetId="1" r:id="rId3"/>
    <sheet name="计算表" sheetId="5" r:id="rId4"/>
    <sheet name="Sheet1" sheetId="6" r:id="rId5"/>
  </sheets>
  <definedNames>
    <definedName name="_xlnm._FilterDatabase" localSheetId="2" hidden="1">'报价汇总表（新）排序'!$A$5:$IT$525</definedName>
    <definedName name="_xlnm._FilterDatabase" localSheetId="3" hidden="1">计算表!$A$7:$L$69</definedName>
    <definedName name="_xlnm.Print_Area" localSheetId="2">'报价汇总表（新）排序'!$A$1:$G$525</definedName>
    <definedName name="_xlnm.Print_Area" localSheetId="3">计算表!$A$1:$H$69</definedName>
    <definedName name="_xlnm.Print_Area" localSheetId="1">下浮率、M、N!$A$1:$AG$17</definedName>
    <definedName name="_xlnm.Print_Titles" localSheetId="2">'报价汇总表（新）排序'!$1:$5</definedName>
    <definedName name="_xlnm.Print_Titles" localSheetId="3">计算表!$1:8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W9" authorId="0">
      <text>
        <r>
          <rPr>
            <sz val="9"/>
            <rFont val="宋体"/>
            <charset val="134"/>
          </rPr>
          <t>Administrator:
保留至个位整元数，公式不动</t>
        </r>
      </text>
    </comment>
  </commentList>
</comments>
</file>

<file path=xl/sharedStrings.xml><?xml version="1.0" encoding="utf-8"?>
<sst xmlns="http://schemas.openxmlformats.org/spreadsheetml/2006/main" count="590" uniqueCount="585">
  <si>
    <t>工程名称:</t>
  </si>
  <si>
    <t>隔坑村金龙新村片区道路升级工程</t>
  </si>
  <si>
    <t>招标编号:</t>
  </si>
  <si>
    <t>HLAHLC12400685</t>
  </si>
  <si>
    <t>投标会时间：</t>
  </si>
  <si>
    <t>2024年08月08日</t>
  </si>
  <si>
    <t>投标会地点：</t>
  </si>
  <si>
    <t>东莞市横沥镇兴业路121号二楼203投标室</t>
  </si>
  <si>
    <t>工程总造价（元）</t>
  </si>
  <si>
    <t>最高限价（元）</t>
  </si>
  <si>
    <t>绿色施工安全防护措施单列费（元）</t>
  </si>
  <si>
    <t>扣分系数中的d
【0.5~1】</t>
  </si>
  <si>
    <t xml:space="preserve">      </t>
  </si>
  <si>
    <t>下浮率、M值、N值确定表</t>
  </si>
  <si>
    <t>工程名称：</t>
  </si>
  <si>
    <t>日期：</t>
  </si>
  <si>
    <t>招标编号：</t>
  </si>
  <si>
    <t>下浮率范围</t>
  </si>
  <si>
    <t>下浮率的有效范围为0%～3%</t>
  </si>
  <si>
    <t>球号</t>
  </si>
  <si>
    <t>对应下浮率</t>
  </si>
  <si>
    <t>摇取的球号</t>
  </si>
  <si>
    <t>最高投标限价（元）</t>
  </si>
  <si>
    <t>最高计分限价Q（元）</t>
  </si>
  <si>
    <t>取值范围</t>
  </si>
  <si>
    <t>M取值为0.5、0.6、0.7、0.8、0.9、1.0，N=1-M</t>
  </si>
  <si>
    <t>对应M取值</t>
  </si>
  <si>
    <t>N取值（N=1-M）</t>
  </si>
  <si>
    <t>有效评标价平均值（元）</t>
  </si>
  <si>
    <t>投标基准价P（元）</t>
  </si>
  <si>
    <r>
      <rPr>
        <b/>
        <sz val="18"/>
        <color indexed="8"/>
        <rFont val="宋体"/>
        <charset val="134"/>
      </rPr>
      <t>投标会议</t>
    </r>
    <r>
      <rPr>
        <b/>
        <sz val="18"/>
        <color indexed="8"/>
        <rFont val="Times New Roman"/>
        <charset val="134"/>
      </rPr>
      <t>——</t>
    </r>
    <r>
      <rPr>
        <b/>
        <sz val="18"/>
        <color indexed="8"/>
        <rFont val="宋体"/>
        <charset val="134"/>
      </rPr>
      <t>投标人投标报价汇总表</t>
    </r>
  </si>
  <si>
    <r>
      <rPr>
        <sz val="11"/>
        <color indexed="8"/>
        <rFont val="宋体"/>
        <charset val="134"/>
      </rPr>
      <t>报价输完，把投标报价由低到高排序（选</t>
    </r>
    <r>
      <rPr>
        <sz val="11"/>
        <color indexed="8"/>
        <rFont val="Times New Roman"/>
        <charset val="134"/>
      </rPr>
      <t>B/C/D/E/F</t>
    </r>
    <r>
      <rPr>
        <sz val="11"/>
        <color indexed="8"/>
        <rFont val="宋体"/>
        <charset val="134"/>
      </rPr>
      <t>列，排序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自定义</t>
    </r>
    <r>
      <rPr>
        <sz val="11"/>
        <color indexed="8"/>
        <rFont val="Times New Roman"/>
        <charset val="134"/>
      </rPr>
      <t>-C</t>
    </r>
    <r>
      <rPr>
        <sz val="11"/>
        <color indexed="8"/>
        <rFont val="宋体"/>
        <charset val="134"/>
      </rPr>
      <t>列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宋体"/>
        <charset val="134"/>
      </rPr>
      <t>升序），无效标自动排到最后，得出有效标数量填到计算表，根据是否超最高计分限价或小于最高计分限价的</t>
    </r>
    <r>
      <rPr>
        <sz val="11"/>
        <color indexed="8"/>
        <rFont val="Times New Roman"/>
        <charset val="134"/>
      </rPr>
      <t>85%</t>
    </r>
    <r>
      <rPr>
        <sz val="11"/>
        <color indexed="8"/>
        <rFont val="宋体"/>
        <charset val="134"/>
      </rPr>
      <t>，来填写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是否参与均价计算</t>
    </r>
    <r>
      <rPr>
        <sz val="11"/>
        <color indexed="8"/>
        <rFont val="Times New Roman"/>
        <charset val="134"/>
      </rPr>
      <t>”</t>
    </r>
  </si>
  <si>
    <r>
      <rPr>
        <sz val="12"/>
        <color indexed="8"/>
        <rFont val="宋体"/>
        <charset val="134"/>
      </rPr>
      <t>工程名称：</t>
    </r>
  </si>
  <si>
    <r>
      <rPr>
        <sz val="12"/>
        <color indexed="8"/>
        <rFont val="宋体"/>
        <charset val="134"/>
      </rPr>
      <t>会议时间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：</t>
    </r>
  </si>
  <si>
    <r>
      <rPr>
        <sz val="12"/>
        <color indexed="8"/>
        <rFont val="宋体"/>
        <charset val="134"/>
      </rPr>
      <t>招标编号：</t>
    </r>
  </si>
  <si>
    <r>
      <rPr>
        <sz val="12"/>
        <color indexed="8"/>
        <rFont val="宋体"/>
        <charset val="134"/>
      </rPr>
      <t>最高计分限价（元）：</t>
    </r>
  </si>
  <si>
    <r>
      <rPr>
        <sz val="12"/>
        <color indexed="8"/>
        <rFont val="宋体"/>
        <charset val="134"/>
      </rPr>
      <t>最高计分限价</t>
    </r>
    <r>
      <rPr>
        <sz val="12"/>
        <color indexed="8"/>
        <rFont val="Times New Roman"/>
        <charset val="134"/>
      </rPr>
      <t>85%</t>
    </r>
    <r>
      <rPr>
        <sz val="12"/>
        <color indexed="8"/>
        <rFont val="宋体"/>
        <charset val="134"/>
      </rPr>
      <t>（元）：</t>
    </r>
  </si>
  <si>
    <r>
      <rPr>
        <sz val="12"/>
        <color indexed="8"/>
        <rFont val="宋体"/>
        <charset val="134"/>
      </rPr>
      <t>序号</t>
    </r>
  </si>
  <si>
    <r>
      <rPr>
        <sz val="12"/>
        <color indexed="8"/>
        <rFont val="宋体"/>
        <charset val="134"/>
      </rPr>
      <t>投标单位全称</t>
    </r>
  </si>
  <si>
    <r>
      <rPr>
        <sz val="12"/>
        <color indexed="8"/>
        <rFont val="宋体"/>
        <charset val="134"/>
      </rPr>
      <t>投标报价（元）</t>
    </r>
  </si>
  <si>
    <r>
      <rPr>
        <sz val="12"/>
        <color indexed="8"/>
        <rFont val="宋体"/>
        <charset val="134"/>
      </rPr>
      <t>是否高于最高计分限价</t>
    </r>
  </si>
  <si>
    <r>
      <rPr>
        <sz val="12"/>
        <color indexed="8"/>
        <rFont val="宋体"/>
        <charset val="134"/>
      </rPr>
      <t>是否低于最高计分限价</t>
    </r>
    <r>
      <rPr>
        <sz val="12"/>
        <color indexed="8"/>
        <rFont val="Times New Roman"/>
        <charset val="134"/>
      </rPr>
      <t>85%</t>
    </r>
    <r>
      <rPr>
        <sz val="12"/>
        <color indexed="8"/>
        <rFont val="宋体"/>
        <charset val="134"/>
      </rPr>
      <t>且无合理说明</t>
    </r>
  </si>
  <si>
    <r>
      <rPr>
        <sz val="12"/>
        <color indexed="8"/>
        <rFont val="宋体"/>
        <charset val="134"/>
      </rPr>
      <t>是否在有效投标价范围</t>
    </r>
  </si>
  <si>
    <r>
      <rPr>
        <sz val="12"/>
        <color indexed="8"/>
        <rFont val="宋体"/>
        <charset val="134"/>
      </rPr>
      <t>不参与</t>
    </r>
  </si>
  <si>
    <r>
      <rPr>
        <sz val="12"/>
        <color indexed="8"/>
        <rFont val="宋体"/>
        <charset val="134"/>
      </rPr>
      <t>超计分限价</t>
    </r>
  </si>
  <si>
    <r>
      <rPr>
        <sz val="12"/>
        <color indexed="8"/>
        <rFont val="宋体"/>
        <charset val="134"/>
      </rPr>
      <t>小于计分限价</t>
    </r>
    <r>
      <rPr>
        <sz val="12"/>
        <color indexed="8"/>
        <rFont val="Times New Roman"/>
        <charset val="134"/>
      </rPr>
      <t>85%</t>
    </r>
  </si>
  <si>
    <t>市政路桥工程合理低价法计算表</t>
  </si>
  <si>
    <t>工程名称</t>
  </si>
  <si>
    <t>招标编号</t>
  </si>
  <si>
    <t>投标人数量</t>
  </si>
  <si>
    <t>有效投标人数量</t>
  </si>
  <si>
    <t>下浮率</t>
  </si>
  <si>
    <t>M取值</t>
  </si>
  <si>
    <t>N取值</t>
  </si>
  <si>
    <t>扣分系数中的d</t>
  </si>
  <si>
    <t>序号</t>
  </si>
  <si>
    <t>投标单位全称</t>
  </si>
  <si>
    <t>投标报价（元）</t>
  </si>
  <si>
    <t>扣分系数(D)</t>
  </si>
  <si>
    <t>投标人价格得分</t>
  </si>
  <si>
    <t xml:space="preserve">排序                </t>
  </si>
  <si>
    <t>备注</t>
  </si>
  <si>
    <t>第一中标候选人</t>
  </si>
  <si>
    <t>第二中标候选人</t>
  </si>
  <si>
    <t>第三中标候选人</t>
  </si>
  <si>
    <t>惠州市大恒建设工程咨询有限公司</t>
  </si>
  <si>
    <t>广州弘锭工程建筑集团有限公司</t>
  </si>
  <si>
    <t>广东顺通建设有限公司</t>
  </si>
  <si>
    <t>广东宝泰森建设工程有限公司</t>
  </si>
  <si>
    <t>广东致盛建设工程有限公司</t>
  </si>
  <si>
    <t>中山市兴建建设有限公司</t>
  </si>
  <si>
    <t>河南亘赢建工有限公司</t>
  </si>
  <si>
    <t>广东御冠建设有限公司</t>
  </si>
  <si>
    <t>深圳市茗河建设工程有限公司</t>
  </si>
  <si>
    <t>广州盈德建筑工程有限公司</t>
  </si>
  <si>
    <t>广东鸿辰建设有限公司</t>
  </si>
  <si>
    <t>广东田业建设有限公司</t>
  </si>
  <si>
    <t>广州市卓爵建筑工程有限公司</t>
  </si>
  <si>
    <t>广东力建工程有限公司</t>
  </si>
  <si>
    <t>广东潮鑫建设工程有限公司</t>
  </si>
  <si>
    <t>河南潞扬建设工程有限公司</t>
  </si>
  <si>
    <t>广东正峰建设工程有限公司</t>
  </si>
  <si>
    <t>广东文泓建设有限公司</t>
  </si>
  <si>
    <t>润盟建设集团有限公司</t>
  </si>
  <si>
    <t>广东颐和建设有限公司</t>
  </si>
  <si>
    <t>东莞市瑞鼎建设工程有限公司</t>
  </si>
  <si>
    <t>广东延姚建筑工程有限公司</t>
  </si>
  <si>
    <t>深圳市中鹏建设集团有限公司</t>
  </si>
  <si>
    <t>深圳市华鹏工程建设有限公司</t>
  </si>
  <si>
    <t>贵州省公建投资控股有限公司</t>
  </si>
  <si>
    <t>广东森盛华建设工程有限公司</t>
  </si>
  <si>
    <t>深圳市名鹏建筑工程有限公司</t>
  </si>
  <si>
    <t>广东兴荣建设工程有限公司</t>
  </si>
  <si>
    <t>深圳市联信建设工程有限公司</t>
  </si>
  <si>
    <t>广东旺盛建设工程有限公司</t>
  </si>
  <si>
    <t>泓源建工（深圳）集团有限公司</t>
  </si>
  <si>
    <t>广东世峰建设有限公司</t>
  </si>
  <si>
    <t>华跃建工有限公司</t>
  </si>
  <si>
    <t>深圳市安达业建筑工程有限公司</t>
  </si>
  <si>
    <t>深圳市众基建设发展有限公司</t>
  </si>
  <si>
    <t>深圳市伟鹏工程建设有限公司</t>
  </si>
  <si>
    <t>广东青林建设有限公司</t>
  </si>
  <si>
    <t>广东拓南建设工程有限公司</t>
  </si>
  <si>
    <t>深圳市世广厦建筑工程有限公司</t>
  </si>
  <si>
    <t>四川中洋建兴建设工程有限公司</t>
  </si>
  <si>
    <t>广东新壹线建设有限公司</t>
  </si>
  <si>
    <t>广东东泽建设有限公司</t>
  </si>
  <si>
    <t>广东中宏海建设有限公司</t>
  </si>
  <si>
    <t>广东雄业建设工程有限公司</t>
  </si>
  <si>
    <t>广东易阳建设工程有限公司</t>
  </si>
  <si>
    <t>广东城新建设工程有限公司</t>
  </si>
  <si>
    <t>广东中梁建设有限公司</t>
  </si>
  <si>
    <t>广东耀华建设有限公司</t>
  </si>
  <si>
    <t>广东中晋建设工程有限公司</t>
  </si>
  <si>
    <t>珠海市东发建设有限公司</t>
  </si>
  <si>
    <t>深圳市宝合建设集团有限公司</t>
  </si>
  <si>
    <t>广东宏览建设工程有限公司</t>
  </si>
  <si>
    <t>广东杰洪建设有限公司</t>
  </si>
  <si>
    <t>广东金铭顺建设有限公司</t>
  </si>
  <si>
    <t>河南泓川建设有限公司</t>
  </si>
  <si>
    <t>广东乾鼎建设有限公司</t>
  </si>
  <si>
    <t>深圳天安建设科技有限公司</t>
  </si>
  <si>
    <t>广东泰川建设有限公司</t>
  </si>
  <si>
    <t>东莞市固优建设工程有限公司</t>
  </si>
  <si>
    <t>广东高达建设集团有限公司</t>
  </si>
  <si>
    <t>深圳市辉腾建设工程有限公司</t>
  </si>
  <si>
    <t>福建老李家建设发展有限公司</t>
  </si>
  <si>
    <t>广东道衡建设工程有限公司</t>
  </si>
  <si>
    <t>中建港湾建设（深圳）有限公司</t>
  </si>
  <si>
    <t>深圳市泰荣建设有限公司</t>
  </si>
  <si>
    <t>广东金灿建设有限公司</t>
  </si>
  <si>
    <t>广东林和建设工程有限公司</t>
  </si>
  <si>
    <t>泰惠建设（广东）有限公司</t>
  </si>
  <si>
    <t>广东万腾建设工程有限公司</t>
  </si>
  <si>
    <t>广州市天河建安建筑有限公司</t>
  </si>
  <si>
    <t>广东颂达建筑工程有限公司</t>
  </si>
  <si>
    <t>广东建业建设工程管理有限公司</t>
  </si>
  <si>
    <t>广东邦和建设工程有限公司</t>
  </si>
  <si>
    <t>广东鸿润建设实业有限公司</t>
  </si>
  <si>
    <t>广东万亨建设工程有限公司</t>
  </si>
  <si>
    <t>福建清禹工程管理有限公司</t>
  </si>
  <si>
    <t>河南圣本市政工程有限公司</t>
  </si>
  <si>
    <t>中耀建设（福建）有限公司</t>
  </si>
  <si>
    <t>广东润庆建设有限公司</t>
  </si>
  <si>
    <t>广东华飞建设工程有限公司</t>
  </si>
  <si>
    <t>深圳市瑞源达建设有限公司</t>
  </si>
  <si>
    <t>广东骏业建设有限公司</t>
  </si>
  <si>
    <t>河南省华帝建设工程有限公司</t>
  </si>
  <si>
    <t>深圳市屹鑫建设工程有限公司</t>
  </si>
  <si>
    <t>东莞市磐固建设工程有限公司</t>
  </si>
  <si>
    <t>贵州禹鸿工程建设有限公司</t>
  </si>
  <si>
    <t>广东禹固建筑工程有限公司</t>
  </si>
  <si>
    <t>广东九潮建设有限公司</t>
  </si>
  <si>
    <t>贵州锦裕鑫建设有限公司</t>
  </si>
  <si>
    <t>河源市水利水电工程有限公司</t>
  </si>
  <si>
    <t>广东中立建设有限公司</t>
  </si>
  <si>
    <t>广东强华昇顺建筑工程有限公司</t>
  </si>
  <si>
    <t>深圳市兴广诚建设工程有限公司</t>
  </si>
  <si>
    <t>广州市骏烨建筑工程有限公司</t>
  </si>
  <si>
    <t>广东灿佳建设工程有限公司</t>
  </si>
  <si>
    <t>广东乾晋建筑工程有限公司</t>
  </si>
  <si>
    <t>广东亿航建设有限公司</t>
  </si>
  <si>
    <t>深圳市澎之湃工程有限公司</t>
  </si>
  <si>
    <t>广东建衡达建筑工程有限公司</t>
  </si>
  <si>
    <t>鸿茂建设集团有限公司</t>
  </si>
  <si>
    <t>广东圆家梦建筑工程有限公司</t>
  </si>
  <si>
    <t>深圳市彬绿园林有限公司</t>
  </si>
  <si>
    <t>河源市水工建筑工程有限公司</t>
  </si>
  <si>
    <t>广东恒源建设集团有限公司</t>
  </si>
  <si>
    <t>深圳建兆建设工程有限公司</t>
  </si>
  <si>
    <t>广东省启桁建设工程有限公司</t>
  </si>
  <si>
    <t>广东德茂建设工程有限公司</t>
  </si>
  <si>
    <t>梅州市欣业建筑工程有限公司</t>
  </si>
  <si>
    <t>广东中御海建设工程有限公司</t>
  </si>
  <si>
    <t>林竣建设有限公司</t>
  </si>
  <si>
    <t>广东昊耀建设工程有限公司</t>
  </si>
  <si>
    <t>广东实建建设集团有限公司</t>
  </si>
  <si>
    <t>广东腾大建设集团有限公司</t>
  </si>
  <si>
    <t>广东新荣建设有限公司</t>
  </si>
  <si>
    <t>中深创建（深圳）发展有限公司</t>
  </si>
  <si>
    <t>广东国轩建设工程有限公司</t>
  </si>
  <si>
    <t>广东明晔建设工程有限公司</t>
  </si>
  <si>
    <t>深圳市宏胜隆建设工程有限公司</t>
  </si>
  <si>
    <t>深圳市泽麒建设工程有限公司</t>
  </si>
  <si>
    <t>深圳市国豪建设工程有限公司</t>
  </si>
  <si>
    <t>四川祥欣建筑工程有限公司</t>
  </si>
  <si>
    <t>广东华禹建设有限公司</t>
  </si>
  <si>
    <t>深圳市诚信鸿建设工程有限公司</t>
  </si>
  <si>
    <t>广东鸿宇建设工程有限公司</t>
  </si>
  <si>
    <t>广东中源达建筑工程有限公司</t>
  </si>
  <si>
    <t>安徽朝侠建筑工程有限公司</t>
  </si>
  <si>
    <t>深圳市启粤建筑工程有限公司</t>
  </si>
  <si>
    <t>广东湕森工程有限公司</t>
  </si>
  <si>
    <t>鑫海建工集团有限公司</t>
  </si>
  <si>
    <t>深圳市广晋建设有限公司</t>
  </si>
  <si>
    <t>深圳市伟标辉建设有限公司</t>
  </si>
  <si>
    <t>广东盛锋建设工程有限公司</t>
  </si>
  <si>
    <t>广东盈发建筑工程有限公司</t>
  </si>
  <si>
    <t>深圳市嘉景丰建筑工程有限公司</t>
  </si>
  <si>
    <t>东莞市兴广顺建设工程有限公司</t>
  </si>
  <si>
    <t>广东鸿兴裕建设工程有限公司</t>
  </si>
  <si>
    <t>深圳市享泰建筑工程有限公司</t>
  </si>
  <si>
    <t>广东昌旺建设有限公司</t>
  </si>
  <si>
    <t>深圳市中弘建设工程有限公司</t>
  </si>
  <si>
    <t>广东格信建设有限公司</t>
  </si>
  <si>
    <t>东莞市中尚建设工程有限公司</t>
  </si>
  <si>
    <t>广东城乡环境建设有限公司</t>
  </si>
  <si>
    <t>昊航建工集团有限公司</t>
  </si>
  <si>
    <t>星河谷（茂名）建设工程有限公司</t>
  </si>
  <si>
    <t>鸿熙建设集团有限公司</t>
  </si>
  <si>
    <t>深圳兴泉建设有限公司</t>
  </si>
  <si>
    <t>深圳市泽丰源建筑工程有限公司</t>
  </si>
  <si>
    <t>深圳铭泰达建设有限公司</t>
  </si>
  <si>
    <t>广东诚富建设工程有限公司</t>
  </si>
  <si>
    <t>深圳市佳泰业建设有限公司</t>
  </si>
  <si>
    <t>广东华盈建设集团有限公司</t>
  </si>
  <si>
    <t>深圳维泰建设集团有限公司</t>
  </si>
  <si>
    <t>广州三凤建筑工程有限公司</t>
  </si>
  <si>
    <t>深圳市榕大建设工程有限公司</t>
  </si>
  <si>
    <t>深圳凯林建设工程有限公司</t>
  </si>
  <si>
    <t>东莞市中赫建筑工程有限公司</t>
  </si>
  <si>
    <t>深圳市俊宏业建筑工程有限公司</t>
  </si>
  <si>
    <t>广东兆瑞建设工程有限公司</t>
  </si>
  <si>
    <t>深圳市骐坤建设工程有限公司</t>
  </si>
  <si>
    <t>深圳市铭胜建设有限公司</t>
  </si>
  <si>
    <t>东莞市益鼎建设工程有限公司</t>
  </si>
  <si>
    <t>广东丰豪建设工程有限公司</t>
  </si>
  <si>
    <t>深圳市中恒达建筑工程有限公司</t>
  </si>
  <si>
    <t>东莞市易诚建筑工程有限公司</t>
  </si>
  <si>
    <t>广东玖江工程项目管理有限公司</t>
  </si>
  <si>
    <t>深圳市超卓建设管理集团有限公司</t>
  </si>
  <si>
    <t>广州市中谦建设工程有限公司</t>
  </si>
  <si>
    <t>中州梦建设集团有限公司</t>
  </si>
  <si>
    <t>恒炬达建设有限公司</t>
  </si>
  <si>
    <t>广东昌盛源建设工程有限公司</t>
  </si>
  <si>
    <t>广东富东江公园城市建设管理有限公司</t>
  </si>
  <si>
    <t>江门市溢利建设发展有限公司</t>
  </si>
  <si>
    <t>东莞市腾辉建设工程有限公司</t>
  </si>
  <si>
    <t>深圳市坚胜建设工程有限公司</t>
  </si>
  <si>
    <t>广东粤水建工有限公司</t>
  </si>
  <si>
    <t>广东新鸿邦建筑有限公司</t>
  </si>
  <si>
    <t>广东信丰源建设有限公司</t>
  </si>
  <si>
    <t>广东硕邦建设有限公司</t>
  </si>
  <si>
    <t>中圳承邦（深圳）建设工程有限公司</t>
  </si>
  <si>
    <t>深圳市方联建设有限公司</t>
  </si>
  <si>
    <t>广东汇诚建设工程有限公司</t>
  </si>
  <si>
    <t>广东华盛源建设有限公司</t>
  </si>
  <si>
    <t>中水禹顺建设集团有限公司</t>
  </si>
  <si>
    <t>深圳市嘉闰州生态建工有限公司</t>
  </si>
  <si>
    <t>广东正翔建设工程有限公司</t>
  </si>
  <si>
    <t>东莞华盛达建设工程有限公司</t>
  </si>
  <si>
    <t>陕西中庚建设集团有限公司</t>
  </si>
  <si>
    <t>河南汴垦建设工程有限公司</t>
  </si>
  <si>
    <t>深圳市欣和建设工程有限公司</t>
  </si>
  <si>
    <t>广东竣晨建设有限公司</t>
  </si>
  <si>
    <t>广东顺鹏建设工程有限公司</t>
  </si>
  <si>
    <t>广东胜联建设有限公司</t>
  </si>
  <si>
    <t>启业建设有限公司</t>
  </si>
  <si>
    <t>广东龙德建设工程有限公司</t>
  </si>
  <si>
    <t>广东升裕建设工程有限公司</t>
  </si>
  <si>
    <t>广东莞建建设工程有限公司</t>
  </si>
  <si>
    <t>林邦建设有限公司</t>
  </si>
  <si>
    <t>中巨(广东)建设有限公司</t>
  </si>
  <si>
    <t>广东穗鑫建设工程有限公司</t>
  </si>
  <si>
    <t>广东富鑫建设集团有限公司</t>
  </si>
  <si>
    <t>深圳市卓航装饰工程有限公司</t>
  </si>
  <si>
    <t>广东明龙建设有限公司</t>
  </si>
  <si>
    <t>广东亨晟建设有限公司</t>
  </si>
  <si>
    <t>中城交建（深圳）建设有限公司</t>
  </si>
  <si>
    <t>广东智齐建设有限公司</t>
  </si>
  <si>
    <t>广东富华盛建设工程有限公司</t>
  </si>
  <si>
    <t>广东茂华建设工程有限公司</t>
  </si>
  <si>
    <t>深圳市汇达通建安工程有限公司</t>
  </si>
  <si>
    <t>广东裕仁生态建设有限公司</t>
  </si>
  <si>
    <t>中野（广东）建设有限公司</t>
  </si>
  <si>
    <t>深圳市粤城建设工程有限公司</t>
  </si>
  <si>
    <t>贵州锦辰建设工程有限公司</t>
  </si>
  <si>
    <t>广东吉成建设有限公司</t>
  </si>
  <si>
    <t>广东源丰建设工程集团有限公司</t>
  </si>
  <si>
    <t>广东金雨德建设工程有限公司</t>
  </si>
  <si>
    <t>深圳基鸿建设工程有限公司</t>
  </si>
  <si>
    <t>广东乐华建设工程有限公司</t>
  </si>
  <si>
    <t>广东粤辉建设工程有限公司</t>
  </si>
  <si>
    <t>广东楠柏建设工程有限公司</t>
  </si>
  <si>
    <t>广东大吾建工有限公司</t>
  </si>
  <si>
    <t>四川万瑞兴建设工程有限公司</t>
  </si>
  <si>
    <t>深圳市忠德市政工程有限公司</t>
  </si>
  <si>
    <t>广东碧磊建筑工程有限公司</t>
  </si>
  <si>
    <t>深圳市恒利基建设实业有限公司</t>
  </si>
  <si>
    <t>广东恒实建设集团有限公司</t>
  </si>
  <si>
    <t>深圳市达立建设有限公司</t>
  </si>
  <si>
    <t>广东新誉隆建设有限公司</t>
  </si>
  <si>
    <t>广东新岳建设工程有限公司</t>
  </si>
  <si>
    <t>四川大得顺建设项目管理有限公司</t>
  </si>
  <si>
    <t>广东方弘建设有限公司</t>
  </si>
  <si>
    <t>福建省佳瑞源建设发展有限公司</t>
  </si>
  <si>
    <t>广东溢富建设工程有限公司</t>
  </si>
  <si>
    <t>广东伟创建设有限公司</t>
  </si>
  <si>
    <t>深圳市筑地建设股份有限公司</t>
  </si>
  <si>
    <t>广东鑫筑建设工程有限公司</t>
  </si>
  <si>
    <t>东莞市东建建筑工程有限公司</t>
  </si>
  <si>
    <t>深圳市宇建源建设工程有限公司</t>
  </si>
  <si>
    <t>赣阳建工集团有限公司</t>
  </si>
  <si>
    <t>东莞市诚信建筑工程有限公司</t>
  </si>
  <si>
    <t>东莞市塘厦建筑工程有限公司</t>
  </si>
  <si>
    <t>深圳市丰茂建筑工程有限公司</t>
  </si>
  <si>
    <t>广东石头城建设有限公司</t>
  </si>
  <si>
    <t>中路隧（贵安新区）建设有限公司</t>
  </si>
  <si>
    <t>广东和霖建设工程有限公司</t>
  </si>
  <si>
    <t>广州汇鹏建设集团有限公司</t>
  </si>
  <si>
    <t>东莞市晟立建设工程有限公司</t>
  </si>
  <si>
    <t>深圳市宏运达建筑工程有限公司</t>
  </si>
  <si>
    <t>福建省东联建筑工程有限公司</t>
  </si>
  <si>
    <t>广东展华建设工程有限公司</t>
  </si>
  <si>
    <t>广东裕达智能科技有限公司</t>
  </si>
  <si>
    <t>广东兴煌建设工程有限公司</t>
  </si>
  <si>
    <t>广东沣林建设工程有限公司</t>
  </si>
  <si>
    <t>河南玖太建设工程有限公司</t>
  </si>
  <si>
    <t>深圳市万隆达建设工程有限公司</t>
  </si>
  <si>
    <t>广东晟沛建设有限公司</t>
  </si>
  <si>
    <t>深圳市双润建安工程有限公司</t>
  </si>
  <si>
    <t>广东潮楷达建筑有限公司</t>
  </si>
  <si>
    <t>四川隆盛基建设工程有限公司</t>
  </si>
  <si>
    <t>广东森大环保工程有限公司</t>
  </si>
  <si>
    <t>广东百景生态建设有限公司</t>
  </si>
  <si>
    <t>广东建安市政工程有限公司</t>
  </si>
  <si>
    <t>广东坚源建设工程有限公司</t>
  </si>
  <si>
    <t>深冶建工（深圳）有限公司</t>
  </si>
  <si>
    <t>中建河图建设有限公司</t>
  </si>
  <si>
    <t>广东金烨建设有限公司</t>
  </si>
  <si>
    <t>广东千尘建设有限公司</t>
  </si>
  <si>
    <t>广东中潮粤建筑工程有限公司</t>
  </si>
  <si>
    <t>浙江中佑建设有限公司</t>
  </si>
  <si>
    <t>东莞市新鸿达装饰工程有限公司</t>
  </si>
  <si>
    <t>广东恒誉建设有限公司</t>
  </si>
  <si>
    <t>广东喆创建设发展有限公司</t>
  </si>
  <si>
    <t>广东中穗建安工程有限公司</t>
  </si>
  <si>
    <t>广州铭珩建筑科技有限公司</t>
  </si>
  <si>
    <t>福建汇欣华业建工有限公司</t>
  </si>
  <si>
    <t>深圳市中深集信建设有限公司</t>
  </si>
  <si>
    <t>深圳市灿阳建设集团有限公司</t>
  </si>
  <si>
    <t>广东远铭建设工程有限公司</t>
  </si>
  <si>
    <t>深圳市兴宏达建设工程有限公司</t>
  </si>
  <si>
    <t>广东侨福建设有限公司</t>
  </si>
  <si>
    <t>广东骏基建设有限公司</t>
  </si>
  <si>
    <t>广东思翰建设工程有限公司</t>
  </si>
  <si>
    <t>广东广新建设发展有限公司</t>
  </si>
  <si>
    <t>四川铭翔达建设工程有限公司</t>
  </si>
  <si>
    <t>广东深浦建设有限公司</t>
  </si>
  <si>
    <t>山西省帝华建设有限公司</t>
  </si>
  <si>
    <t>广东金邑工程建设有限公司</t>
  </si>
  <si>
    <t>深圳市川和建设有限公司</t>
  </si>
  <si>
    <t>广东杰航建设工程有限公司</t>
  </si>
  <si>
    <t>四川天云汇工程管理有限公司</t>
  </si>
  <si>
    <t>粤府建工集团有限公司</t>
  </si>
  <si>
    <t>深圳市绿城建筑有限公司</t>
  </si>
  <si>
    <t>东莞市金建达建筑有限公司</t>
  </si>
  <si>
    <t>安徽伟铭园林古建有限公司</t>
  </si>
  <si>
    <t>广东华罡建设工程有限公司</t>
  </si>
  <si>
    <t>东莞市水电建筑安装工程有限公司</t>
  </si>
  <si>
    <t>广东振铭建设有限公司</t>
  </si>
  <si>
    <t>重庆市迅途建设工程有限公司</t>
  </si>
  <si>
    <t>广东桂森建设有限公司</t>
  </si>
  <si>
    <t>广东鸿狮建设工程有限公司</t>
  </si>
  <si>
    <t>广东建弘建设工程有限公司</t>
  </si>
  <si>
    <t>广东尚洋建设有限公司</t>
  </si>
  <si>
    <t>深圳市泰源佳建设工程有限公司</t>
  </si>
  <si>
    <t>智泽工程技术有限公司</t>
  </si>
  <si>
    <t>广东百泓建设有限公司</t>
  </si>
  <si>
    <t>广东雍和建设有限公司</t>
  </si>
  <si>
    <t>安徽环旭科技有限公司</t>
  </si>
  <si>
    <t>广东荣源建设工程有限公司</t>
  </si>
  <si>
    <t>深圳市鹏洁市政工程有限公司</t>
  </si>
  <si>
    <t>众盛（广东）建设有限公司</t>
  </si>
  <si>
    <t>贵州万威建筑有限公司</t>
  </si>
  <si>
    <t>广东天天建设工程有限公司</t>
  </si>
  <si>
    <t>广东高翔建设有限公司</t>
  </si>
  <si>
    <t>广东博海建设工程有限公司</t>
  </si>
  <si>
    <t>中闽大洋建设集团有限公司</t>
  </si>
  <si>
    <t>广东尚赢建设有限公司</t>
  </si>
  <si>
    <t>广东一中建筑工程有限公司</t>
  </si>
  <si>
    <t>福建昱瑞建设工程有限公司</t>
  </si>
  <si>
    <t>深圳市乐和建设工程有限公司</t>
  </si>
  <si>
    <t>中水投（广东）建设有限公司</t>
  </si>
  <si>
    <t>深圳市中城市政工程有限公司</t>
  </si>
  <si>
    <t>鹏志建设（广东）有限公司</t>
  </si>
  <si>
    <t>中亩建设集团有限公司</t>
  </si>
  <si>
    <t>河南海马建设工程有限公司</t>
  </si>
  <si>
    <t>广东三丰建设（集团）有限公司</t>
  </si>
  <si>
    <t>广东天寻建设有限公司</t>
  </si>
  <si>
    <t>广东玄华建设有限公司</t>
  </si>
  <si>
    <t>四川江彩建设集团有限公司</t>
  </si>
  <si>
    <t>广东麒航建设有限公司</t>
  </si>
  <si>
    <t>广东合新建设工程有限公司</t>
  </si>
  <si>
    <t>广州市海承建设工程有限公司</t>
  </si>
  <si>
    <t>东莞市天祥建设工程有限公司</t>
  </si>
  <si>
    <t>深圳市泓毅建设集团有限公司</t>
  </si>
  <si>
    <t>四川正隆建设工程有限公司</t>
  </si>
  <si>
    <t>湖南瑞弘景观建设有限公司</t>
  </si>
  <si>
    <t>广东中德鸿伟建设有限公司</t>
  </si>
  <si>
    <t>中昇建设（广东）有限公司</t>
  </si>
  <si>
    <t>广东基宏建设工程有限公司</t>
  </si>
  <si>
    <t>广东枫烨建设工程有限公司</t>
  </si>
  <si>
    <t>广东诚卓建设工程有限公司</t>
  </si>
  <si>
    <t>广东盛磊建设工程有限公司</t>
  </si>
  <si>
    <t>中建汇恒建设（深圳）有限公司</t>
  </si>
  <si>
    <t>深圳市冠荣建设工程有限公司</t>
  </si>
  <si>
    <t>深圳市锦兴建设有限公司</t>
  </si>
  <si>
    <t>广东粤创建设有限公司</t>
  </si>
  <si>
    <t>佛山市已旭工程建设有限公司</t>
  </si>
  <si>
    <t>河南泽洲建设有限公司</t>
  </si>
  <si>
    <t>广东泓旺建设工程有限公司</t>
  </si>
  <si>
    <t>广东英祥建设工程有限公司</t>
  </si>
  <si>
    <t>广东广衍建设有限公司</t>
  </si>
  <si>
    <t>广东盛德发展建设有限公司</t>
  </si>
  <si>
    <t>广东文泓建筑集团有限公司</t>
  </si>
  <si>
    <t>广东福永建设工程有限公司</t>
  </si>
  <si>
    <t>广东众班建设有限公司</t>
  </si>
  <si>
    <t>甘洛祥瑞建筑工程有限公司</t>
  </si>
  <si>
    <t>广东中汇鼎建设有限公司</t>
  </si>
  <si>
    <t>广东煊煜建设工程有限公司</t>
  </si>
  <si>
    <t>湖南省直建筑安装工程有限公司</t>
  </si>
  <si>
    <t>广东科成建设有限公司</t>
  </si>
  <si>
    <t>广东振河建设工程有限公司</t>
  </si>
  <si>
    <t>广东御鑫建筑工程有限公司</t>
  </si>
  <si>
    <t>广东协盛实业有限公司</t>
  </si>
  <si>
    <t>华铨建设有限公司</t>
  </si>
  <si>
    <t>中佳(广东)发展有限公司</t>
  </si>
  <si>
    <t>广东锐阳建设工程有限公司</t>
  </si>
  <si>
    <t>深圳市金达建设工程有限公司</t>
  </si>
  <si>
    <t>广东顺势建设有限公司</t>
  </si>
  <si>
    <t>广东立城建设工程有限公司</t>
  </si>
  <si>
    <t>广东恒屹建设工程有限公司</t>
  </si>
  <si>
    <t>浩宸建设科技股份有限公司</t>
  </si>
  <si>
    <t>广东楷锋建筑工程有限公司</t>
  </si>
  <si>
    <t>广东浩枫建设有限公司</t>
  </si>
  <si>
    <t>广东源盛建设工程有限公司</t>
  </si>
  <si>
    <t>广东省丰顺县第二建筑工程公司</t>
  </si>
  <si>
    <t>湖南尼塔建设发展股份有限公司</t>
  </si>
  <si>
    <t>广东恒基隆建设有限公司</t>
  </si>
  <si>
    <t>广东智慧建设项目管理有限公司</t>
  </si>
  <si>
    <t>广东海勤建设有限公司</t>
  </si>
  <si>
    <t>东莞市华粤土木工程有限公司</t>
  </si>
  <si>
    <t>广东九鹰建设有限公司</t>
  </si>
  <si>
    <t>广东楚林建设有限公司</t>
  </si>
  <si>
    <t>广东俞成建设工程有限公司</t>
  </si>
  <si>
    <t>广东鸿荣建工有限公司</t>
  </si>
  <si>
    <t>广东润亚建设有限公司</t>
  </si>
  <si>
    <t>广东方和建设有限公司</t>
  </si>
  <si>
    <t>广东东冠建设工程有限公司</t>
  </si>
  <si>
    <t>广东韶城建设工程有限公司</t>
  </si>
  <si>
    <t>广东中从建设工程有限公司</t>
  </si>
  <si>
    <t>深圳市安信建设工程有限公司</t>
  </si>
  <si>
    <t>深圳市中景盛建筑工程有限公司</t>
  </si>
  <si>
    <t>广东专城建筑工程有限公司</t>
  </si>
  <si>
    <t>林耘建设有限公司</t>
  </si>
  <si>
    <t>广东磊通建设有限公司</t>
  </si>
  <si>
    <t>世润建设集团有限公司</t>
  </si>
  <si>
    <t>广东宏吉建设有限公司</t>
  </si>
  <si>
    <t>深圳建安建筑装饰集团有限公司</t>
  </si>
  <si>
    <t>广东丰伟建设有限公司</t>
  </si>
  <si>
    <t>广东信荣建设有限公司</t>
  </si>
  <si>
    <t>广东潮宽建设有限公司</t>
  </si>
  <si>
    <t>广东创湾建筑工程有限公司</t>
  </si>
  <si>
    <t>广东鼎顺建设集团有限公司</t>
  </si>
  <si>
    <t>广东路顺建设工程有限公司</t>
  </si>
  <si>
    <t>深圳市名胜建设有限公司</t>
  </si>
  <si>
    <t>广东十七人建设工程有限公司</t>
  </si>
  <si>
    <t>广东富玺泰建设有限公司</t>
  </si>
  <si>
    <t>台州广途建设有限公司</t>
  </si>
  <si>
    <t>广东鑫方源建设工程有限公司</t>
  </si>
  <si>
    <t>广东昊晟建设工程有限公司</t>
  </si>
  <si>
    <t>广东加丰建设有限公司</t>
  </si>
  <si>
    <t>广东和裕建设工程有限公司</t>
  </si>
  <si>
    <t>广东晟强建设工程有限公司</t>
  </si>
  <si>
    <t>河南省康胜建设工程有限公司</t>
  </si>
  <si>
    <t>中山市进捷建设工程有限公司</t>
  </si>
  <si>
    <t>珠海国嘉建筑工程有限公司</t>
  </si>
  <si>
    <t>广东建鸿建设工程有限公司</t>
  </si>
  <si>
    <t>广东明坤建设工程有限公司</t>
  </si>
  <si>
    <t>广东丰利建设有限公司</t>
  </si>
  <si>
    <t>广东祥瀚建设工程有限公司</t>
  </si>
  <si>
    <t>广东坤泰建设有限公司</t>
  </si>
  <si>
    <t>广东建厦建设集团有限公司</t>
  </si>
  <si>
    <t>广东中灏建设有限公司</t>
  </si>
  <si>
    <t>广东金固建设工程有限公司</t>
  </si>
  <si>
    <t>广东锦鹏建设工程有限公司</t>
  </si>
  <si>
    <t>河北腾轩建筑工程有限公司</t>
  </si>
  <si>
    <t>广东骏森建设工程有限公司</t>
  </si>
  <si>
    <t>四川蓉诚兴业建筑工程有限公司</t>
  </si>
  <si>
    <t>广东鸿福城建设有限公司</t>
  </si>
  <si>
    <t>广东兴圣建设工程有限公司</t>
  </si>
  <si>
    <t>河南筑丰建设发展有限公司</t>
  </si>
  <si>
    <t>广东瑞威工程有限公司</t>
  </si>
  <si>
    <t>广东伟誉建筑工程有限公司</t>
  </si>
  <si>
    <t>广东浩润建设工程有限公司</t>
  </si>
  <si>
    <t>深圳市润泰建设工程有限公司</t>
  </si>
  <si>
    <t>深圳市东部城建设工程有限公司</t>
  </si>
  <si>
    <t>易顺建工集团有限公司</t>
  </si>
  <si>
    <t>广东建锐建设有限公司</t>
  </si>
  <si>
    <t>广东万里通建设工程有限公司</t>
  </si>
  <si>
    <t>福建省泰成建设工程有限公司</t>
  </si>
  <si>
    <t>海南隆昌建筑工程有限公司</t>
  </si>
  <si>
    <t>天蓝建设有限公司</t>
  </si>
  <si>
    <t>广东新茂建设有限公司</t>
  </si>
  <si>
    <t>广东品峰建设工程有限公司</t>
  </si>
  <si>
    <t>东莞市华杰建设工程有限公司</t>
  </si>
  <si>
    <t>湖南润科生态建设有限公司</t>
  </si>
  <si>
    <t>东莞市龙源建设工程有限公司</t>
  </si>
  <si>
    <t>广东水霖建设有限公司</t>
  </si>
  <si>
    <t>广东鸿华建设有限公司</t>
  </si>
  <si>
    <t>福建晋恒建设工程有限公司</t>
  </si>
  <si>
    <t>广东磐源建设有限公司</t>
  </si>
  <si>
    <t>乐昌市锐丰建设工程有限公司</t>
  </si>
  <si>
    <t>广东金铎建筑工程有限公司</t>
  </si>
  <si>
    <t>广东广煜建设工程有限公司</t>
  </si>
  <si>
    <t>广西晟润建设工程有限公司</t>
  </si>
  <si>
    <t>广东万扬建设有限公司</t>
  </si>
  <si>
    <t>广东长利建设有限公司</t>
  </si>
  <si>
    <t>广东新亨建设工程有限公司</t>
  </si>
  <si>
    <t>广东广建建工集团有限公司</t>
  </si>
  <si>
    <t>广东腾程建设工程有限公司</t>
  </si>
  <si>
    <t>广东雍盛建设工程有限公司</t>
  </si>
  <si>
    <t>深圳市鹏升建设有限公司</t>
  </si>
  <si>
    <t>河南追开建设工程有限公司</t>
  </si>
  <si>
    <t>深圳市盛亮建设工程有限公司</t>
  </si>
  <si>
    <t>广东大巍建设工程有限公司</t>
  </si>
  <si>
    <t>广东水木建设有限公司</t>
  </si>
  <si>
    <t>广东弘强建设工程有限公司</t>
  </si>
  <si>
    <t>广东君泰建设有限公司</t>
  </si>
  <si>
    <t>广东粤吉市政建设工程有限公司</t>
  </si>
  <si>
    <t>广东睿安建设有限公司</t>
  </si>
  <si>
    <t>广东众盛建设工程有限公司</t>
  </si>
  <si>
    <t>广东恒安建设工程有限公司</t>
  </si>
  <si>
    <t>深圳市广富源建设工程有限公司</t>
  </si>
  <si>
    <t>广东佰桥建设有限公司</t>
  </si>
  <si>
    <t>广东精彩建设有限公司</t>
  </si>
  <si>
    <t>广东浩贤建设工程有限公司</t>
  </si>
  <si>
    <t>广东建元工程有限公司</t>
  </si>
  <si>
    <t>广东凌泷建设工程有限公司</t>
  </si>
  <si>
    <t>四川湘德建设工程有限公司</t>
  </si>
  <si>
    <t>贵州高胜工程建设有限公司</t>
  </si>
  <si>
    <t>广德润和建设有限公司</t>
  </si>
  <si>
    <t>广东荣浩建设工程有限公司</t>
  </si>
  <si>
    <t>深圳市越升建筑集团有限公司</t>
  </si>
  <si>
    <t>福建新禹丰建设工程有限公司</t>
  </si>
  <si>
    <t>合景智慧建设（广东）有限公司</t>
  </si>
  <si>
    <t>安徽中州建设工程有限公司</t>
  </si>
  <si>
    <t>深圳金广源建设有限公司</t>
  </si>
  <si>
    <t>深圳市璟宇生态建设集团有限公司</t>
  </si>
  <si>
    <t>福建省东升鸿工程建设有限公司</t>
  </si>
  <si>
    <t>郑州新兴市政工程有限公司</t>
  </si>
  <si>
    <t>广东喜帆建设工程有限公司</t>
  </si>
  <si>
    <t>广东竣豪建设集团有限公司</t>
  </si>
  <si>
    <t>陕西锦田旺建设工程有限公司</t>
  </si>
  <si>
    <t>汕头市华骏建安工程有限公司</t>
  </si>
  <si>
    <t>深圳市裕隆昇建设工程有限公司</t>
  </si>
  <si>
    <t>浙江振杭建设工程有限公司</t>
  </si>
  <si>
    <t>广东东亦建设工程有限公司</t>
  </si>
  <si>
    <t>四川中董建设工程有限公司</t>
  </si>
  <si>
    <t>阳江市阳东建工劳务有限公司</t>
  </si>
  <si>
    <t>广东诺承建设工程有限公司</t>
  </si>
  <si>
    <t>广东赛众建设有限公司</t>
  </si>
  <si>
    <t>广东富皇建设集团有限公司</t>
  </si>
  <si>
    <t>广东三宏建设工程有限公司</t>
  </si>
  <si>
    <t>广东棣业建设集团有限公司</t>
  </si>
  <si>
    <t>广东卓秀建设有限公司</t>
  </si>
  <si>
    <t>广东捷乐建筑工程有限公司</t>
  </si>
  <si>
    <t>广东荣庆建设有限公司</t>
  </si>
  <si>
    <t>广东瑜晟建设有限公司</t>
  </si>
  <si>
    <t>广东万运建设有限公司</t>
  </si>
  <si>
    <t>河源市达强水电建设有限公司</t>
  </si>
  <si>
    <t>广东万昌建设工程有限公司</t>
  </si>
  <si>
    <t>广东齐益建设工程有限公司</t>
  </si>
  <si>
    <t>河南酬安建设工程有限公司</t>
  </si>
  <si>
    <t>广东中升建筑工程有限公司</t>
  </si>
  <si>
    <t>广东茂阳建设工程有限公司</t>
  </si>
  <si>
    <t>广东天昱建筑工程有限公司</t>
  </si>
  <si>
    <t>河南林正建设工程有限公司</t>
  </si>
  <si>
    <t>广东越峰建设工程有限公司</t>
  </si>
  <si>
    <t>广东莞烨荣达建筑工程有限公司</t>
  </si>
  <si>
    <t>东莞鼎名建设工程有限公司</t>
  </si>
  <si>
    <t>广东金顺建设工程有限公司</t>
  </si>
  <si>
    <t>深圳市镒辉建筑工程有限公司</t>
  </si>
  <si>
    <t>广东润天建设有限公司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</si>
</sst>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179" formatCode="_ * #,##0.00000_ ;_ * \-#,##0.00000_ ;_ * &quot;-&quot;??.000_ ;_ @_ "/>
    <numFmt numFmtId="180" formatCode="0.00_);[Red]\(0.00\)"/>
    <numFmt numFmtId="181" formatCode="#,##0.00_);[Red]\(#,##0.00\)"/>
    <numFmt numFmtId="182" formatCode="0.000000000000000_ "/>
    <numFmt numFmtId="183" formatCode="#,##0.00_ "/>
  </numFmts>
  <fonts count="37"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Border="0" applyAlignment="0" applyProtection="0">
      <alignment vertical="center"/>
    </xf>
  </cellStyleXfs>
  <cellXfs count="112">
    <xf numFmtId="0" fontId="0" fillId="0" borderId="0" xfId="0" applyFill="1" applyAlignment="1"/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49" fontId="0" fillId="0" borderId="0" xfId="49" applyNumberFormat="1" applyFont="1" applyFill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 wrapText="1"/>
    </xf>
    <xf numFmtId="0" fontId="0" fillId="2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50" applyFill="1" applyBorder="1" applyAlignment="1">
      <alignment horizontal="center" vertical="center"/>
    </xf>
    <xf numFmtId="0" fontId="5" fillId="0" borderId="1" xfId="50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0" fontId="6" fillId="0" borderId="1" xfId="3" applyNumberFormat="1" applyFont="1" applyBorder="1" applyAlignment="1" applyProtection="1">
      <alignment horizontal="center" vertical="center" wrapText="1"/>
    </xf>
    <xf numFmtId="10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ill="1" applyBorder="1" applyAlignment="1">
      <alignment horizontal="center" vertical="center" wrapText="1"/>
    </xf>
    <xf numFmtId="49" fontId="5" fillId="0" borderId="2" xfId="49" applyNumberFormat="1" applyFill="1" applyBorder="1" applyAlignment="1">
      <alignment horizontal="center" vertical="center" wrapText="1"/>
    </xf>
    <xf numFmtId="49" fontId="5" fillId="0" borderId="3" xfId="49" applyNumberForma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2" fontId="5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2" fillId="0" borderId="0" xfId="49" applyNumberFormat="1" applyFont="1" applyFill="1" applyAlignment="1">
      <alignment horizontal="center" vertical="center" wrapText="1"/>
    </xf>
    <xf numFmtId="0" fontId="7" fillId="0" borderId="0" xfId="51" applyNumberFormat="1" applyFont="1" applyFill="1" applyBorder="1" applyAlignment="1">
      <alignment horizontal="center" vertical="center" wrapText="1"/>
    </xf>
    <xf numFmtId="2" fontId="7" fillId="0" borderId="0" xfId="51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left" vertical="center" wrapText="1"/>
    </xf>
    <xf numFmtId="43" fontId="0" fillId="0" borderId="0" xfId="49" applyNumberFormat="1" applyFont="1" applyFill="1" applyAlignment="1">
      <alignment horizontal="center" vertical="center" wrapText="1"/>
    </xf>
    <xf numFmtId="179" fontId="0" fillId="0" borderId="0" xfId="49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181" fontId="0" fillId="2" borderId="0" xfId="0" applyNumberForma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80" fontId="11" fillId="0" borderId="2" xfId="0" applyNumberFormat="1" applyFont="1" applyFill="1" applyBorder="1" applyAlignment="1">
      <alignment horizontal="right" vertical="center" wrapText="1"/>
    </xf>
    <xf numFmtId="180" fontId="11" fillId="0" borderId="4" xfId="0" applyNumberFormat="1" applyFont="1" applyFill="1" applyBorder="1" applyAlignment="1">
      <alignment horizontal="right" vertical="center" wrapText="1"/>
    </xf>
    <xf numFmtId="22" fontId="11" fillId="0" borderId="3" xfId="0" applyNumberFormat="1" applyFont="1" applyFill="1" applyBorder="1" applyAlignment="1">
      <alignment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right" vertical="center"/>
    </xf>
    <xf numFmtId="180" fontId="11" fillId="0" borderId="4" xfId="0" applyNumberFormat="1" applyFont="1" applyFill="1" applyBorder="1" applyAlignment="1">
      <alignment horizontal="right" vertical="center"/>
    </xf>
    <xf numFmtId="181" fontId="11" fillId="0" borderId="3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80" fontId="11" fillId="0" borderId="3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81" fontId="11" fillId="2" borderId="3" xfId="0" applyNumberFormat="1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82" fontId="0" fillId="0" borderId="0" xfId="0" applyNumberForma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2" fontId="14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vertical="center" wrapText="1"/>
    </xf>
    <xf numFmtId="0" fontId="5" fillId="0" borderId="0" xfId="49" applyFill="1" applyAlignment="1">
      <alignment horizontal="center" vertical="center" wrapText="1"/>
    </xf>
    <xf numFmtId="31" fontId="0" fillId="0" borderId="0" xfId="0" applyNumberFormat="1" applyFill="1" applyAlignment="1">
      <alignment horizontal="left" vertical="center" wrapText="1"/>
    </xf>
    <xf numFmtId="22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2" fontId="5" fillId="0" borderId="0" xfId="49" applyNumberFormat="1" applyFill="1" applyAlignment="1">
      <alignment horizontal="center" vertical="center" wrapText="1"/>
    </xf>
    <xf numFmtId="183" fontId="5" fillId="0" borderId="0" xfId="49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5" fillId="0" borderId="0" xfId="49" applyNumberFormat="1" applyFill="1" applyAlignment="1">
      <alignment horizontal="center" vertical="center" wrapText="1"/>
    </xf>
    <xf numFmtId="31" fontId="0" fillId="0" borderId="0" xfId="0" applyNumberFormat="1" applyFill="1" applyAlignment="1" quotePrefix="1">
      <alignment horizontal="left" vertical="center" wrapText="1"/>
    </xf>
    <xf numFmtId="22" fontId="14" fillId="0" borderId="0" xfId="0" applyNumberFormat="1" applyFont="1" applyFill="1" applyAlignment="1" quotePrefix="1">
      <alignment horizontal="left" vertical="center" wrapText="1"/>
    </xf>
    <xf numFmtId="22" fontId="11" fillId="0" borderId="3" xfId="0" applyNumberFormat="1" applyFont="1" applyFill="1" applyBorder="1" applyAlignment="1" quotePrefix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千位分隔 2" xfId="51"/>
  </cellStyles>
  <dxfs count="2">
    <dxf>
      <font>
        <b val="0"/>
        <i val="0"/>
        <sz val="12"/>
        <color indexed="60"/>
      </font>
    </dxf>
    <dxf>
      <font>
        <b val="0"/>
        <i val="0"/>
        <sz val="12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7" sqref="B7"/>
    </sheetView>
  </sheetViews>
  <sheetFormatPr defaultColWidth="9" defaultRowHeight="21" customHeight="1" outlineLevelCol="5"/>
  <cols>
    <col min="1" max="1" width="19.8796296296296" style="104" customWidth="1"/>
    <col min="2" max="2" width="76.3333333333333" style="104" customWidth="1"/>
    <col min="3" max="3" width="36.8796296296296" style="104" customWidth="1"/>
    <col min="4" max="5" width="23.4444444444444" style="104" customWidth="1"/>
    <col min="6" max="6" width="35.6666666666667" style="104" customWidth="1"/>
    <col min="7" max="7" width="23.4444444444444" style="104" customWidth="1"/>
    <col min="8" max="256" width="9" style="104"/>
    <col min="257" max="257" width="19.8796296296296" style="104" customWidth="1"/>
    <col min="258" max="258" width="47.212962962963" style="104" customWidth="1"/>
    <col min="259" max="259" width="36.8796296296296" style="104" customWidth="1"/>
    <col min="260" max="261" width="23.4444444444444" style="104" customWidth="1"/>
    <col min="262" max="262" width="35.6666666666667" style="104" customWidth="1"/>
    <col min="263" max="263" width="23.4444444444444" style="104" customWidth="1"/>
    <col min="264" max="512" width="9" style="104"/>
    <col min="513" max="513" width="19.8796296296296" style="104" customWidth="1"/>
    <col min="514" max="514" width="47.212962962963" style="104" customWidth="1"/>
    <col min="515" max="515" width="36.8796296296296" style="104" customWidth="1"/>
    <col min="516" max="517" width="23.4444444444444" style="104" customWidth="1"/>
    <col min="518" max="518" width="35.6666666666667" style="104" customWidth="1"/>
    <col min="519" max="519" width="23.4444444444444" style="104" customWidth="1"/>
    <col min="520" max="768" width="9" style="104"/>
    <col min="769" max="769" width="19.8796296296296" style="104" customWidth="1"/>
    <col min="770" max="770" width="47.212962962963" style="104" customWidth="1"/>
    <col min="771" max="771" width="36.8796296296296" style="104" customWidth="1"/>
    <col min="772" max="773" width="23.4444444444444" style="104" customWidth="1"/>
    <col min="774" max="774" width="35.6666666666667" style="104" customWidth="1"/>
    <col min="775" max="775" width="23.4444444444444" style="104" customWidth="1"/>
    <col min="776" max="1024" width="9" style="104"/>
    <col min="1025" max="1025" width="19.8796296296296" style="104" customWidth="1"/>
    <col min="1026" max="1026" width="47.212962962963" style="104" customWidth="1"/>
    <col min="1027" max="1027" width="36.8796296296296" style="104" customWidth="1"/>
    <col min="1028" max="1029" width="23.4444444444444" style="104" customWidth="1"/>
    <col min="1030" max="1030" width="35.6666666666667" style="104" customWidth="1"/>
    <col min="1031" max="1031" width="23.4444444444444" style="104" customWidth="1"/>
    <col min="1032" max="1280" width="9" style="104"/>
    <col min="1281" max="1281" width="19.8796296296296" style="104" customWidth="1"/>
    <col min="1282" max="1282" width="47.212962962963" style="104" customWidth="1"/>
    <col min="1283" max="1283" width="36.8796296296296" style="104" customWidth="1"/>
    <col min="1284" max="1285" width="23.4444444444444" style="104" customWidth="1"/>
    <col min="1286" max="1286" width="35.6666666666667" style="104" customWidth="1"/>
    <col min="1287" max="1287" width="23.4444444444444" style="104" customWidth="1"/>
    <col min="1288" max="1536" width="9" style="104"/>
    <col min="1537" max="1537" width="19.8796296296296" style="104" customWidth="1"/>
    <col min="1538" max="1538" width="47.212962962963" style="104" customWidth="1"/>
    <col min="1539" max="1539" width="36.8796296296296" style="104" customWidth="1"/>
    <col min="1540" max="1541" width="23.4444444444444" style="104" customWidth="1"/>
    <col min="1542" max="1542" width="35.6666666666667" style="104" customWidth="1"/>
    <col min="1543" max="1543" width="23.4444444444444" style="104" customWidth="1"/>
    <col min="1544" max="1792" width="9" style="104"/>
    <col min="1793" max="1793" width="19.8796296296296" style="104" customWidth="1"/>
    <col min="1794" max="1794" width="47.212962962963" style="104" customWidth="1"/>
    <col min="1795" max="1795" width="36.8796296296296" style="104" customWidth="1"/>
    <col min="1796" max="1797" width="23.4444444444444" style="104" customWidth="1"/>
    <col min="1798" max="1798" width="35.6666666666667" style="104" customWidth="1"/>
    <col min="1799" max="1799" width="23.4444444444444" style="104" customWidth="1"/>
    <col min="1800" max="2048" width="9" style="104"/>
    <col min="2049" max="2049" width="19.8796296296296" style="104" customWidth="1"/>
    <col min="2050" max="2050" width="47.212962962963" style="104" customWidth="1"/>
    <col min="2051" max="2051" width="36.8796296296296" style="104" customWidth="1"/>
    <col min="2052" max="2053" width="23.4444444444444" style="104" customWidth="1"/>
    <col min="2054" max="2054" width="35.6666666666667" style="104" customWidth="1"/>
    <col min="2055" max="2055" width="23.4444444444444" style="104" customWidth="1"/>
    <col min="2056" max="2304" width="9" style="104"/>
    <col min="2305" max="2305" width="19.8796296296296" style="104" customWidth="1"/>
    <col min="2306" max="2306" width="47.212962962963" style="104" customWidth="1"/>
    <col min="2307" max="2307" width="36.8796296296296" style="104" customWidth="1"/>
    <col min="2308" max="2309" width="23.4444444444444" style="104" customWidth="1"/>
    <col min="2310" max="2310" width="35.6666666666667" style="104" customWidth="1"/>
    <col min="2311" max="2311" width="23.4444444444444" style="104" customWidth="1"/>
    <col min="2312" max="2560" width="9" style="104"/>
    <col min="2561" max="2561" width="19.8796296296296" style="104" customWidth="1"/>
    <col min="2562" max="2562" width="47.212962962963" style="104" customWidth="1"/>
    <col min="2563" max="2563" width="36.8796296296296" style="104" customWidth="1"/>
    <col min="2564" max="2565" width="23.4444444444444" style="104" customWidth="1"/>
    <col min="2566" max="2566" width="35.6666666666667" style="104" customWidth="1"/>
    <col min="2567" max="2567" width="23.4444444444444" style="104" customWidth="1"/>
    <col min="2568" max="2816" width="9" style="104"/>
    <col min="2817" max="2817" width="19.8796296296296" style="104" customWidth="1"/>
    <col min="2818" max="2818" width="47.212962962963" style="104" customWidth="1"/>
    <col min="2819" max="2819" width="36.8796296296296" style="104" customWidth="1"/>
    <col min="2820" max="2821" width="23.4444444444444" style="104" customWidth="1"/>
    <col min="2822" max="2822" width="35.6666666666667" style="104" customWidth="1"/>
    <col min="2823" max="2823" width="23.4444444444444" style="104" customWidth="1"/>
    <col min="2824" max="3072" width="9" style="104"/>
    <col min="3073" max="3073" width="19.8796296296296" style="104" customWidth="1"/>
    <col min="3074" max="3074" width="47.212962962963" style="104" customWidth="1"/>
    <col min="3075" max="3075" width="36.8796296296296" style="104" customWidth="1"/>
    <col min="3076" max="3077" width="23.4444444444444" style="104" customWidth="1"/>
    <col min="3078" max="3078" width="35.6666666666667" style="104" customWidth="1"/>
    <col min="3079" max="3079" width="23.4444444444444" style="104" customWidth="1"/>
    <col min="3080" max="3328" width="9" style="104"/>
    <col min="3329" max="3329" width="19.8796296296296" style="104" customWidth="1"/>
    <col min="3330" max="3330" width="47.212962962963" style="104" customWidth="1"/>
    <col min="3331" max="3331" width="36.8796296296296" style="104" customWidth="1"/>
    <col min="3332" max="3333" width="23.4444444444444" style="104" customWidth="1"/>
    <col min="3334" max="3334" width="35.6666666666667" style="104" customWidth="1"/>
    <col min="3335" max="3335" width="23.4444444444444" style="104" customWidth="1"/>
    <col min="3336" max="3584" width="9" style="104"/>
    <col min="3585" max="3585" width="19.8796296296296" style="104" customWidth="1"/>
    <col min="3586" max="3586" width="47.212962962963" style="104" customWidth="1"/>
    <col min="3587" max="3587" width="36.8796296296296" style="104" customWidth="1"/>
    <col min="3588" max="3589" width="23.4444444444444" style="104" customWidth="1"/>
    <col min="3590" max="3590" width="35.6666666666667" style="104" customWidth="1"/>
    <col min="3591" max="3591" width="23.4444444444444" style="104" customWidth="1"/>
    <col min="3592" max="3840" width="9" style="104"/>
    <col min="3841" max="3841" width="19.8796296296296" style="104" customWidth="1"/>
    <col min="3842" max="3842" width="47.212962962963" style="104" customWidth="1"/>
    <col min="3843" max="3843" width="36.8796296296296" style="104" customWidth="1"/>
    <col min="3844" max="3845" width="23.4444444444444" style="104" customWidth="1"/>
    <col min="3846" max="3846" width="35.6666666666667" style="104" customWidth="1"/>
    <col min="3847" max="3847" width="23.4444444444444" style="104" customWidth="1"/>
    <col min="3848" max="4096" width="9" style="104"/>
    <col min="4097" max="4097" width="19.8796296296296" style="104" customWidth="1"/>
    <col min="4098" max="4098" width="47.212962962963" style="104" customWidth="1"/>
    <col min="4099" max="4099" width="36.8796296296296" style="104" customWidth="1"/>
    <col min="4100" max="4101" width="23.4444444444444" style="104" customWidth="1"/>
    <col min="4102" max="4102" width="35.6666666666667" style="104" customWidth="1"/>
    <col min="4103" max="4103" width="23.4444444444444" style="104" customWidth="1"/>
    <col min="4104" max="4352" width="9" style="104"/>
    <col min="4353" max="4353" width="19.8796296296296" style="104" customWidth="1"/>
    <col min="4354" max="4354" width="47.212962962963" style="104" customWidth="1"/>
    <col min="4355" max="4355" width="36.8796296296296" style="104" customWidth="1"/>
    <col min="4356" max="4357" width="23.4444444444444" style="104" customWidth="1"/>
    <col min="4358" max="4358" width="35.6666666666667" style="104" customWidth="1"/>
    <col min="4359" max="4359" width="23.4444444444444" style="104" customWidth="1"/>
    <col min="4360" max="4608" width="9" style="104"/>
    <col min="4609" max="4609" width="19.8796296296296" style="104" customWidth="1"/>
    <col min="4610" max="4610" width="47.212962962963" style="104" customWidth="1"/>
    <col min="4611" max="4611" width="36.8796296296296" style="104" customWidth="1"/>
    <col min="4612" max="4613" width="23.4444444444444" style="104" customWidth="1"/>
    <col min="4614" max="4614" width="35.6666666666667" style="104" customWidth="1"/>
    <col min="4615" max="4615" width="23.4444444444444" style="104" customWidth="1"/>
    <col min="4616" max="4864" width="9" style="104"/>
    <col min="4865" max="4865" width="19.8796296296296" style="104" customWidth="1"/>
    <col min="4866" max="4866" width="47.212962962963" style="104" customWidth="1"/>
    <col min="4867" max="4867" width="36.8796296296296" style="104" customWidth="1"/>
    <col min="4868" max="4869" width="23.4444444444444" style="104" customWidth="1"/>
    <col min="4870" max="4870" width="35.6666666666667" style="104" customWidth="1"/>
    <col min="4871" max="4871" width="23.4444444444444" style="104" customWidth="1"/>
    <col min="4872" max="5120" width="9" style="104"/>
    <col min="5121" max="5121" width="19.8796296296296" style="104" customWidth="1"/>
    <col min="5122" max="5122" width="47.212962962963" style="104" customWidth="1"/>
    <col min="5123" max="5123" width="36.8796296296296" style="104" customWidth="1"/>
    <col min="5124" max="5125" width="23.4444444444444" style="104" customWidth="1"/>
    <col min="5126" max="5126" width="35.6666666666667" style="104" customWidth="1"/>
    <col min="5127" max="5127" width="23.4444444444444" style="104" customWidth="1"/>
    <col min="5128" max="5376" width="9" style="104"/>
    <col min="5377" max="5377" width="19.8796296296296" style="104" customWidth="1"/>
    <col min="5378" max="5378" width="47.212962962963" style="104" customWidth="1"/>
    <col min="5379" max="5379" width="36.8796296296296" style="104" customWidth="1"/>
    <col min="5380" max="5381" width="23.4444444444444" style="104" customWidth="1"/>
    <col min="5382" max="5382" width="35.6666666666667" style="104" customWidth="1"/>
    <col min="5383" max="5383" width="23.4444444444444" style="104" customWidth="1"/>
    <col min="5384" max="5632" width="9" style="104"/>
    <col min="5633" max="5633" width="19.8796296296296" style="104" customWidth="1"/>
    <col min="5634" max="5634" width="47.212962962963" style="104" customWidth="1"/>
    <col min="5635" max="5635" width="36.8796296296296" style="104" customWidth="1"/>
    <col min="5636" max="5637" width="23.4444444444444" style="104" customWidth="1"/>
    <col min="5638" max="5638" width="35.6666666666667" style="104" customWidth="1"/>
    <col min="5639" max="5639" width="23.4444444444444" style="104" customWidth="1"/>
    <col min="5640" max="5888" width="9" style="104"/>
    <col min="5889" max="5889" width="19.8796296296296" style="104" customWidth="1"/>
    <col min="5890" max="5890" width="47.212962962963" style="104" customWidth="1"/>
    <col min="5891" max="5891" width="36.8796296296296" style="104" customWidth="1"/>
    <col min="5892" max="5893" width="23.4444444444444" style="104" customWidth="1"/>
    <col min="5894" max="5894" width="35.6666666666667" style="104" customWidth="1"/>
    <col min="5895" max="5895" width="23.4444444444444" style="104" customWidth="1"/>
    <col min="5896" max="6144" width="9" style="104"/>
    <col min="6145" max="6145" width="19.8796296296296" style="104" customWidth="1"/>
    <col min="6146" max="6146" width="47.212962962963" style="104" customWidth="1"/>
    <col min="6147" max="6147" width="36.8796296296296" style="104" customWidth="1"/>
    <col min="6148" max="6149" width="23.4444444444444" style="104" customWidth="1"/>
    <col min="6150" max="6150" width="35.6666666666667" style="104" customWidth="1"/>
    <col min="6151" max="6151" width="23.4444444444444" style="104" customWidth="1"/>
    <col min="6152" max="6400" width="9" style="104"/>
    <col min="6401" max="6401" width="19.8796296296296" style="104" customWidth="1"/>
    <col min="6402" max="6402" width="47.212962962963" style="104" customWidth="1"/>
    <col min="6403" max="6403" width="36.8796296296296" style="104" customWidth="1"/>
    <col min="6404" max="6405" width="23.4444444444444" style="104" customWidth="1"/>
    <col min="6406" max="6406" width="35.6666666666667" style="104" customWidth="1"/>
    <col min="6407" max="6407" width="23.4444444444444" style="104" customWidth="1"/>
    <col min="6408" max="6656" width="9" style="104"/>
    <col min="6657" max="6657" width="19.8796296296296" style="104" customWidth="1"/>
    <col min="6658" max="6658" width="47.212962962963" style="104" customWidth="1"/>
    <col min="6659" max="6659" width="36.8796296296296" style="104" customWidth="1"/>
    <col min="6660" max="6661" width="23.4444444444444" style="104" customWidth="1"/>
    <col min="6662" max="6662" width="35.6666666666667" style="104" customWidth="1"/>
    <col min="6663" max="6663" width="23.4444444444444" style="104" customWidth="1"/>
    <col min="6664" max="6912" width="9" style="104"/>
    <col min="6913" max="6913" width="19.8796296296296" style="104" customWidth="1"/>
    <col min="6914" max="6914" width="47.212962962963" style="104" customWidth="1"/>
    <col min="6915" max="6915" width="36.8796296296296" style="104" customWidth="1"/>
    <col min="6916" max="6917" width="23.4444444444444" style="104" customWidth="1"/>
    <col min="6918" max="6918" width="35.6666666666667" style="104" customWidth="1"/>
    <col min="6919" max="6919" width="23.4444444444444" style="104" customWidth="1"/>
    <col min="6920" max="7168" width="9" style="104"/>
    <col min="7169" max="7169" width="19.8796296296296" style="104" customWidth="1"/>
    <col min="7170" max="7170" width="47.212962962963" style="104" customWidth="1"/>
    <col min="7171" max="7171" width="36.8796296296296" style="104" customWidth="1"/>
    <col min="7172" max="7173" width="23.4444444444444" style="104" customWidth="1"/>
    <col min="7174" max="7174" width="35.6666666666667" style="104" customWidth="1"/>
    <col min="7175" max="7175" width="23.4444444444444" style="104" customWidth="1"/>
    <col min="7176" max="7424" width="9" style="104"/>
    <col min="7425" max="7425" width="19.8796296296296" style="104" customWidth="1"/>
    <col min="7426" max="7426" width="47.212962962963" style="104" customWidth="1"/>
    <col min="7427" max="7427" width="36.8796296296296" style="104" customWidth="1"/>
    <col min="7428" max="7429" width="23.4444444444444" style="104" customWidth="1"/>
    <col min="7430" max="7430" width="35.6666666666667" style="104" customWidth="1"/>
    <col min="7431" max="7431" width="23.4444444444444" style="104" customWidth="1"/>
    <col min="7432" max="7680" width="9" style="104"/>
    <col min="7681" max="7681" width="19.8796296296296" style="104" customWidth="1"/>
    <col min="7682" max="7682" width="47.212962962963" style="104" customWidth="1"/>
    <col min="7683" max="7683" width="36.8796296296296" style="104" customWidth="1"/>
    <col min="7684" max="7685" width="23.4444444444444" style="104" customWidth="1"/>
    <col min="7686" max="7686" width="35.6666666666667" style="104" customWidth="1"/>
    <col min="7687" max="7687" width="23.4444444444444" style="104" customWidth="1"/>
    <col min="7688" max="7936" width="9" style="104"/>
    <col min="7937" max="7937" width="19.8796296296296" style="104" customWidth="1"/>
    <col min="7938" max="7938" width="47.212962962963" style="104" customWidth="1"/>
    <col min="7939" max="7939" width="36.8796296296296" style="104" customWidth="1"/>
    <col min="7940" max="7941" width="23.4444444444444" style="104" customWidth="1"/>
    <col min="7942" max="7942" width="35.6666666666667" style="104" customWidth="1"/>
    <col min="7943" max="7943" width="23.4444444444444" style="104" customWidth="1"/>
    <col min="7944" max="8192" width="9" style="104"/>
    <col min="8193" max="8193" width="19.8796296296296" style="104" customWidth="1"/>
    <col min="8194" max="8194" width="47.212962962963" style="104" customWidth="1"/>
    <col min="8195" max="8195" width="36.8796296296296" style="104" customWidth="1"/>
    <col min="8196" max="8197" width="23.4444444444444" style="104" customWidth="1"/>
    <col min="8198" max="8198" width="35.6666666666667" style="104" customWidth="1"/>
    <col min="8199" max="8199" width="23.4444444444444" style="104" customWidth="1"/>
    <col min="8200" max="8448" width="9" style="104"/>
    <col min="8449" max="8449" width="19.8796296296296" style="104" customWidth="1"/>
    <col min="8450" max="8450" width="47.212962962963" style="104" customWidth="1"/>
    <col min="8451" max="8451" width="36.8796296296296" style="104" customWidth="1"/>
    <col min="8452" max="8453" width="23.4444444444444" style="104" customWidth="1"/>
    <col min="8454" max="8454" width="35.6666666666667" style="104" customWidth="1"/>
    <col min="8455" max="8455" width="23.4444444444444" style="104" customWidth="1"/>
    <col min="8456" max="8704" width="9" style="104"/>
    <col min="8705" max="8705" width="19.8796296296296" style="104" customWidth="1"/>
    <col min="8706" max="8706" width="47.212962962963" style="104" customWidth="1"/>
    <col min="8707" max="8707" width="36.8796296296296" style="104" customWidth="1"/>
    <col min="8708" max="8709" width="23.4444444444444" style="104" customWidth="1"/>
    <col min="8710" max="8710" width="35.6666666666667" style="104" customWidth="1"/>
    <col min="8711" max="8711" width="23.4444444444444" style="104" customWidth="1"/>
    <col min="8712" max="8960" width="9" style="104"/>
    <col min="8961" max="8961" width="19.8796296296296" style="104" customWidth="1"/>
    <col min="8962" max="8962" width="47.212962962963" style="104" customWidth="1"/>
    <col min="8963" max="8963" width="36.8796296296296" style="104" customWidth="1"/>
    <col min="8964" max="8965" width="23.4444444444444" style="104" customWidth="1"/>
    <col min="8966" max="8966" width="35.6666666666667" style="104" customWidth="1"/>
    <col min="8967" max="8967" width="23.4444444444444" style="104" customWidth="1"/>
    <col min="8968" max="9216" width="9" style="104"/>
    <col min="9217" max="9217" width="19.8796296296296" style="104" customWidth="1"/>
    <col min="9218" max="9218" width="47.212962962963" style="104" customWidth="1"/>
    <col min="9219" max="9219" width="36.8796296296296" style="104" customWidth="1"/>
    <col min="9220" max="9221" width="23.4444444444444" style="104" customWidth="1"/>
    <col min="9222" max="9222" width="35.6666666666667" style="104" customWidth="1"/>
    <col min="9223" max="9223" width="23.4444444444444" style="104" customWidth="1"/>
    <col min="9224" max="9472" width="9" style="104"/>
    <col min="9473" max="9473" width="19.8796296296296" style="104" customWidth="1"/>
    <col min="9474" max="9474" width="47.212962962963" style="104" customWidth="1"/>
    <col min="9475" max="9475" width="36.8796296296296" style="104" customWidth="1"/>
    <col min="9476" max="9477" width="23.4444444444444" style="104" customWidth="1"/>
    <col min="9478" max="9478" width="35.6666666666667" style="104" customWidth="1"/>
    <col min="9479" max="9479" width="23.4444444444444" style="104" customWidth="1"/>
    <col min="9480" max="9728" width="9" style="104"/>
    <col min="9729" max="9729" width="19.8796296296296" style="104" customWidth="1"/>
    <col min="9730" max="9730" width="47.212962962963" style="104" customWidth="1"/>
    <col min="9731" max="9731" width="36.8796296296296" style="104" customWidth="1"/>
    <col min="9732" max="9733" width="23.4444444444444" style="104" customWidth="1"/>
    <col min="9734" max="9734" width="35.6666666666667" style="104" customWidth="1"/>
    <col min="9735" max="9735" width="23.4444444444444" style="104" customWidth="1"/>
    <col min="9736" max="9984" width="9" style="104"/>
    <col min="9985" max="9985" width="19.8796296296296" style="104" customWidth="1"/>
    <col min="9986" max="9986" width="47.212962962963" style="104" customWidth="1"/>
    <col min="9987" max="9987" width="36.8796296296296" style="104" customWidth="1"/>
    <col min="9988" max="9989" width="23.4444444444444" style="104" customWidth="1"/>
    <col min="9990" max="9990" width="35.6666666666667" style="104" customWidth="1"/>
    <col min="9991" max="9991" width="23.4444444444444" style="104" customWidth="1"/>
    <col min="9992" max="10240" width="9" style="104"/>
    <col min="10241" max="10241" width="19.8796296296296" style="104" customWidth="1"/>
    <col min="10242" max="10242" width="47.212962962963" style="104" customWidth="1"/>
    <col min="10243" max="10243" width="36.8796296296296" style="104" customWidth="1"/>
    <col min="10244" max="10245" width="23.4444444444444" style="104" customWidth="1"/>
    <col min="10246" max="10246" width="35.6666666666667" style="104" customWidth="1"/>
    <col min="10247" max="10247" width="23.4444444444444" style="104" customWidth="1"/>
    <col min="10248" max="10496" width="9" style="104"/>
    <col min="10497" max="10497" width="19.8796296296296" style="104" customWidth="1"/>
    <col min="10498" max="10498" width="47.212962962963" style="104" customWidth="1"/>
    <col min="10499" max="10499" width="36.8796296296296" style="104" customWidth="1"/>
    <col min="10500" max="10501" width="23.4444444444444" style="104" customWidth="1"/>
    <col min="10502" max="10502" width="35.6666666666667" style="104" customWidth="1"/>
    <col min="10503" max="10503" width="23.4444444444444" style="104" customWidth="1"/>
    <col min="10504" max="10752" width="9" style="104"/>
    <col min="10753" max="10753" width="19.8796296296296" style="104" customWidth="1"/>
    <col min="10754" max="10754" width="47.212962962963" style="104" customWidth="1"/>
    <col min="10755" max="10755" width="36.8796296296296" style="104" customWidth="1"/>
    <col min="10756" max="10757" width="23.4444444444444" style="104" customWidth="1"/>
    <col min="10758" max="10758" width="35.6666666666667" style="104" customWidth="1"/>
    <col min="10759" max="10759" width="23.4444444444444" style="104" customWidth="1"/>
    <col min="10760" max="11008" width="9" style="104"/>
    <col min="11009" max="11009" width="19.8796296296296" style="104" customWidth="1"/>
    <col min="11010" max="11010" width="47.212962962963" style="104" customWidth="1"/>
    <col min="11011" max="11011" width="36.8796296296296" style="104" customWidth="1"/>
    <col min="11012" max="11013" width="23.4444444444444" style="104" customWidth="1"/>
    <col min="11014" max="11014" width="35.6666666666667" style="104" customWidth="1"/>
    <col min="11015" max="11015" width="23.4444444444444" style="104" customWidth="1"/>
    <col min="11016" max="11264" width="9" style="104"/>
    <col min="11265" max="11265" width="19.8796296296296" style="104" customWidth="1"/>
    <col min="11266" max="11266" width="47.212962962963" style="104" customWidth="1"/>
    <col min="11267" max="11267" width="36.8796296296296" style="104" customWidth="1"/>
    <col min="11268" max="11269" width="23.4444444444444" style="104" customWidth="1"/>
    <col min="11270" max="11270" width="35.6666666666667" style="104" customWidth="1"/>
    <col min="11271" max="11271" width="23.4444444444444" style="104" customWidth="1"/>
    <col min="11272" max="11520" width="9" style="104"/>
    <col min="11521" max="11521" width="19.8796296296296" style="104" customWidth="1"/>
    <col min="11522" max="11522" width="47.212962962963" style="104" customWidth="1"/>
    <col min="11523" max="11523" width="36.8796296296296" style="104" customWidth="1"/>
    <col min="11524" max="11525" width="23.4444444444444" style="104" customWidth="1"/>
    <col min="11526" max="11526" width="35.6666666666667" style="104" customWidth="1"/>
    <col min="11527" max="11527" width="23.4444444444444" style="104" customWidth="1"/>
    <col min="11528" max="11776" width="9" style="104"/>
    <col min="11777" max="11777" width="19.8796296296296" style="104" customWidth="1"/>
    <col min="11778" max="11778" width="47.212962962963" style="104" customWidth="1"/>
    <col min="11779" max="11779" width="36.8796296296296" style="104" customWidth="1"/>
    <col min="11780" max="11781" width="23.4444444444444" style="104" customWidth="1"/>
    <col min="11782" max="11782" width="35.6666666666667" style="104" customWidth="1"/>
    <col min="11783" max="11783" width="23.4444444444444" style="104" customWidth="1"/>
    <col min="11784" max="12032" width="9" style="104"/>
    <col min="12033" max="12033" width="19.8796296296296" style="104" customWidth="1"/>
    <col min="12034" max="12034" width="47.212962962963" style="104" customWidth="1"/>
    <col min="12035" max="12035" width="36.8796296296296" style="104" customWidth="1"/>
    <col min="12036" max="12037" width="23.4444444444444" style="104" customWidth="1"/>
    <col min="12038" max="12038" width="35.6666666666667" style="104" customWidth="1"/>
    <col min="12039" max="12039" width="23.4444444444444" style="104" customWidth="1"/>
    <col min="12040" max="12288" width="9" style="104"/>
    <col min="12289" max="12289" width="19.8796296296296" style="104" customWidth="1"/>
    <col min="12290" max="12290" width="47.212962962963" style="104" customWidth="1"/>
    <col min="12291" max="12291" width="36.8796296296296" style="104" customWidth="1"/>
    <col min="12292" max="12293" width="23.4444444444444" style="104" customWidth="1"/>
    <col min="12294" max="12294" width="35.6666666666667" style="104" customWidth="1"/>
    <col min="12295" max="12295" width="23.4444444444444" style="104" customWidth="1"/>
    <col min="12296" max="12544" width="9" style="104"/>
    <col min="12545" max="12545" width="19.8796296296296" style="104" customWidth="1"/>
    <col min="12546" max="12546" width="47.212962962963" style="104" customWidth="1"/>
    <col min="12547" max="12547" width="36.8796296296296" style="104" customWidth="1"/>
    <col min="12548" max="12549" width="23.4444444444444" style="104" customWidth="1"/>
    <col min="12550" max="12550" width="35.6666666666667" style="104" customWidth="1"/>
    <col min="12551" max="12551" width="23.4444444444444" style="104" customWidth="1"/>
    <col min="12552" max="12800" width="9" style="104"/>
    <col min="12801" max="12801" width="19.8796296296296" style="104" customWidth="1"/>
    <col min="12802" max="12802" width="47.212962962963" style="104" customWidth="1"/>
    <col min="12803" max="12803" width="36.8796296296296" style="104" customWidth="1"/>
    <col min="12804" max="12805" width="23.4444444444444" style="104" customWidth="1"/>
    <col min="12806" max="12806" width="35.6666666666667" style="104" customWidth="1"/>
    <col min="12807" max="12807" width="23.4444444444444" style="104" customWidth="1"/>
    <col min="12808" max="13056" width="9" style="104"/>
    <col min="13057" max="13057" width="19.8796296296296" style="104" customWidth="1"/>
    <col min="13058" max="13058" width="47.212962962963" style="104" customWidth="1"/>
    <col min="13059" max="13059" width="36.8796296296296" style="104" customWidth="1"/>
    <col min="13060" max="13061" width="23.4444444444444" style="104" customWidth="1"/>
    <col min="13062" max="13062" width="35.6666666666667" style="104" customWidth="1"/>
    <col min="13063" max="13063" width="23.4444444444444" style="104" customWidth="1"/>
    <col min="13064" max="13312" width="9" style="104"/>
    <col min="13313" max="13313" width="19.8796296296296" style="104" customWidth="1"/>
    <col min="13314" max="13314" width="47.212962962963" style="104" customWidth="1"/>
    <col min="13315" max="13315" width="36.8796296296296" style="104" customWidth="1"/>
    <col min="13316" max="13317" width="23.4444444444444" style="104" customWidth="1"/>
    <col min="13318" max="13318" width="35.6666666666667" style="104" customWidth="1"/>
    <col min="13319" max="13319" width="23.4444444444444" style="104" customWidth="1"/>
    <col min="13320" max="13568" width="9" style="104"/>
    <col min="13569" max="13569" width="19.8796296296296" style="104" customWidth="1"/>
    <col min="13570" max="13570" width="47.212962962963" style="104" customWidth="1"/>
    <col min="13571" max="13571" width="36.8796296296296" style="104" customWidth="1"/>
    <col min="13572" max="13573" width="23.4444444444444" style="104" customWidth="1"/>
    <col min="13574" max="13574" width="35.6666666666667" style="104" customWidth="1"/>
    <col min="13575" max="13575" width="23.4444444444444" style="104" customWidth="1"/>
    <col min="13576" max="13824" width="9" style="104"/>
    <col min="13825" max="13825" width="19.8796296296296" style="104" customWidth="1"/>
    <col min="13826" max="13826" width="47.212962962963" style="104" customWidth="1"/>
    <col min="13827" max="13827" width="36.8796296296296" style="104" customWidth="1"/>
    <col min="13828" max="13829" width="23.4444444444444" style="104" customWidth="1"/>
    <col min="13830" max="13830" width="35.6666666666667" style="104" customWidth="1"/>
    <col min="13831" max="13831" width="23.4444444444444" style="104" customWidth="1"/>
    <col min="13832" max="14080" width="9" style="104"/>
    <col min="14081" max="14081" width="19.8796296296296" style="104" customWidth="1"/>
    <col min="14082" max="14082" width="47.212962962963" style="104" customWidth="1"/>
    <col min="14083" max="14083" width="36.8796296296296" style="104" customWidth="1"/>
    <col min="14084" max="14085" width="23.4444444444444" style="104" customWidth="1"/>
    <col min="14086" max="14086" width="35.6666666666667" style="104" customWidth="1"/>
    <col min="14087" max="14087" width="23.4444444444444" style="104" customWidth="1"/>
    <col min="14088" max="14336" width="9" style="104"/>
    <col min="14337" max="14337" width="19.8796296296296" style="104" customWidth="1"/>
    <col min="14338" max="14338" width="47.212962962963" style="104" customWidth="1"/>
    <col min="14339" max="14339" width="36.8796296296296" style="104" customWidth="1"/>
    <col min="14340" max="14341" width="23.4444444444444" style="104" customWidth="1"/>
    <col min="14342" max="14342" width="35.6666666666667" style="104" customWidth="1"/>
    <col min="14343" max="14343" width="23.4444444444444" style="104" customWidth="1"/>
    <col min="14344" max="14592" width="9" style="104"/>
    <col min="14593" max="14593" width="19.8796296296296" style="104" customWidth="1"/>
    <col min="14594" max="14594" width="47.212962962963" style="104" customWidth="1"/>
    <col min="14595" max="14595" width="36.8796296296296" style="104" customWidth="1"/>
    <col min="14596" max="14597" width="23.4444444444444" style="104" customWidth="1"/>
    <col min="14598" max="14598" width="35.6666666666667" style="104" customWidth="1"/>
    <col min="14599" max="14599" width="23.4444444444444" style="104" customWidth="1"/>
    <col min="14600" max="14848" width="9" style="104"/>
    <col min="14849" max="14849" width="19.8796296296296" style="104" customWidth="1"/>
    <col min="14850" max="14850" width="47.212962962963" style="104" customWidth="1"/>
    <col min="14851" max="14851" width="36.8796296296296" style="104" customWidth="1"/>
    <col min="14852" max="14853" width="23.4444444444444" style="104" customWidth="1"/>
    <col min="14854" max="14854" width="35.6666666666667" style="104" customWidth="1"/>
    <col min="14855" max="14855" width="23.4444444444444" style="104" customWidth="1"/>
    <col min="14856" max="15104" width="9" style="104"/>
    <col min="15105" max="15105" width="19.8796296296296" style="104" customWidth="1"/>
    <col min="15106" max="15106" width="47.212962962963" style="104" customWidth="1"/>
    <col min="15107" max="15107" width="36.8796296296296" style="104" customWidth="1"/>
    <col min="15108" max="15109" width="23.4444444444444" style="104" customWidth="1"/>
    <col min="15110" max="15110" width="35.6666666666667" style="104" customWidth="1"/>
    <col min="15111" max="15111" width="23.4444444444444" style="104" customWidth="1"/>
    <col min="15112" max="15360" width="9" style="104"/>
    <col min="15361" max="15361" width="19.8796296296296" style="104" customWidth="1"/>
    <col min="15362" max="15362" width="47.212962962963" style="104" customWidth="1"/>
    <col min="15363" max="15363" width="36.8796296296296" style="104" customWidth="1"/>
    <col min="15364" max="15365" width="23.4444444444444" style="104" customWidth="1"/>
    <col min="15366" max="15366" width="35.6666666666667" style="104" customWidth="1"/>
    <col min="15367" max="15367" width="23.4444444444444" style="104" customWidth="1"/>
    <col min="15368" max="15616" width="9" style="104"/>
    <col min="15617" max="15617" width="19.8796296296296" style="104" customWidth="1"/>
    <col min="15618" max="15618" width="47.212962962963" style="104" customWidth="1"/>
    <col min="15619" max="15619" width="36.8796296296296" style="104" customWidth="1"/>
    <col min="15620" max="15621" width="23.4444444444444" style="104" customWidth="1"/>
    <col min="15622" max="15622" width="35.6666666666667" style="104" customWidth="1"/>
    <col min="15623" max="15623" width="23.4444444444444" style="104" customWidth="1"/>
    <col min="15624" max="15872" width="9" style="104"/>
    <col min="15873" max="15873" width="19.8796296296296" style="104" customWidth="1"/>
    <col min="15874" max="15874" width="47.212962962963" style="104" customWidth="1"/>
    <col min="15875" max="15875" width="36.8796296296296" style="104" customWidth="1"/>
    <col min="15876" max="15877" width="23.4444444444444" style="104" customWidth="1"/>
    <col min="15878" max="15878" width="35.6666666666667" style="104" customWidth="1"/>
    <col min="15879" max="15879" width="23.4444444444444" style="104" customWidth="1"/>
    <col min="15880" max="16128" width="9" style="104"/>
    <col min="16129" max="16129" width="19.8796296296296" style="104" customWidth="1"/>
    <col min="16130" max="16130" width="47.212962962963" style="104" customWidth="1"/>
    <col min="16131" max="16131" width="36.8796296296296" style="104" customWidth="1"/>
    <col min="16132" max="16133" width="23.4444444444444" style="104" customWidth="1"/>
    <col min="16134" max="16134" width="35.6666666666667" style="104" customWidth="1"/>
    <col min="16135" max="16135" width="23.4444444444444" style="104" customWidth="1"/>
    <col min="16136" max="16384" width="9" style="104"/>
  </cols>
  <sheetData>
    <row r="1" ht="30" customHeight="1" spans="1:2">
      <c r="A1" s="8" t="s">
        <v>0</v>
      </c>
      <c r="B1" s="37" t="s">
        <v>1</v>
      </c>
    </row>
    <row r="2" ht="30" customHeight="1" spans="1:2">
      <c r="A2" s="8" t="s">
        <v>2</v>
      </c>
      <c r="B2" s="37" t="s">
        <v>3</v>
      </c>
    </row>
    <row r="3" ht="30" customHeight="1" spans="1:2">
      <c r="A3" s="8" t="s">
        <v>4</v>
      </c>
      <c r="B3" s="112" t="s">
        <v>5</v>
      </c>
    </row>
    <row r="4" ht="30" customHeight="1" spans="1:2">
      <c r="A4" s="8" t="s">
        <v>6</v>
      </c>
      <c r="B4" s="106" t="s">
        <v>7</v>
      </c>
    </row>
    <row r="5" ht="30" customHeight="1" spans="1:2">
      <c r="A5" s="8" t="s">
        <v>8</v>
      </c>
      <c r="B5" s="107"/>
    </row>
    <row r="6" ht="30" customHeight="1" spans="1:4">
      <c r="A6" s="8" t="s">
        <v>9</v>
      </c>
      <c r="B6" s="107">
        <v>1408956.62</v>
      </c>
      <c r="C6" s="104"/>
      <c r="D6" s="108"/>
    </row>
    <row r="7" ht="30" customHeight="1" spans="1:2">
      <c r="A7" s="8" t="s">
        <v>10</v>
      </c>
      <c r="B7" s="109">
        <v>57366.1</v>
      </c>
    </row>
    <row r="8" ht="30" customHeight="1" spans="1:2">
      <c r="A8" s="8" t="s">
        <v>11</v>
      </c>
      <c r="B8" s="110">
        <v>1</v>
      </c>
    </row>
    <row r="9" customHeight="1" spans="2:2">
      <c r="B9" s="109"/>
    </row>
    <row r="11" customHeight="1" spans="2:2">
      <c r="B11" s="111"/>
    </row>
    <row r="23" customHeight="1" spans="6:6">
      <c r="F23" s="104" t="s">
        <v>12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8"/>
  <sheetViews>
    <sheetView view="pageBreakPreview" zoomScale="115" zoomScaleNormal="100" topLeftCell="A9" workbookViewId="0">
      <selection activeCell="D13" sqref="D13:AG13"/>
    </sheetView>
  </sheetViews>
  <sheetFormatPr defaultColWidth="8.66666666666667" defaultRowHeight="14.4"/>
  <cols>
    <col min="1" max="2" width="7.77777777777778" style="79" customWidth="1"/>
    <col min="3" max="33" width="5.11111111111111" style="79" customWidth="1"/>
    <col min="34" max="34" width="10.1111111111111" style="79" customWidth="1"/>
    <col min="35" max="35" width="20.8796296296296" style="79" customWidth="1"/>
    <col min="36" max="38" width="9" style="79" customWidth="1"/>
    <col min="39" max="256" width="8.66666666666667" style="79"/>
    <col min="257" max="257" width="3.21296296296296" style="79" customWidth="1"/>
    <col min="258" max="258" width="2.66666666666667" style="79" customWidth="1"/>
    <col min="259" max="279" width="4.77777777777778" style="79" customWidth="1"/>
    <col min="280" max="289" width="5.33333333333333" style="79" customWidth="1"/>
    <col min="290" max="290" width="10.1111111111111" style="79" customWidth="1"/>
    <col min="291" max="291" width="12.8796296296296" style="79" customWidth="1"/>
    <col min="292" max="294" width="9" style="79" customWidth="1"/>
    <col min="295" max="512" width="8.66666666666667" style="79"/>
    <col min="513" max="513" width="3.21296296296296" style="79" customWidth="1"/>
    <col min="514" max="514" width="2.66666666666667" style="79" customWidth="1"/>
    <col min="515" max="535" width="4.77777777777778" style="79" customWidth="1"/>
    <col min="536" max="545" width="5.33333333333333" style="79" customWidth="1"/>
    <col min="546" max="546" width="10.1111111111111" style="79" customWidth="1"/>
    <col min="547" max="547" width="12.8796296296296" style="79" customWidth="1"/>
    <col min="548" max="550" width="9" style="79" customWidth="1"/>
    <col min="551" max="768" width="8.66666666666667" style="79"/>
    <col min="769" max="769" width="3.21296296296296" style="79" customWidth="1"/>
    <col min="770" max="770" width="2.66666666666667" style="79" customWidth="1"/>
    <col min="771" max="791" width="4.77777777777778" style="79" customWidth="1"/>
    <col min="792" max="801" width="5.33333333333333" style="79" customWidth="1"/>
    <col min="802" max="802" width="10.1111111111111" style="79" customWidth="1"/>
    <col min="803" max="803" width="12.8796296296296" style="79" customWidth="1"/>
    <col min="804" max="806" width="9" style="79" customWidth="1"/>
    <col min="807" max="1024" width="8.66666666666667" style="79"/>
    <col min="1025" max="1025" width="3.21296296296296" style="79" customWidth="1"/>
    <col min="1026" max="1026" width="2.66666666666667" style="79" customWidth="1"/>
    <col min="1027" max="1047" width="4.77777777777778" style="79" customWidth="1"/>
    <col min="1048" max="1057" width="5.33333333333333" style="79" customWidth="1"/>
    <col min="1058" max="1058" width="10.1111111111111" style="79" customWidth="1"/>
    <col min="1059" max="1059" width="12.8796296296296" style="79" customWidth="1"/>
    <col min="1060" max="1062" width="9" style="79" customWidth="1"/>
    <col min="1063" max="1280" width="8.66666666666667" style="79"/>
    <col min="1281" max="1281" width="3.21296296296296" style="79" customWidth="1"/>
    <col min="1282" max="1282" width="2.66666666666667" style="79" customWidth="1"/>
    <col min="1283" max="1303" width="4.77777777777778" style="79" customWidth="1"/>
    <col min="1304" max="1313" width="5.33333333333333" style="79" customWidth="1"/>
    <col min="1314" max="1314" width="10.1111111111111" style="79" customWidth="1"/>
    <col min="1315" max="1315" width="12.8796296296296" style="79" customWidth="1"/>
    <col min="1316" max="1318" width="9" style="79" customWidth="1"/>
    <col min="1319" max="1536" width="8.66666666666667" style="79"/>
    <col min="1537" max="1537" width="3.21296296296296" style="79" customWidth="1"/>
    <col min="1538" max="1538" width="2.66666666666667" style="79" customWidth="1"/>
    <col min="1539" max="1559" width="4.77777777777778" style="79" customWidth="1"/>
    <col min="1560" max="1569" width="5.33333333333333" style="79" customWidth="1"/>
    <col min="1570" max="1570" width="10.1111111111111" style="79" customWidth="1"/>
    <col min="1571" max="1571" width="12.8796296296296" style="79" customWidth="1"/>
    <col min="1572" max="1574" width="9" style="79" customWidth="1"/>
    <col min="1575" max="1792" width="8.66666666666667" style="79"/>
    <col min="1793" max="1793" width="3.21296296296296" style="79" customWidth="1"/>
    <col min="1794" max="1794" width="2.66666666666667" style="79" customWidth="1"/>
    <col min="1795" max="1815" width="4.77777777777778" style="79" customWidth="1"/>
    <col min="1816" max="1825" width="5.33333333333333" style="79" customWidth="1"/>
    <col min="1826" max="1826" width="10.1111111111111" style="79" customWidth="1"/>
    <col min="1827" max="1827" width="12.8796296296296" style="79" customWidth="1"/>
    <col min="1828" max="1830" width="9" style="79" customWidth="1"/>
    <col min="1831" max="2048" width="8.66666666666667" style="79"/>
    <col min="2049" max="2049" width="3.21296296296296" style="79" customWidth="1"/>
    <col min="2050" max="2050" width="2.66666666666667" style="79" customWidth="1"/>
    <col min="2051" max="2071" width="4.77777777777778" style="79" customWidth="1"/>
    <col min="2072" max="2081" width="5.33333333333333" style="79" customWidth="1"/>
    <col min="2082" max="2082" width="10.1111111111111" style="79" customWidth="1"/>
    <col min="2083" max="2083" width="12.8796296296296" style="79" customWidth="1"/>
    <col min="2084" max="2086" width="9" style="79" customWidth="1"/>
    <col min="2087" max="2304" width="8.66666666666667" style="79"/>
    <col min="2305" max="2305" width="3.21296296296296" style="79" customWidth="1"/>
    <col min="2306" max="2306" width="2.66666666666667" style="79" customWidth="1"/>
    <col min="2307" max="2327" width="4.77777777777778" style="79" customWidth="1"/>
    <col min="2328" max="2337" width="5.33333333333333" style="79" customWidth="1"/>
    <col min="2338" max="2338" width="10.1111111111111" style="79" customWidth="1"/>
    <col min="2339" max="2339" width="12.8796296296296" style="79" customWidth="1"/>
    <col min="2340" max="2342" width="9" style="79" customWidth="1"/>
    <col min="2343" max="2560" width="8.66666666666667" style="79"/>
    <col min="2561" max="2561" width="3.21296296296296" style="79" customWidth="1"/>
    <col min="2562" max="2562" width="2.66666666666667" style="79" customWidth="1"/>
    <col min="2563" max="2583" width="4.77777777777778" style="79" customWidth="1"/>
    <col min="2584" max="2593" width="5.33333333333333" style="79" customWidth="1"/>
    <col min="2594" max="2594" width="10.1111111111111" style="79" customWidth="1"/>
    <col min="2595" max="2595" width="12.8796296296296" style="79" customWidth="1"/>
    <col min="2596" max="2598" width="9" style="79" customWidth="1"/>
    <col min="2599" max="2816" width="8.66666666666667" style="79"/>
    <col min="2817" max="2817" width="3.21296296296296" style="79" customWidth="1"/>
    <col min="2818" max="2818" width="2.66666666666667" style="79" customWidth="1"/>
    <col min="2819" max="2839" width="4.77777777777778" style="79" customWidth="1"/>
    <col min="2840" max="2849" width="5.33333333333333" style="79" customWidth="1"/>
    <col min="2850" max="2850" width="10.1111111111111" style="79" customWidth="1"/>
    <col min="2851" max="2851" width="12.8796296296296" style="79" customWidth="1"/>
    <col min="2852" max="2854" width="9" style="79" customWidth="1"/>
    <col min="2855" max="3072" width="8.66666666666667" style="79"/>
    <col min="3073" max="3073" width="3.21296296296296" style="79" customWidth="1"/>
    <col min="3074" max="3074" width="2.66666666666667" style="79" customWidth="1"/>
    <col min="3075" max="3095" width="4.77777777777778" style="79" customWidth="1"/>
    <col min="3096" max="3105" width="5.33333333333333" style="79" customWidth="1"/>
    <col min="3106" max="3106" width="10.1111111111111" style="79" customWidth="1"/>
    <col min="3107" max="3107" width="12.8796296296296" style="79" customWidth="1"/>
    <col min="3108" max="3110" width="9" style="79" customWidth="1"/>
    <col min="3111" max="3328" width="8.66666666666667" style="79"/>
    <col min="3329" max="3329" width="3.21296296296296" style="79" customWidth="1"/>
    <col min="3330" max="3330" width="2.66666666666667" style="79" customWidth="1"/>
    <col min="3331" max="3351" width="4.77777777777778" style="79" customWidth="1"/>
    <col min="3352" max="3361" width="5.33333333333333" style="79" customWidth="1"/>
    <col min="3362" max="3362" width="10.1111111111111" style="79" customWidth="1"/>
    <col min="3363" max="3363" width="12.8796296296296" style="79" customWidth="1"/>
    <col min="3364" max="3366" width="9" style="79" customWidth="1"/>
    <col min="3367" max="3584" width="8.66666666666667" style="79"/>
    <col min="3585" max="3585" width="3.21296296296296" style="79" customWidth="1"/>
    <col min="3586" max="3586" width="2.66666666666667" style="79" customWidth="1"/>
    <col min="3587" max="3607" width="4.77777777777778" style="79" customWidth="1"/>
    <col min="3608" max="3617" width="5.33333333333333" style="79" customWidth="1"/>
    <col min="3618" max="3618" width="10.1111111111111" style="79" customWidth="1"/>
    <col min="3619" max="3619" width="12.8796296296296" style="79" customWidth="1"/>
    <col min="3620" max="3622" width="9" style="79" customWidth="1"/>
    <col min="3623" max="3840" width="8.66666666666667" style="79"/>
    <col min="3841" max="3841" width="3.21296296296296" style="79" customWidth="1"/>
    <col min="3842" max="3842" width="2.66666666666667" style="79" customWidth="1"/>
    <col min="3843" max="3863" width="4.77777777777778" style="79" customWidth="1"/>
    <col min="3864" max="3873" width="5.33333333333333" style="79" customWidth="1"/>
    <col min="3874" max="3874" width="10.1111111111111" style="79" customWidth="1"/>
    <col min="3875" max="3875" width="12.8796296296296" style="79" customWidth="1"/>
    <col min="3876" max="3878" width="9" style="79" customWidth="1"/>
    <col min="3879" max="4096" width="8.66666666666667" style="79"/>
    <col min="4097" max="4097" width="3.21296296296296" style="79" customWidth="1"/>
    <col min="4098" max="4098" width="2.66666666666667" style="79" customWidth="1"/>
    <col min="4099" max="4119" width="4.77777777777778" style="79" customWidth="1"/>
    <col min="4120" max="4129" width="5.33333333333333" style="79" customWidth="1"/>
    <col min="4130" max="4130" width="10.1111111111111" style="79" customWidth="1"/>
    <col min="4131" max="4131" width="12.8796296296296" style="79" customWidth="1"/>
    <col min="4132" max="4134" width="9" style="79" customWidth="1"/>
    <col min="4135" max="4352" width="8.66666666666667" style="79"/>
    <col min="4353" max="4353" width="3.21296296296296" style="79" customWidth="1"/>
    <col min="4354" max="4354" width="2.66666666666667" style="79" customWidth="1"/>
    <col min="4355" max="4375" width="4.77777777777778" style="79" customWidth="1"/>
    <col min="4376" max="4385" width="5.33333333333333" style="79" customWidth="1"/>
    <col min="4386" max="4386" width="10.1111111111111" style="79" customWidth="1"/>
    <col min="4387" max="4387" width="12.8796296296296" style="79" customWidth="1"/>
    <col min="4388" max="4390" width="9" style="79" customWidth="1"/>
    <col min="4391" max="4608" width="8.66666666666667" style="79"/>
    <col min="4609" max="4609" width="3.21296296296296" style="79" customWidth="1"/>
    <col min="4610" max="4610" width="2.66666666666667" style="79" customWidth="1"/>
    <col min="4611" max="4631" width="4.77777777777778" style="79" customWidth="1"/>
    <col min="4632" max="4641" width="5.33333333333333" style="79" customWidth="1"/>
    <col min="4642" max="4642" width="10.1111111111111" style="79" customWidth="1"/>
    <col min="4643" max="4643" width="12.8796296296296" style="79" customWidth="1"/>
    <col min="4644" max="4646" width="9" style="79" customWidth="1"/>
    <col min="4647" max="4864" width="8.66666666666667" style="79"/>
    <col min="4865" max="4865" width="3.21296296296296" style="79" customWidth="1"/>
    <col min="4866" max="4866" width="2.66666666666667" style="79" customWidth="1"/>
    <col min="4867" max="4887" width="4.77777777777778" style="79" customWidth="1"/>
    <col min="4888" max="4897" width="5.33333333333333" style="79" customWidth="1"/>
    <col min="4898" max="4898" width="10.1111111111111" style="79" customWidth="1"/>
    <col min="4899" max="4899" width="12.8796296296296" style="79" customWidth="1"/>
    <col min="4900" max="4902" width="9" style="79" customWidth="1"/>
    <col min="4903" max="5120" width="8.66666666666667" style="79"/>
    <col min="5121" max="5121" width="3.21296296296296" style="79" customWidth="1"/>
    <col min="5122" max="5122" width="2.66666666666667" style="79" customWidth="1"/>
    <col min="5123" max="5143" width="4.77777777777778" style="79" customWidth="1"/>
    <col min="5144" max="5153" width="5.33333333333333" style="79" customWidth="1"/>
    <col min="5154" max="5154" width="10.1111111111111" style="79" customWidth="1"/>
    <col min="5155" max="5155" width="12.8796296296296" style="79" customWidth="1"/>
    <col min="5156" max="5158" width="9" style="79" customWidth="1"/>
    <col min="5159" max="5376" width="8.66666666666667" style="79"/>
    <col min="5377" max="5377" width="3.21296296296296" style="79" customWidth="1"/>
    <col min="5378" max="5378" width="2.66666666666667" style="79" customWidth="1"/>
    <col min="5379" max="5399" width="4.77777777777778" style="79" customWidth="1"/>
    <col min="5400" max="5409" width="5.33333333333333" style="79" customWidth="1"/>
    <col min="5410" max="5410" width="10.1111111111111" style="79" customWidth="1"/>
    <col min="5411" max="5411" width="12.8796296296296" style="79" customWidth="1"/>
    <col min="5412" max="5414" width="9" style="79" customWidth="1"/>
    <col min="5415" max="5632" width="8.66666666666667" style="79"/>
    <col min="5633" max="5633" width="3.21296296296296" style="79" customWidth="1"/>
    <col min="5634" max="5634" width="2.66666666666667" style="79" customWidth="1"/>
    <col min="5635" max="5655" width="4.77777777777778" style="79" customWidth="1"/>
    <col min="5656" max="5665" width="5.33333333333333" style="79" customWidth="1"/>
    <col min="5666" max="5666" width="10.1111111111111" style="79" customWidth="1"/>
    <col min="5667" max="5667" width="12.8796296296296" style="79" customWidth="1"/>
    <col min="5668" max="5670" width="9" style="79" customWidth="1"/>
    <col min="5671" max="5888" width="8.66666666666667" style="79"/>
    <col min="5889" max="5889" width="3.21296296296296" style="79" customWidth="1"/>
    <col min="5890" max="5890" width="2.66666666666667" style="79" customWidth="1"/>
    <col min="5891" max="5911" width="4.77777777777778" style="79" customWidth="1"/>
    <col min="5912" max="5921" width="5.33333333333333" style="79" customWidth="1"/>
    <col min="5922" max="5922" width="10.1111111111111" style="79" customWidth="1"/>
    <col min="5923" max="5923" width="12.8796296296296" style="79" customWidth="1"/>
    <col min="5924" max="5926" width="9" style="79" customWidth="1"/>
    <col min="5927" max="6144" width="8.66666666666667" style="79"/>
    <col min="6145" max="6145" width="3.21296296296296" style="79" customWidth="1"/>
    <col min="6146" max="6146" width="2.66666666666667" style="79" customWidth="1"/>
    <col min="6147" max="6167" width="4.77777777777778" style="79" customWidth="1"/>
    <col min="6168" max="6177" width="5.33333333333333" style="79" customWidth="1"/>
    <col min="6178" max="6178" width="10.1111111111111" style="79" customWidth="1"/>
    <col min="6179" max="6179" width="12.8796296296296" style="79" customWidth="1"/>
    <col min="6180" max="6182" width="9" style="79" customWidth="1"/>
    <col min="6183" max="6400" width="8.66666666666667" style="79"/>
    <col min="6401" max="6401" width="3.21296296296296" style="79" customWidth="1"/>
    <col min="6402" max="6402" width="2.66666666666667" style="79" customWidth="1"/>
    <col min="6403" max="6423" width="4.77777777777778" style="79" customWidth="1"/>
    <col min="6424" max="6433" width="5.33333333333333" style="79" customWidth="1"/>
    <col min="6434" max="6434" width="10.1111111111111" style="79" customWidth="1"/>
    <col min="6435" max="6435" width="12.8796296296296" style="79" customWidth="1"/>
    <col min="6436" max="6438" width="9" style="79" customWidth="1"/>
    <col min="6439" max="6656" width="8.66666666666667" style="79"/>
    <col min="6657" max="6657" width="3.21296296296296" style="79" customWidth="1"/>
    <col min="6658" max="6658" width="2.66666666666667" style="79" customWidth="1"/>
    <col min="6659" max="6679" width="4.77777777777778" style="79" customWidth="1"/>
    <col min="6680" max="6689" width="5.33333333333333" style="79" customWidth="1"/>
    <col min="6690" max="6690" width="10.1111111111111" style="79" customWidth="1"/>
    <col min="6691" max="6691" width="12.8796296296296" style="79" customWidth="1"/>
    <col min="6692" max="6694" width="9" style="79" customWidth="1"/>
    <col min="6695" max="6912" width="8.66666666666667" style="79"/>
    <col min="6913" max="6913" width="3.21296296296296" style="79" customWidth="1"/>
    <col min="6914" max="6914" width="2.66666666666667" style="79" customWidth="1"/>
    <col min="6915" max="6935" width="4.77777777777778" style="79" customWidth="1"/>
    <col min="6936" max="6945" width="5.33333333333333" style="79" customWidth="1"/>
    <col min="6946" max="6946" width="10.1111111111111" style="79" customWidth="1"/>
    <col min="6947" max="6947" width="12.8796296296296" style="79" customWidth="1"/>
    <col min="6948" max="6950" width="9" style="79" customWidth="1"/>
    <col min="6951" max="7168" width="8.66666666666667" style="79"/>
    <col min="7169" max="7169" width="3.21296296296296" style="79" customWidth="1"/>
    <col min="7170" max="7170" width="2.66666666666667" style="79" customWidth="1"/>
    <col min="7171" max="7191" width="4.77777777777778" style="79" customWidth="1"/>
    <col min="7192" max="7201" width="5.33333333333333" style="79" customWidth="1"/>
    <col min="7202" max="7202" width="10.1111111111111" style="79" customWidth="1"/>
    <col min="7203" max="7203" width="12.8796296296296" style="79" customWidth="1"/>
    <col min="7204" max="7206" width="9" style="79" customWidth="1"/>
    <col min="7207" max="7424" width="8.66666666666667" style="79"/>
    <col min="7425" max="7425" width="3.21296296296296" style="79" customWidth="1"/>
    <col min="7426" max="7426" width="2.66666666666667" style="79" customWidth="1"/>
    <col min="7427" max="7447" width="4.77777777777778" style="79" customWidth="1"/>
    <col min="7448" max="7457" width="5.33333333333333" style="79" customWidth="1"/>
    <col min="7458" max="7458" width="10.1111111111111" style="79" customWidth="1"/>
    <col min="7459" max="7459" width="12.8796296296296" style="79" customWidth="1"/>
    <col min="7460" max="7462" width="9" style="79" customWidth="1"/>
    <col min="7463" max="7680" width="8.66666666666667" style="79"/>
    <col min="7681" max="7681" width="3.21296296296296" style="79" customWidth="1"/>
    <col min="7682" max="7682" width="2.66666666666667" style="79" customWidth="1"/>
    <col min="7683" max="7703" width="4.77777777777778" style="79" customWidth="1"/>
    <col min="7704" max="7713" width="5.33333333333333" style="79" customWidth="1"/>
    <col min="7714" max="7714" width="10.1111111111111" style="79" customWidth="1"/>
    <col min="7715" max="7715" width="12.8796296296296" style="79" customWidth="1"/>
    <col min="7716" max="7718" width="9" style="79" customWidth="1"/>
    <col min="7719" max="7936" width="8.66666666666667" style="79"/>
    <col min="7937" max="7937" width="3.21296296296296" style="79" customWidth="1"/>
    <col min="7938" max="7938" width="2.66666666666667" style="79" customWidth="1"/>
    <col min="7939" max="7959" width="4.77777777777778" style="79" customWidth="1"/>
    <col min="7960" max="7969" width="5.33333333333333" style="79" customWidth="1"/>
    <col min="7970" max="7970" width="10.1111111111111" style="79" customWidth="1"/>
    <col min="7971" max="7971" width="12.8796296296296" style="79" customWidth="1"/>
    <col min="7972" max="7974" width="9" style="79" customWidth="1"/>
    <col min="7975" max="8192" width="8.66666666666667" style="79"/>
    <col min="8193" max="8193" width="3.21296296296296" style="79" customWidth="1"/>
    <col min="8194" max="8194" width="2.66666666666667" style="79" customWidth="1"/>
    <col min="8195" max="8215" width="4.77777777777778" style="79" customWidth="1"/>
    <col min="8216" max="8225" width="5.33333333333333" style="79" customWidth="1"/>
    <col min="8226" max="8226" width="10.1111111111111" style="79" customWidth="1"/>
    <col min="8227" max="8227" width="12.8796296296296" style="79" customWidth="1"/>
    <col min="8228" max="8230" width="9" style="79" customWidth="1"/>
    <col min="8231" max="8448" width="8.66666666666667" style="79"/>
    <col min="8449" max="8449" width="3.21296296296296" style="79" customWidth="1"/>
    <col min="8450" max="8450" width="2.66666666666667" style="79" customWidth="1"/>
    <col min="8451" max="8471" width="4.77777777777778" style="79" customWidth="1"/>
    <col min="8472" max="8481" width="5.33333333333333" style="79" customWidth="1"/>
    <col min="8482" max="8482" width="10.1111111111111" style="79" customWidth="1"/>
    <col min="8483" max="8483" width="12.8796296296296" style="79" customWidth="1"/>
    <col min="8484" max="8486" width="9" style="79" customWidth="1"/>
    <col min="8487" max="8704" width="8.66666666666667" style="79"/>
    <col min="8705" max="8705" width="3.21296296296296" style="79" customWidth="1"/>
    <col min="8706" max="8706" width="2.66666666666667" style="79" customWidth="1"/>
    <col min="8707" max="8727" width="4.77777777777778" style="79" customWidth="1"/>
    <col min="8728" max="8737" width="5.33333333333333" style="79" customWidth="1"/>
    <col min="8738" max="8738" width="10.1111111111111" style="79" customWidth="1"/>
    <col min="8739" max="8739" width="12.8796296296296" style="79" customWidth="1"/>
    <col min="8740" max="8742" width="9" style="79" customWidth="1"/>
    <col min="8743" max="8960" width="8.66666666666667" style="79"/>
    <col min="8961" max="8961" width="3.21296296296296" style="79" customWidth="1"/>
    <col min="8962" max="8962" width="2.66666666666667" style="79" customWidth="1"/>
    <col min="8963" max="8983" width="4.77777777777778" style="79" customWidth="1"/>
    <col min="8984" max="8993" width="5.33333333333333" style="79" customWidth="1"/>
    <col min="8994" max="8994" width="10.1111111111111" style="79" customWidth="1"/>
    <col min="8995" max="8995" width="12.8796296296296" style="79" customWidth="1"/>
    <col min="8996" max="8998" width="9" style="79" customWidth="1"/>
    <col min="8999" max="9216" width="8.66666666666667" style="79"/>
    <col min="9217" max="9217" width="3.21296296296296" style="79" customWidth="1"/>
    <col min="9218" max="9218" width="2.66666666666667" style="79" customWidth="1"/>
    <col min="9219" max="9239" width="4.77777777777778" style="79" customWidth="1"/>
    <col min="9240" max="9249" width="5.33333333333333" style="79" customWidth="1"/>
    <col min="9250" max="9250" width="10.1111111111111" style="79" customWidth="1"/>
    <col min="9251" max="9251" width="12.8796296296296" style="79" customWidth="1"/>
    <col min="9252" max="9254" width="9" style="79" customWidth="1"/>
    <col min="9255" max="9472" width="8.66666666666667" style="79"/>
    <col min="9473" max="9473" width="3.21296296296296" style="79" customWidth="1"/>
    <col min="9474" max="9474" width="2.66666666666667" style="79" customWidth="1"/>
    <col min="9475" max="9495" width="4.77777777777778" style="79" customWidth="1"/>
    <col min="9496" max="9505" width="5.33333333333333" style="79" customWidth="1"/>
    <col min="9506" max="9506" width="10.1111111111111" style="79" customWidth="1"/>
    <col min="9507" max="9507" width="12.8796296296296" style="79" customWidth="1"/>
    <col min="9508" max="9510" width="9" style="79" customWidth="1"/>
    <col min="9511" max="9728" width="8.66666666666667" style="79"/>
    <col min="9729" max="9729" width="3.21296296296296" style="79" customWidth="1"/>
    <col min="9730" max="9730" width="2.66666666666667" style="79" customWidth="1"/>
    <col min="9731" max="9751" width="4.77777777777778" style="79" customWidth="1"/>
    <col min="9752" max="9761" width="5.33333333333333" style="79" customWidth="1"/>
    <col min="9762" max="9762" width="10.1111111111111" style="79" customWidth="1"/>
    <col min="9763" max="9763" width="12.8796296296296" style="79" customWidth="1"/>
    <col min="9764" max="9766" width="9" style="79" customWidth="1"/>
    <col min="9767" max="9984" width="8.66666666666667" style="79"/>
    <col min="9985" max="9985" width="3.21296296296296" style="79" customWidth="1"/>
    <col min="9986" max="9986" width="2.66666666666667" style="79" customWidth="1"/>
    <col min="9987" max="10007" width="4.77777777777778" style="79" customWidth="1"/>
    <col min="10008" max="10017" width="5.33333333333333" style="79" customWidth="1"/>
    <col min="10018" max="10018" width="10.1111111111111" style="79" customWidth="1"/>
    <col min="10019" max="10019" width="12.8796296296296" style="79" customWidth="1"/>
    <col min="10020" max="10022" width="9" style="79" customWidth="1"/>
    <col min="10023" max="10240" width="8.66666666666667" style="79"/>
    <col min="10241" max="10241" width="3.21296296296296" style="79" customWidth="1"/>
    <col min="10242" max="10242" width="2.66666666666667" style="79" customWidth="1"/>
    <col min="10243" max="10263" width="4.77777777777778" style="79" customWidth="1"/>
    <col min="10264" max="10273" width="5.33333333333333" style="79" customWidth="1"/>
    <col min="10274" max="10274" width="10.1111111111111" style="79" customWidth="1"/>
    <col min="10275" max="10275" width="12.8796296296296" style="79" customWidth="1"/>
    <col min="10276" max="10278" width="9" style="79" customWidth="1"/>
    <col min="10279" max="10496" width="8.66666666666667" style="79"/>
    <col min="10497" max="10497" width="3.21296296296296" style="79" customWidth="1"/>
    <col min="10498" max="10498" width="2.66666666666667" style="79" customWidth="1"/>
    <col min="10499" max="10519" width="4.77777777777778" style="79" customWidth="1"/>
    <col min="10520" max="10529" width="5.33333333333333" style="79" customWidth="1"/>
    <col min="10530" max="10530" width="10.1111111111111" style="79" customWidth="1"/>
    <col min="10531" max="10531" width="12.8796296296296" style="79" customWidth="1"/>
    <col min="10532" max="10534" width="9" style="79" customWidth="1"/>
    <col min="10535" max="10752" width="8.66666666666667" style="79"/>
    <col min="10753" max="10753" width="3.21296296296296" style="79" customWidth="1"/>
    <col min="10754" max="10754" width="2.66666666666667" style="79" customWidth="1"/>
    <col min="10755" max="10775" width="4.77777777777778" style="79" customWidth="1"/>
    <col min="10776" max="10785" width="5.33333333333333" style="79" customWidth="1"/>
    <col min="10786" max="10786" width="10.1111111111111" style="79" customWidth="1"/>
    <col min="10787" max="10787" width="12.8796296296296" style="79" customWidth="1"/>
    <col min="10788" max="10790" width="9" style="79" customWidth="1"/>
    <col min="10791" max="11008" width="8.66666666666667" style="79"/>
    <col min="11009" max="11009" width="3.21296296296296" style="79" customWidth="1"/>
    <col min="11010" max="11010" width="2.66666666666667" style="79" customWidth="1"/>
    <col min="11011" max="11031" width="4.77777777777778" style="79" customWidth="1"/>
    <col min="11032" max="11041" width="5.33333333333333" style="79" customWidth="1"/>
    <col min="11042" max="11042" width="10.1111111111111" style="79" customWidth="1"/>
    <col min="11043" max="11043" width="12.8796296296296" style="79" customWidth="1"/>
    <col min="11044" max="11046" width="9" style="79" customWidth="1"/>
    <col min="11047" max="11264" width="8.66666666666667" style="79"/>
    <col min="11265" max="11265" width="3.21296296296296" style="79" customWidth="1"/>
    <col min="11266" max="11266" width="2.66666666666667" style="79" customWidth="1"/>
    <col min="11267" max="11287" width="4.77777777777778" style="79" customWidth="1"/>
    <col min="11288" max="11297" width="5.33333333333333" style="79" customWidth="1"/>
    <col min="11298" max="11298" width="10.1111111111111" style="79" customWidth="1"/>
    <col min="11299" max="11299" width="12.8796296296296" style="79" customWidth="1"/>
    <col min="11300" max="11302" width="9" style="79" customWidth="1"/>
    <col min="11303" max="11520" width="8.66666666666667" style="79"/>
    <col min="11521" max="11521" width="3.21296296296296" style="79" customWidth="1"/>
    <col min="11522" max="11522" width="2.66666666666667" style="79" customWidth="1"/>
    <col min="11523" max="11543" width="4.77777777777778" style="79" customWidth="1"/>
    <col min="11544" max="11553" width="5.33333333333333" style="79" customWidth="1"/>
    <col min="11554" max="11554" width="10.1111111111111" style="79" customWidth="1"/>
    <col min="11555" max="11555" width="12.8796296296296" style="79" customWidth="1"/>
    <col min="11556" max="11558" width="9" style="79" customWidth="1"/>
    <col min="11559" max="11776" width="8.66666666666667" style="79"/>
    <col min="11777" max="11777" width="3.21296296296296" style="79" customWidth="1"/>
    <col min="11778" max="11778" width="2.66666666666667" style="79" customWidth="1"/>
    <col min="11779" max="11799" width="4.77777777777778" style="79" customWidth="1"/>
    <col min="11800" max="11809" width="5.33333333333333" style="79" customWidth="1"/>
    <col min="11810" max="11810" width="10.1111111111111" style="79" customWidth="1"/>
    <col min="11811" max="11811" width="12.8796296296296" style="79" customWidth="1"/>
    <col min="11812" max="11814" width="9" style="79" customWidth="1"/>
    <col min="11815" max="12032" width="8.66666666666667" style="79"/>
    <col min="12033" max="12033" width="3.21296296296296" style="79" customWidth="1"/>
    <col min="12034" max="12034" width="2.66666666666667" style="79" customWidth="1"/>
    <col min="12035" max="12055" width="4.77777777777778" style="79" customWidth="1"/>
    <col min="12056" max="12065" width="5.33333333333333" style="79" customWidth="1"/>
    <col min="12066" max="12066" width="10.1111111111111" style="79" customWidth="1"/>
    <col min="12067" max="12067" width="12.8796296296296" style="79" customWidth="1"/>
    <col min="12068" max="12070" width="9" style="79" customWidth="1"/>
    <col min="12071" max="12288" width="8.66666666666667" style="79"/>
    <col min="12289" max="12289" width="3.21296296296296" style="79" customWidth="1"/>
    <col min="12290" max="12290" width="2.66666666666667" style="79" customWidth="1"/>
    <col min="12291" max="12311" width="4.77777777777778" style="79" customWidth="1"/>
    <col min="12312" max="12321" width="5.33333333333333" style="79" customWidth="1"/>
    <col min="12322" max="12322" width="10.1111111111111" style="79" customWidth="1"/>
    <col min="12323" max="12323" width="12.8796296296296" style="79" customWidth="1"/>
    <col min="12324" max="12326" width="9" style="79" customWidth="1"/>
    <col min="12327" max="12544" width="8.66666666666667" style="79"/>
    <col min="12545" max="12545" width="3.21296296296296" style="79" customWidth="1"/>
    <col min="12546" max="12546" width="2.66666666666667" style="79" customWidth="1"/>
    <col min="12547" max="12567" width="4.77777777777778" style="79" customWidth="1"/>
    <col min="12568" max="12577" width="5.33333333333333" style="79" customWidth="1"/>
    <col min="12578" max="12578" width="10.1111111111111" style="79" customWidth="1"/>
    <col min="12579" max="12579" width="12.8796296296296" style="79" customWidth="1"/>
    <col min="12580" max="12582" width="9" style="79" customWidth="1"/>
    <col min="12583" max="12800" width="8.66666666666667" style="79"/>
    <col min="12801" max="12801" width="3.21296296296296" style="79" customWidth="1"/>
    <col min="12802" max="12802" width="2.66666666666667" style="79" customWidth="1"/>
    <col min="12803" max="12823" width="4.77777777777778" style="79" customWidth="1"/>
    <col min="12824" max="12833" width="5.33333333333333" style="79" customWidth="1"/>
    <col min="12834" max="12834" width="10.1111111111111" style="79" customWidth="1"/>
    <col min="12835" max="12835" width="12.8796296296296" style="79" customWidth="1"/>
    <col min="12836" max="12838" width="9" style="79" customWidth="1"/>
    <col min="12839" max="13056" width="8.66666666666667" style="79"/>
    <col min="13057" max="13057" width="3.21296296296296" style="79" customWidth="1"/>
    <col min="13058" max="13058" width="2.66666666666667" style="79" customWidth="1"/>
    <col min="13059" max="13079" width="4.77777777777778" style="79" customWidth="1"/>
    <col min="13080" max="13089" width="5.33333333333333" style="79" customWidth="1"/>
    <col min="13090" max="13090" width="10.1111111111111" style="79" customWidth="1"/>
    <col min="13091" max="13091" width="12.8796296296296" style="79" customWidth="1"/>
    <col min="13092" max="13094" width="9" style="79" customWidth="1"/>
    <col min="13095" max="13312" width="8.66666666666667" style="79"/>
    <col min="13313" max="13313" width="3.21296296296296" style="79" customWidth="1"/>
    <col min="13314" max="13314" width="2.66666666666667" style="79" customWidth="1"/>
    <col min="13315" max="13335" width="4.77777777777778" style="79" customWidth="1"/>
    <col min="13336" max="13345" width="5.33333333333333" style="79" customWidth="1"/>
    <col min="13346" max="13346" width="10.1111111111111" style="79" customWidth="1"/>
    <col min="13347" max="13347" width="12.8796296296296" style="79" customWidth="1"/>
    <col min="13348" max="13350" width="9" style="79" customWidth="1"/>
    <col min="13351" max="13568" width="8.66666666666667" style="79"/>
    <col min="13569" max="13569" width="3.21296296296296" style="79" customWidth="1"/>
    <col min="13570" max="13570" width="2.66666666666667" style="79" customWidth="1"/>
    <col min="13571" max="13591" width="4.77777777777778" style="79" customWidth="1"/>
    <col min="13592" max="13601" width="5.33333333333333" style="79" customWidth="1"/>
    <col min="13602" max="13602" width="10.1111111111111" style="79" customWidth="1"/>
    <col min="13603" max="13603" width="12.8796296296296" style="79" customWidth="1"/>
    <col min="13604" max="13606" width="9" style="79" customWidth="1"/>
    <col min="13607" max="13824" width="8.66666666666667" style="79"/>
    <col min="13825" max="13825" width="3.21296296296296" style="79" customWidth="1"/>
    <col min="13826" max="13826" width="2.66666666666667" style="79" customWidth="1"/>
    <col min="13827" max="13847" width="4.77777777777778" style="79" customWidth="1"/>
    <col min="13848" max="13857" width="5.33333333333333" style="79" customWidth="1"/>
    <col min="13858" max="13858" width="10.1111111111111" style="79" customWidth="1"/>
    <col min="13859" max="13859" width="12.8796296296296" style="79" customWidth="1"/>
    <col min="13860" max="13862" width="9" style="79" customWidth="1"/>
    <col min="13863" max="14080" width="8.66666666666667" style="79"/>
    <col min="14081" max="14081" width="3.21296296296296" style="79" customWidth="1"/>
    <col min="14082" max="14082" width="2.66666666666667" style="79" customWidth="1"/>
    <col min="14083" max="14103" width="4.77777777777778" style="79" customWidth="1"/>
    <col min="14104" max="14113" width="5.33333333333333" style="79" customWidth="1"/>
    <col min="14114" max="14114" width="10.1111111111111" style="79" customWidth="1"/>
    <col min="14115" max="14115" width="12.8796296296296" style="79" customWidth="1"/>
    <col min="14116" max="14118" width="9" style="79" customWidth="1"/>
    <col min="14119" max="14336" width="8.66666666666667" style="79"/>
    <col min="14337" max="14337" width="3.21296296296296" style="79" customWidth="1"/>
    <col min="14338" max="14338" width="2.66666666666667" style="79" customWidth="1"/>
    <col min="14339" max="14359" width="4.77777777777778" style="79" customWidth="1"/>
    <col min="14360" max="14369" width="5.33333333333333" style="79" customWidth="1"/>
    <col min="14370" max="14370" width="10.1111111111111" style="79" customWidth="1"/>
    <col min="14371" max="14371" width="12.8796296296296" style="79" customWidth="1"/>
    <col min="14372" max="14374" width="9" style="79" customWidth="1"/>
    <col min="14375" max="14592" width="8.66666666666667" style="79"/>
    <col min="14593" max="14593" width="3.21296296296296" style="79" customWidth="1"/>
    <col min="14594" max="14594" width="2.66666666666667" style="79" customWidth="1"/>
    <col min="14595" max="14615" width="4.77777777777778" style="79" customWidth="1"/>
    <col min="14616" max="14625" width="5.33333333333333" style="79" customWidth="1"/>
    <col min="14626" max="14626" width="10.1111111111111" style="79" customWidth="1"/>
    <col min="14627" max="14627" width="12.8796296296296" style="79" customWidth="1"/>
    <col min="14628" max="14630" width="9" style="79" customWidth="1"/>
    <col min="14631" max="14848" width="8.66666666666667" style="79"/>
    <col min="14849" max="14849" width="3.21296296296296" style="79" customWidth="1"/>
    <col min="14850" max="14850" width="2.66666666666667" style="79" customWidth="1"/>
    <col min="14851" max="14871" width="4.77777777777778" style="79" customWidth="1"/>
    <col min="14872" max="14881" width="5.33333333333333" style="79" customWidth="1"/>
    <col min="14882" max="14882" width="10.1111111111111" style="79" customWidth="1"/>
    <col min="14883" max="14883" width="12.8796296296296" style="79" customWidth="1"/>
    <col min="14884" max="14886" width="9" style="79" customWidth="1"/>
    <col min="14887" max="15104" width="8.66666666666667" style="79"/>
    <col min="15105" max="15105" width="3.21296296296296" style="79" customWidth="1"/>
    <col min="15106" max="15106" width="2.66666666666667" style="79" customWidth="1"/>
    <col min="15107" max="15127" width="4.77777777777778" style="79" customWidth="1"/>
    <col min="15128" max="15137" width="5.33333333333333" style="79" customWidth="1"/>
    <col min="15138" max="15138" width="10.1111111111111" style="79" customWidth="1"/>
    <col min="15139" max="15139" width="12.8796296296296" style="79" customWidth="1"/>
    <col min="15140" max="15142" width="9" style="79" customWidth="1"/>
    <col min="15143" max="15360" width="8.66666666666667" style="79"/>
    <col min="15361" max="15361" width="3.21296296296296" style="79" customWidth="1"/>
    <col min="15362" max="15362" width="2.66666666666667" style="79" customWidth="1"/>
    <col min="15363" max="15383" width="4.77777777777778" style="79" customWidth="1"/>
    <col min="15384" max="15393" width="5.33333333333333" style="79" customWidth="1"/>
    <col min="15394" max="15394" width="10.1111111111111" style="79" customWidth="1"/>
    <col min="15395" max="15395" width="12.8796296296296" style="79" customWidth="1"/>
    <col min="15396" max="15398" width="9" style="79" customWidth="1"/>
    <col min="15399" max="15616" width="8.66666666666667" style="79"/>
    <col min="15617" max="15617" width="3.21296296296296" style="79" customWidth="1"/>
    <col min="15618" max="15618" width="2.66666666666667" style="79" customWidth="1"/>
    <col min="15619" max="15639" width="4.77777777777778" style="79" customWidth="1"/>
    <col min="15640" max="15649" width="5.33333333333333" style="79" customWidth="1"/>
    <col min="15650" max="15650" width="10.1111111111111" style="79" customWidth="1"/>
    <col min="15651" max="15651" width="12.8796296296296" style="79" customWidth="1"/>
    <col min="15652" max="15654" width="9" style="79" customWidth="1"/>
    <col min="15655" max="15872" width="8.66666666666667" style="79"/>
    <col min="15873" max="15873" width="3.21296296296296" style="79" customWidth="1"/>
    <col min="15874" max="15874" width="2.66666666666667" style="79" customWidth="1"/>
    <col min="15875" max="15895" width="4.77777777777778" style="79" customWidth="1"/>
    <col min="15896" max="15905" width="5.33333333333333" style="79" customWidth="1"/>
    <col min="15906" max="15906" width="10.1111111111111" style="79" customWidth="1"/>
    <col min="15907" max="15907" width="12.8796296296296" style="79" customWidth="1"/>
    <col min="15908" max="15910" width="9" style="79" customWidth="1"/>
    <col min="15911" max="16128" width="8.66666666666667" style="79"/>
    <col min="16129" max="16129" width="3.21296296296296" style="79" customWidth="1"/>
    <col min="16130" max="16130" width="2.66666666666667" style="79" customWidth="1"/>
    <col min="16131" max="16151" width="4.77777777777778" style="79" customWidth="1"/>
    <col min="16152" max="16161" width="5.33333333333333" style="79" customWidth="1"/>
    <col min="16162" max="16162" width="10.1111111111111" style="79" customWidth="1"/>
    <col min="16163" max="16163" width="12.8796296296296" style="79" customWidth="1"/>
    <col min="16164" max="16166" width="9" style="79" customWidth="1"/>
    <col min="16167" max="16384" width="8.66666666666667" style="79"/>
  </cols>
  <sheetData>
    <row r="1" ht="33" customHeight="1" spans="1:33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ht="27" customHeight="1" spans="1:33">
      <c r="A2" s="81" t="s">
        <v>14</v>
      </c>
      <c r="B2" s="81"/>
      <c r="C2" s="82" t="str">
        <f>工程的基本信息!B1</f>
        <v>隔坑村金龙新村片区道路升级工程</v>
      </c>
      <c r="D2" s="82"/>
      <c r="E2" s="82"/>
      <c r="F2" s="82"/>
      <c r="G2" s="82"/>
      <c r="H2" s="82"/>
      <c r="I2" s="82"/>
      <c r="J2" s="82"/>
      <c r="K2" s="82"/>
      <c r="L2" s="82"/>
      <c r="M2" s="99"/>
      <c r="N2" s="99"/>
      <c r="O2" s="99"/>
      <c r="P2" s="99"/>
      <c r="Q2" s="82"/>
      <c r="R2" s="82"/>
      <c r="S2" s="82"/>
      <c r="T2" s="82"/>
      <c r="U2" s="82"/>
      <c r="V2" s="82"/>
      <c r="W2" s="82"/>
      <c r="X2" s="100" t="s">
        <v>15</v>
      </c>
      <c r="Y2" s="100"/>
      <c r="Z2" s="100"/>
      <c r="AA2" s="100"/>
      <c r="AB2" s="100"/>
      <c r="AC2" s="100"/>
      <c r="AD2" s="113" t="str">
        <f>工程的基本信息!B3</f>
        <v>2024年08月08日</v>
      </c>
      <c r="AE2" s="102"/>
      <c r="AF2" s="102"/>
      <c r="AG2" s="102"/>
    </row>
    <row r="3" ht="27" customHeight="1" spans="1:33">
      <c r="A3" s="83" t="s">
        <v>16</v>
      </c>
      <c r="B3" s="83"/>
      <c r="C3" s="84" t="str">
        <f>工程的基本信息!B2</f>
        <v>HLAHLC12400685</v>
      </c>
      <c r="D3" s="84"/>
      <c r="E3" s="84"/>
      <c r="F3" s="84"/>
      <c r="G3" s="84"/>
      <c r="H3" s="84"/>
      <c r="I3" s="84"/>
      <c r="J3" s="84"/>
      <c r="K3" s="84"/>
      <c r="L3" s="84"/>
      <c r="M3" s="100"/>
      <c r="N3" s="100"/>
      <c r="O3" s="100"/>
      <c r="P3" s="100"/>
      <c r="Q3" s="84"/>
      <c r="R3" s="84"/>
      <c r="S3" s="84"/>
      <c r="T3" s="84"/>
      <c r="U3" s="84"/>
      <c r="V3" s="84"/>
      <c r="W3" s="84"/>
      <c r="X3" s="100"/>
      <c r="Y3" s="100"/>
      <c r="Z3" s="100"/>
      <c r="AA3" s="100"/>
      <c r="AB3" s="102"/>
      <c r="AC3" s="102"/>
      <c r="AD3" s="102"/>
      <c r="AE3" s="102"/>
      <c r="AF3" s="102"/>
      <c r="AG3" s="102"/>
    </row>
    <row r="4" ht="37.05" customHeight="1" spans="1:33">
      <c r="A4" s="85" t="s">
        <v>17</v>
      </c>
      <c r="B4" s="85"/>
      <c r="C4" s="85" t="s">
        <v>18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ht="37.05" customHeight="1" spans="1:33">
      <c r="A5" s="85" t="s">
        <v>19</v>
      </c>
      <c r="B5" s="86"/>
      <c r="C5" s="87">
        <v>1</v>
      </c>
      <c r="D5" s="87">
        <v>2</v>
      </c>
      <c r="E5" s="87">
        <v>3</v>
      </c>
      <c r="F5" s="87">
        <v>4</v>
      </c>
      <c r="G5" s="87">
        <v>5</v>
      </c>
      <c r="H5" s="87">
        <v>6</v>
      </c>
      <c r="I5" s="87">
        <v>7</v>
      </c>
      <c r="J5" s="87">
        <v>8</v>
      </c>
      <c r="K5" s="87">
        <v>9</v>
      </c>
      <c r="L5" s="87">
        <v>10</v>
      </c>
      <c r="M5" s="87">
        <v>11</v>
      </c>
      <c r="N5" s="87">
        <v>12</v>
      </c>
      <c r="O5" s="87">
        <v>13</v>
      </c>
      <c r="P5" s="87">
        <v>14</v>
      </c>
      <c r="Q5" s="87">
        <v>15</v>
      </c>
      <c r="R5" s="87">
        <v>16</v>
      </c>
      <c r="S5" s="87">
        <v>17</v>
      </c>
      <c r="T5" s="87">
        <v>18</v>
      </c>
      <c r="U5" s="87">
        <v>19</v>
      </c>
      <c r="V5" s="87">
        <v>20</v>
      </c>
      <c r="W5" s="87">
        <v>21</v>
      </c>
      <c r="X5" s="87">
        <v>22</v>
      </c>
      <c r="Y5" s="87">
        <v>23</v>
      </c>
      <c r="Z5" s="87">
        <v>24</v>
      </c>
      <c r="AA5" s="87">
        <v>25</v>
      </c>
      <c r="AB5" s="87">
        <v>26</v>
      </c>
      <c r="AC5" s="87">
        <v>27</v>
      </c>
      <c r="AD5" s="87">
        <v>28</v>
      </c>
      <c r="AE5" s="87">
        <v>29</v>
      </c>
      <c r="AF5" s="87">
        <v>30</v>
      </c>
      <c r="AG5" s="87">
        <v>31</v>
      </c>
    </row>
    <row r="6" ht="37.05" customHeight="1" spans="1:33">
      <c r="A6" s="85" t="s">
        <v>20</v>
      </c>
      <c r="B6" s="86"/>
      <c r="C6" s="88">
        <v>0</v>
      </c>
      <c r="D6" s="88">
        <f>C6+0.1%</f>
        <v>0.001</v>
      </c>
      <c r="E6" s="88">
        <f t="shared" ref="E6" si="0">D6+0.1%</f>
        <v>0.002</v>
      </c>
      <c r="F6" s="88">
        <f t="shared" ref="F6:AG6" si="1">E6+0.1%</f>
        <v>0.003</v>
      </c>
      <c r="G6" s="88">
        <f t="shared" si="1"/>
        <v>0.004</v>
      </c>
      <c r="H6" s="88">
        <f t="shared" si="1"/>
        <v>0.005</v>
      </c>
      <c r="I6" s="88">
        <f t="shared" si="1"/>
        <v>0.006</v>
      </c>
      <c r="J6" s="88">
        <f t="shared" si="1"/>
        <v>0.007</v>
      </c>
      <c r="K6" s="88">
        <f t="shared" si="1"/>
        <v>0.008</v>
      </c>
      <c r="L6" s="88">
        <f t="shared" si="1"/>
        <v>0.009</v>
      </c>
      <c r="M6" s="88">
        <f t="shared" si="1"/>
        <v>0.01</v>
      </c>
      <c r="N6" s="88">
        <f t="shared" si="1"/>
        <v>0.011</v>
      </c>
      <c r="O6" s="88">
        <f t="shared" si="1"/>
        <v>0.012</v>
      </c>
      <c r="P6" s="88">
        <f t="shared" si="1"/>
        <v>0.013</v>
      </c>
      <c r="Q6" s="88">
        <f t="shared" si="1"/>
        <v>0.014</v>
      </c>
      <c r="R6" s="88">
        <f t="shared" si="1"/>
        <v>0.015</v>
      </c>
      <c r="S6" s="88">
        <f t="shared" si="1"/>
        <v>0.016</v>
      </c>
      <c r="T6" s="88">
        <f t="shared" si="1"/>
        <v>0.017</v>
      </c>
      <c r="U6" s="88">
        <f t="shared" si="1"/>
        <v>0.018</v>
      </c>
      <c r="V6" s="88">
        <f t="shared" si="1"/>
        <v>0.019</v>
      </c>
      <c r="W6" s="88">
        <f t="shared" si="1"/>
        <v>0.02</v>
      </c>
      <c r="X6" s="88">
        <f t="shared" si="1"/>
        <v>0.021</v>
      </c>
      <c r="Y6" s="88">
        <f t="shared" si="1"/>
        <v>0.022</v>
      </c>
      <c r="Z6" s="88">
        <f t="shared" si="1"/>
        <v>0.023</v>
      </c>
      <c r="AA6" s="88">
        <f t="shared" si="1"/>
        <v>0.024</v>
      </c>
      <c r="AB6" s="88">
        <f t="shared" si="1"/>
        <v>0.025</v>
      </c>
      <c r="AC6" s="88">
        <f t="shared" si="1"/>
        <v>0.026</v>
      </c>
      <c r="AD6" s="88">
        <f t="shared" si="1"/>
        <v>0.027</v>
      </c>
      <c r="AE6" s="88">
        <f t="shared" si="1"/>
        <v>0.028</v>
      </c>
      <c r="AF6" s="88">
        <f t="shared" si="1"/>
        <v>0.029</v>
      </c>
      <c r="AG6" s="88">
        <f t="shared" si="1"/>
        <v>0.03</v>
      </c>
    </row>
    <row r="7" ht="37.05" customHeight="1" spans="1:33">
      <c r="A7" s="89" t="s">
        <v>21</v>
      </c>
      <c r="B7" s="89"/>
      <c r="C7" s="89"/>
      <c r="D7" s="89">
        <v>30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ht="37.05" customHeight="1" spans="1:33">
      <c r="A8" s="89" t="s">
        <v>20</v>
      </c>
      <c r="B8" s="89"/>
      <c r="C8" s="89"/>
      <c r="D8" s="90">
        <f>SUMPRODUCT(($C$5:$AG$5=$D$7)*($C$6:$AG$6))</f>
        <v>0.029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</row>
    <row r="9" s="78" customFormat="1" ht="37.05" customHeight="1" spans="1:37">
      <c r="A9" s="89" t="s">
        <v>22</v>
      </c>
      <c r="B9" s="89"/>
      <c r="C9" s="89"/>
      <c r="D9" s="91">
        <f>工程的基本信息!B6</f>
        <v>1408956.62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89" t="s">
        <v>23</v>
      </c>
      <c r="S9" s="89"/>
      <c r="T9" s="89"/>
      <c r="U9" s="89"/>
      <c r="V9" s="89"/>
      <c r="W9" s="101">
        <f>ROUND(D9*(1-D8),0)</f>
        <v>1368097</v>
      </c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I9" s="103">
        <f>ROUND(D9*(1-D8),0)</f>
        <v>1368097</v>
      </c>
      <c r="AK9" s="78">
        <v>1630762</v>
      </c>
    </row>
    <row r="10" ht="37.05" customHeight="1" spans="1:33">
      <c r="A10" s="89" t="s">
        <v>24</v>
      </c>
      <c r="B10" s="89"/>
      <c r="C10" s="89"/>
      <c r="D10" s="89" t="s">
        <v>25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ht="37.05" customHeight="1" spans="1:33">
      <c r="A11" s="89" t="s">
        <v>19</v>
      </c>
      <c r="B11" s="89"/>
      <c r="C11" s="89"/>
      <c r="D11" s="32">
        <v>1</v>
      </c>
      <c r="E11" s="32"/>
      <c r="F11" s="32"/>
      <c r="G11" s="32"/>
      <c r="H11" s="32"/>
      <c r="I11" s="32">
        <v>2</v>
      </c>
      <c r="J11" s="32"/>
      <c r="K11" s="32"/>
      <c r="L11" s="32"/>
      <c r="M11" s="32"/>
      <c r="N11" s="32">
        <v>3</v>
      </c>
      <c r="O11" s="32"/>
      <c r="P11" s="32"/>
      <c r="Q11" s="32"/>
      <c r="R11" s="32"/>
      <c r="S11" s="32">
        <v>4</v>
      </c>
      <c r="T11" s="32"/>
      <c r="U11" s="32"/>
      <c r="V11" s="32"/>
      <c r="W11" s="32"/>
      <c r="X11" s="32">
        <v>5</v>
      </c>
      <c r="Y11" s="32"/>
      <c r="Z11" s="32"/>
      <c r="AA11" s="32"/>
      <c r="AB11" s="32"/>
      <c r="AC11" s="32">
        <v>6</v>
      </c>
      <c r="AD11" s="32"/>
      <c r="AE11" s="32"/>
      <c r="AF11" s="32"/>
      <c r="AG11" s="32"/>
    </row>
    <row r="12" ht="37.05" customHeight="1" spans="1:33">
      <c r="A12" s="89" t="s">
        <v>26</v>
      </c>
      <c r="B12" s="89"/>
      <c r="C12" s="89"/>
      <c r="D12" s="92">
        <v>0.5</v>
      </c>
      <c r="E12" s="92"/>
      <c r="F12" s="92"/>
      <c r="G12" s="92"/>
      <c r="H12" s="92"/>
      <c r="I12" s="92">
        <v>0.6</v>
      </c>
      <c r="J12" s="92"/>
      <c r="K12" s="92"/>
      <c r="L12" s="92"/>
      <c r="M12" s="92"/>
      <c r="N12" s="92">
        <v>0.7</v>
      </c>
      <c r="O12" s="92"/>
      <c r="P12" s="92"/>
      <c r="Q12" s="92"/>
      <c r="R12" s="92"/>
      <c r="S12" s="92">
        <v>0.8</v>
      </c>
      <c r="T12" s="92"/>
      <c r="U12" s="92"/>
      <c r="V12" s="92"/>
      <c r="W12" s="92"/>
      <c r="X12" s="92">
        <v>0.9</v>
      </c>
      <c r="Y12" s="92"/>
      <c r="Z12" s="92"/>
      <c r="AA12" s="92"/>
      <c r="AB12" s="92"/>
      <c r="AC12" s="92">
        <v>1</v>
      </c>
      <c r="AD12" s="92"/>
      <c r="AE12" s="92"/>
      <c r="AF12" s="92"/>
      <c r="AG12" s="92"/>
    </row>
    <row r="13" ht="37.05" customHeight="1" spans="1:33">
      <c r="A13" s="89" t="s">
        <v>21</v>
      </c>
      <c r="B13" s="89"/>
      <c r="C13" s="89"/>
      <c r="D13" s="89">
        <v>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</row>
    <row r="14" ht="37.05" customHeight="1" spans="1:33">
      <c r="A14" s="89" t="s">
        <v>26</v>
      </c>
      <c r="B14" s="89"/>
      <c r="C14" s="89"/>
      <c r="D14" s="93">
        <f>SUMPRODUCT(($D$11:$AG$11=$D$13)*($D$12:$AG$12))</f>
        <v>0.8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</row>
    <row r="15" ht="37.05" customHeight="1" spans="1:33">
      <c r="A15" s="89" t="s">
        <v>27</v>
      </c>
      <c r="B15" s="89"/>
      <c r="C15" s="89"/>
      <c r="D15" s="94">
        <f>1-D14</f>
        <v>0.2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</row>
    <row r="16" ht="37.05" customHeight="1" spans="1:35">
      <c r="A16" s="89" t="s">
        <v>28</v>
      </c>
      <c r="B16" s="89"/>
      <c r="C16" s="89"/>
      <c r="D16" s="95">
        <f>(SUM(计算表!D8:D69)-MAX(计算表!D8:D69)-MIN(计算表!D8:D69))/(COUNT(计算表!D8:D69)-2)</f>
        <v>1352277.49333333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I16"/>
    </row>
    <row r="17" ht="37.05" customHeight="1" spans="1:35">
      <c r="A17" s="89" t="s">
        <v>29</v>
      </c>
      <c r="B17" s="89"/>
      <c r="C17" s="89"/>
      <c r="D17" s="96">
        <f>ROUND(W9*D14+D16*D15,0)</f>
        <v>1364933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78"/>
      <c r="AI17" s="79">
        <f>ROUND(W9*D14+D16*D15,0)</f>
        <v>1364933</v>
      </c>
    </row>
    <row r="18" spans="2:5">
      <c r="B18" s="97"/>
      <c r="C18" s="97"/>
      <c r="D18" s="97"/>
      <c r="E18" s="98"/>
    </row>
  </sheetData>
  <mergeCells count="48">
    <mergeCell ref="A1:AG1"/>
    <mergeCell ref="A2:B2"/>
    <mergeCell ref="C2:L2"/>
    <mergeCell ref="M2:P2"/>
    <mergeCell ref="Q2:W2"/>
    <mergeCell ref="X2:AC2"/>
    <mergeCell ref="AD2:AG2"/>
    <mergeCell ref="A3:B3"/>
    <mergeCell ref="C3:L3"/>
    <mergeCell ref="A4:B4"/>
    <mergeCell ref="C4:AG4"/>
    <mergeCell ref="A5:B5"/>
    <mergeCell ref="A6:B6"/>
    <mergeCell ref="A7:C7"/>
    <mergeCell ref="D7:AG7"/>
    <mergeCell ref="A8:C8"/>
    <mergeCell ref="D8:AG8"/>
    <mergeCell ref="A9:C9"/>
    <mergeCell ref="D9:Q9"/>
    <mergeCell ref="R9:V9"/>
    <mergeCell ref="W9:AG9"/>
    <mergeCell ref="A10:C10"/>
    <mergeCell ref="D10:AG10"/>
    <mergeCell ref="A11:C11"/>
    <mergeCell ref="D11:H11"/>
    <mergeCell ref="I11:M11"/>
    <mergeCell ref="N11:R11"/>
    <mergeCell ref="S11:W11"/>
    <mergeCell ref="X11:AB11"/>
    <mergeCell ref="AC11:AG11"/>
    <mergeCell ref="A12:C12"/>
    <mergeCell ref="D12:H12"/>
    <mergeCell ref="I12:M12"/>
    <mergeCell ref="N12:R12"/>
    <mergeCell ref="S12:W12"/>
    <mergeCell ref="X12:AB12"/>
    <mergeCell ref="AC12:AG12"/>
    <mergeCell ref="A13:C13"/>
    <mergeCell ref="D13:AG13"/>
    <mergeCell ref="A14:C14"/>
    <mergeCell ref="D14:AG14"/>
    <mergeCell ref="A15:C15"/>
    <mergeCell ref="D15:AG15"/>
    <mergeCell ref="A16:C16"/>
    <mergeCell ref="D16:AG16"/>
    <mergeCell ref="A17:C17"/>
    <mergeCell ref="D17:AG17"/>
    <mergeCell ref="B18:D18"/>
  </mergeCells>
  <printOptions horizontalCentered="1"/>
  <pageMargins left="0.393055555555556" right="0.393055555555556" top="0.472222222222222" bottom="0.393055555555556" header="0.314583333333333" footer="0.393055555555556"/>
  <pageSetup paperSize="9" scale="81" orientation="landscape"/>
  <headerFooter>
    <oddFooter>&amp;L   招标人：&amp;C招标代理：                                   监督部门：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25"/>
  <sheetViews>
    <sheetView view="pageBreakPreview" zoomScale="110" zoomScaleNormal="100" workbookViewId="0">
      <selection activeCell="H1" sqref="H$1:M$1048576"/>
    </sheetView>
  </sheetViews>
  <sheetFormatPr defaultColWidth="9" defaultRowHeight="14.4"/>
  <cols>
    <col min="1" max="2" width="6.66666666666667" style="43" customWidth="1"/>
    <col min="3" max="3" width="29.5555555555556" style="44" customWidth="1"/>
    <col min="4" max="4" width="17.212962962963" style="45" customWidth="1"/>
    <col min="5" max="5" width="12" style="46" customWidth="1"/>
    <col min="6" max="6" width="14.8796296296296" style="46" customWidth="1"/>
    <col min="7" max="7" width="17.1018518518519" style="46" customWidth="1"/>
    <col min="8" max="8" width="18.7777777777778" style="43" hidden="1" customWidth="1"/>
    <col min="9" max="9" width="9" style="43" hidden="1" customWidth="1"/>
    <col min="10" max="10" width="23.8796296296296" style="43" hidden="1" customWidth="1"/>
    <col min="11" max="13" width="9" style="43" hidden="1" customWidth="1"/>
    <col min="14" max="254" width="9" style="43"/>
    <col min="255" max="255" width="9" style="42"/>
    <col min="256" max="256" width="11.6666666666667" style="42" customWidth="1"/>
    <col min="257" max="257" width="33.3333333333333" style="42" customWidth="1"/>
    <col min="258" max="258" width="15.4444444444444" style="42" customWidth="1"/>
    <col min="259" max="259" width="11.212962962963" style="42" customWidth="1"/>
    <col min="260" max="260" width="10.1111111111111" style="42" customWidth="1"/>
    <col min="261" max="261" width="9.33333333333333" style="42" customWidth="1"/>
    <col min="262" max="511" width="9" style="42"/>
    <col min="512" max="512" width="11.6666666666667" style="42" customWidth="1"/>
    <col min="513" max="513" width="33.3333333333333" style="42" customWidth="1"/>
    <col min="514" max="514" width="15.4444444444444" style="42" customWidth="1"/>
    <col min="515" max="515" width="11.212962962963" style="42" customWidth="1"/>
    <col min="516" max="516" width="10.1111111111111" style="42" customWidth="1"/>
    <col min="517" max="517" width="9.33333333333333" style="42" customWidth="1"/>
    <col min="518" max="767" width="9" style="42"/>
    <col min="768" max="768" width="11.6666666666667" style="42" customWidth="1"/>
    <col min="769" max="769" width="33.3333333333333" style="42" customWidth="1"/>
    <col min="770" max="770" width="15.4444444444444" style="42" customWidth="1"/>
    <col min="771" max="771" width="11.212962962963" style="42" customWidth="1"/>
    <col min="772" max="772" width="10.1111111111111" style="42" customWidth="1"/>
    <col min="773" max="773" width="9.33333333333333" style="42" customWidth="1"/>
    <col min="774" max="1023" width="9" style="42"/>
    <col min="1024" max="1024" width="11.6666666666667" style="42" customWidth="1"/>
    <col min="1025" max="1025" width="33.3333333333333" style="42" customWidth="1"/>
    <col min="1026" max="1026" width="15.4444444444444" style="42" customWidth="1"/>
    <col min="1027" max="1027" width="11.212962962963" style="42" customWidth="1"/>
    <col min="1028" max="1028" width="10.1111111111111" style="42" customWidth="1"/>
    <col min="1029" max="1029" width="9.33333333333333" style="42" customWidth="1"/>
    <col min="1030" max="1279" width="9" style="42"/>
    <col min="1280" max="1280" width="11.6666666666667" style="42" customWidth="1"/>
    <col min="1281" max="1281" width="33.3333333333333" style="42" customWidth="1"/>
    <col min="1282" max="1282" width="15.4444444444444" style="42" customWidth="1"/>
    <col min="1283" max="1283" width="11.212962962963" style="42" customWidth="1"/>
    <col min="1284" max="1284" width="10.1111111111111" style="42" customWidth="1"/>
    <col min="1285" max="1285" width="9.33333333333333" style="42" customWidth="1"/>
    <col min="1286" max="1535" width="9" style="42"/>
    <col min="1536" max="1536" width="11.6666666666667" style="42" customWidth="1"/>
    <col min="1537" max="1537" width="33.3333333333333" style="42" customWidth="1"/>
    <col min="1538" max="1538" width="15.4444444444444" style="42" customWidth="1"/>
    <col min="1539" max="1539" width="11.212962962963" style="42" customWidth="1"/>
    <col min="1540" max="1540" width="10.1111111111111" style="42" customWidth="1"/>
    <col min="1541" max="1541" width="9.33333333333333" style="42" customWidth="1"/>
    <col min="1542" max="1791" width="9" style="42"/>
    <col min="1792" max="1792" width="11.6666666666667" style="42" customWidth="1"/>
    <col min="1793" max="1793" width="33.3333333333333" style="42" customWidth="1"/>
    <col min="1794" max="1794" width="15.4444444444444" style="42" customWidth="1"/>
    <col min="1795" max="1795" width="11.212962962963" style="42" customWidth="1"/>
    <col min="1796" max="1796" width="10.1111111111111" style="42" customWidth="1"/>
    <col min="1797" max="1797" width="9.33333333333333" style="42" customWidth="1"/>
    <col min="1798" max="2047" width="9" style="42"/>
    <col min="2048" max="2048" width="11.6666666666667" style="42" customWidth="1"/>
    <col min="2049" max="2049" width="33.3333333333333" style="42" customWidth="1"/>
    <col min="2050" max="2050" width="15.4444444444444" style="42" customWidth="1"/>
    <col min="2051" max="2051" width="11.212962962963" style="42" customWidth="1"/>
    <col min="2052" max="2052" width="10.1111111111111" style="42" customWidth="1"/>
    <col min="2053" max="2053" width="9.33333333333333" style="42" customWidth="1"/>
    <col min="2054" max="2303" width="9" style="42"/>
    <col min="2304" max="2304" width="11.6666666666667" style="42" customWidth="1"/>
    <col min="2305" max="2305" width="33.3333333333333" style="42" customWidth="1"/>
    <col min="2306" max="2306" width="15.4444444444444" style="42" customWidth="1"/>
    <col min="2307" max="2307" width="11.212962962963" style="42" customWidth="1"/>
    <col min="2308" max="2308" width="10.1111111111111" style="42" customWidth="1"/>
    <col min="2309" max="2309" width="9.33333333333333" style="42" customWidth="1"/>
    <col min="2310" max="2559" width="9" style="42"/>
    <col min="2560" max="2560" width="11.6666666666667" style="42" customWidth="1"/>
    <col min="2561" max="2561" width="33.3333333333333" style="42" customWidth="1"/>
    <col min="2562" max="2562" width="15.4444444444444" style="42" customWidth="1"/>
    <col min="2563" max="2563" width="11.212962962963" style="42" customWidth="1"/>
    <col min="2564" max="2564" width="10.1111111111111" style="42" customWidth="1"/>
    <col min="2565" max="2565" width="9.33333333333333" style="42" customWidth="1"/>
    <col min="2566" max="2815" width="9" style="42"/>
    <col min="2816" max="2816" width="11.6666666666667" style="42" customWidth="1"/>
    <col min="2817" max="2817" width="33.3333333333333" style="42" customWidth="1"/>
    <col min="2818" max="2818" width="15.4444444444444" style="42" customWidth="1"/>
    <col min="2819" max="2819" width="11.212962962963" style="42" customWidth="1"/>
    <col min="2820" max="2820" width="10.1111111111111" style="42" customWidth="1"/>
    <col min="2821" max="2821" width="9.33333333333333" style="42" customWidth="1"/>
    <col min="2822" max="3071" width="9" style="42"/>
    <col min="3072" max="3072" width="11.6666666666667" style="42" customWidth="1"/>
    <col min="3073" max="3073" width="33.3333333333333" style="42" customWidth="1"/>
    <col min="3074" max="3074" width="15.4444444444444" style="42" customWidth="1"/>
    <col min="3075" max="3075" width="11.212962962963" style="42" customWidth="1"/>
    <col min="3076" max="3076" width="10.1111111111111" style="42" customWidth="1"/>
    <col min="3077" max="3077" width="9.33333333333333" style="42" customWidth="1"/>
    <col min="3078" max="3327" width="9" style="42"/>
    <col min="3328" max="3328" width="11.6666666666667" style="42" customWidth="1"/>
    <col min="3329" max="3329" width="33.3333333333333" style="42" customWidth="1"/>
    <col min="3330" max="3330" width="15.4444444444444" style="42" customWidth="1"/>
    <col min="3331" max="3331" width="11.212962962963" style="42" customWidth="1"/>
    <col min="3332" max="3332" width="10.1111111111111" style="42" customWidth="1"/>
    <col min="3333" max="3333" width="9.33333333333333" style="42" customWidth="1"/>
    <col min="3334" max="3583" width="9" style="42"/>
    <col min="3584" max="3584" width="11.6666666666667" style="42" customWidth="1"/>
    <col min="3585" max="3585" width="33.3333333333333" style="42" customWidth="1"/>
    <col min="3586" max="3586" width="15.4444444444444" style="42" customWidth="1"/>
    <col min="3587" max="3587" width="11.212962962963" style="42" customWidth="1"/>
    <col min="3588" max="3588" width="10.1111111111111" style="42" customWidth="1"/>
    <col min="3589" max="3589" width="9.33333333333333" style="42" customWidth="1"/>
    <col min="3590" max="3839" width="9" style="42"/>
    <col min="3840" max="3840" width="11.6666666666667" style="42" customWidth="1"/>
    <col min="3841" max="3841" width="33.3333333333333" style="42" customWidth="1"/>
    <col min="3842" max="3842" width="15.4444444444444" style="42" customWidth="1"/>
    <col min="3843" max="3843" width="11.212962962963" style="42" customWidth="1"/>
    <col min="3844" max="3844" width="10.1111111111111" style="42" customWidth="1"/>
    <col min="3845" max="3845" width="9.33333333333333" style="42" customWidth="1"/>
    <col min="3846" max="4095" width="9" style="42"/>
    <col min="4096" max="4096" width="11.6666666666667" style="42" customWidth="1"/>
    <col min="4097" max="4097" width="33.3333333333333" style="42" customWidth="1"/>
    <col min="4098" max="4098" width="15.4444444444444" style="42" customWidth="1"/>
    <col min="4099" max="4099" width="11.212962962963" style="42" customWidth="1"/>
    <col min="4100" max="4100" width="10.1111111111111" style="42" customWidth="1"/>
    <col min="4101" max="4101" width="9.33333333333333" style="42" customWidth="1"/>
    <col min="4102" max="4351" width="9" style="42"/>
    <col min="4352" max="4352" width="11.6666666666667" style="42" customWidth="1"/>
    <col min="4353" max="4353" width="33.3333333333333" style="42" customWidth="1"/>
    <col min="4354" max="4354" width="15.4444444444444" style="42" customWidth="1"/>
    <col min="4355" max="4355" width="11.212962962963" style="42" customWidth="1"/>
    <col min="4356" max="4356" width="10.1111111111111" style="42" customWidth="1"/>
    <col min="4357" max="4357" width="9.33333333333333" style="42" customWidth="1"/>
    <col min="4358" max="4607" width="9" style="42"/>
    <col min="4608" max="4608" width="11.6666666666667" style="42" customWidth="1"/>
    <col min="4609" max="4609" width="33.3333333333333" style="42" customWidth="1"/>
    <col min="4610" max="4610" width="15.4444444444444" style="42" customWidth="1"/>
    <col min="4611" max="4611" width="11.212962962963" style="42" customWidth="1"/>
    <col min="4612" max="4612" width="10.1111111111111" style="42" customWidth="1"/>
    <col min="4613" max="4613" width="9.33333333333333" style="42" customWidth="1"/>
    <col min="4614" max="4863" width="9" style="42"/>
    <col min="4864" max="4864" width="11.6666666666667" style="42" customWidth="1"/>
    <col min="4865" max="4865" width="33.3333333333333" style="42" customWidth="1"/>
    <col min="4866" max="4866" width="15.4444444444444" style="42" customWidth="1"/>
    <col min="4867" max="4867" width="11.212962962963" style="42" customWidth="1"/>
    <col min="4868" max="4868" width="10.1111111111111" style="42" customWidth="1"/>
    <col min="4869" max="4869" width="9.33333333333333" style="42" customWidth="1"/>
    <col min="4870" max="5119" width="9" style="42"/>
    <col min="5120" max="5120" width="11.6666666666667" style="42" customWidth="1"/>
    <col min="5121" max="5121" width="33.3333333333333" style="42" customWidth="1"/>
    <col min="5122" max="5122" width="15.4444444444444" style="42" customWidth="1"/>
    <col min="5123" max="5123" width="11.212962962963" style="42" customWidth="1"/>
    <col min="5124" max="5124" width="10.1111111111111" style="42" customWidth="1"/>
    <col min="5125" max="5125" width="9.33333333333333" style="42" customWidth="1"/>
    <col min="5126" max="5375" width="9" style="42"/>
    <col min="5376" max="5376" width="11.6666666666667" style="42" customWidth="1"/>
    <col min="5377" max="5377" width="33.3333333333333" style="42" customWidth="1"/>
    <col min="5378" max="5378" width="15.4444444444444" style="42" customWidth="1"/>
    <col min="5379" max="5379" width="11.212962962963" style="42" customWidth="1"/>
    <col min="5380" max="5380" width="10.1111111111111" style="42" customWidth="1"/>
    <col min="5381" max="5381" width="9.33333333333333" style="42" customWidth="1"/>
    <col min="5382" max="5631" width="9" style="42"/>
    <col min="5632" max="5632" width="11.6666666666667" style="42" customWidth="1"/>
    <col min="5633" max="5633" width="33.3333333333333" style="42" customWidth="1"/>
    <col min="5634" max="5634" width="15.4444444444444" style="42" customWidth="1"/>
    <col min="5635" max="5635" width="11.212962962963" style="42" customWidth="1"/>
    <col min="5636" max="5636" width="10.1111111111111" style="42" customWidth="1"/>
    <col min="5637" max="5637" width="9.33333333333333" style="42" customWidth="1"/>
    <col min="5638" max="5887" width="9" style="42"/>
    <col min="5888" max="5888" width="11.6666666666667" style="42" customWidth="1"/>
    <col min="5889" max="5889" width="33.3333333333333" style="42" customWidth="1"/>
    <col min="5890" max="5890" width="15.4444444444444" style="42" customWidth="1"/>
    <col min="5891" max="5891" width="11.212962962963" style="42" customWidth="1"/>
    <col min="5892" max="5892" width="10.1111111111111" style="42" customWidth="1"/>
    <col min="5893" max="5893" width="9.33333333333333" style="42" customWidth="1"/>
    <col min="5894" max="6143" width="9" style="42"/>
    <col min="6144" max="6144" width="11.6666666666667" style="42" customWidth="1"/>
    <col min="6145" max="6145" width="33.3333333333333" style="42" customWidth="1"/>
    <col min="6146" max="6146" width="15.4444444444444" style="42" customWidth="1"/>
    <col min="6147" max="6147" width="11.212962962963" style="42" customWidth="1"/>
    <col min="6148" max="6148" width="10.1111111111111" style="42" customWidth="1"/>
    <col min="6149" max="6149" width="9.33333333333333" style="42" customWidth="1"/>
    <col min="6150" max="6399" width="9" style="42"/>
    <col min="6400" max="6400" width="11.6666666666667" style="42" customWidth="1"/>
    <col min="6401" max="6401" width="33.3333333333333" style="42" customWidth="1"/>
    <col min="6402" max="6402" width="15.4444444444444" style="42" customWidth="1"/>
    <col min="6403" max="6403" width="11.212962962963" style="42" customWidth="1"/>
    <col min="6404" max="6404" width="10.1111111111111" style="42" customWidth="1"/>
    <col min="6405" max="6405" width="9.33333333333333" style="42" customWidth="1"/>
    <col min="6406" max="6655" width="9" style="42"/>
    <col min="6656" max="6656" width="11.6666666666667" style="42" customWidth="1"/>
    <col min="6657" max="6657" width="33.3333333333333" style="42" customWidth="1"/>
    <col min="6658" max="6658" width="15.4444444444444" style="42" customWidth="1"/>
    <col min="6659" max="6659" width="11.212962962963" style="42" customWidth="1"/>
    <col min="6660" max="6660" width="10.1111111111111" style="42" customWidth="1"/>
    <col min="6661" max="6661" width="9.33333333333333" style="42" customWidth="1"/>
    <col min="6662" max="6911" width="9" style="42"/>
    <col min="6912" max="6912" width="11.6666666666667" style="42" customWidth="1"/>
    <col min="6913" max="6913" width="33.3333333333333" style="42" customWidth="1"/>
    <col min="6914" max="6914" width="15.4444444444444" style="42" customWidth="1"/>
    <col min="6915" max="6915" width="11.212962962963" style="42" customWidth="1"/>
    <col min="6916" max="6916" width="10.1111111111111" style="42" customWidth="1"/>
    <col min="6917" max="6917" width="9.33333333333333" style="42" customWidth="1"/>
    <col min="6918" max="7167" width="9" style="42"/>
    <col min="7168" max="7168" width="11.6666666666667" style="42" customWidth="1"/>
    <col min="7169" max="7169" width="33.3333333333333" style="42" customWidth="1"/>
    <col min="7170" max="7170" width="15.4444444444444" style="42" customWidth="1"/>
    <col min="7171" max="7171" width="11.212962962963" style="42" customWidth="1"/>
    <col min="7172" max="7172" width="10.1111111111111" style="42" customWidth="1"/>
    <col min="7173" max="7173" width="9.33333333333333" style="42" customWidth="1"/>
    <col min="7174" max="7423" width="9" style="42"/>
    <col min="7424" max="7424" width="11.6666666666667" style="42" customWidth="1"/>
    <col min="7425" max="7425" width="33.3333333333333" style="42" customWidth="1"/>
    <col min="7426" max="7426" width="15.4444444444444" style="42" customWidth="1"/>
    <col min="7427" max="7427" width="11.212962962963" style="42" customWidth="1"/>
    <col min="7428" max="7428" width="10.1111111111111" style="42" customWidth="1"/>
    <col min="7429" max="7429" width="9.33333333333333" style="42" customWidth="1"/>
    <col min="7430" max="7679" width="9" style="42"/>
    <col min="7680" max="7680" width="11.6666666666667" style="42" customWidth="1"/>
    <col min="7681" max="7681" width="33.3333333333333" style="42" customWidth="1"/>
    <col min="7682" max="7682" width="15.4444444444444" style="42" customWidth="1"/>
    <col min="7683" max="7683" width="11.212962962963" style="42" customWidth="1"/>
    <col min="7684" max="7684" width="10.1111111111111" style="42" customWidth="1"/>
    <col min="7685" max="7685" width="9.33333333333333" style="42" customWidth="1"/>
    <col min="7686" max="7935" width="9" style="42"/>
    <col min="7936" max="7936" width="11.6666666666667" style="42" customWidth="1"/>
    <col min="7937" max="7937" width="33.3333333333333" style="42" customWidth="1"/>
    <col min="7938" max="7938" width="15.4444444444444" style="42" customWidth="1"/>
    <col min="7939" max="7939" width="11.212962962963" style="42" customWidth="1"/>
    <col min="7940" max="7940" width="10.1111111111111" style="42" customWidth="1"/>
    <col min="7941" max="7941" width="9.33333333333333" style="42" customWidth="1"/>
    <col min="7942" max="8191" width="9" style="42"/>
    <col min="8192" max="8192" width="11.6666666666667" style="42" customWidth="1"/>
    <col min="8193" max="8193" width="33.3333333333333" style="42" customWidth="1"/>
    <col min="8194" max="8194" width="15.4444444444444" style="42" customWidth="1"/>
    <col min="8195" max="8195" width="11.212962962963" style="42" customWidth="1"/>
    <col min="8196" max="8196" width="10.1111111111111" style="42" customWidth="1"/>
    <col min="8197" max="8197" width="9.33333333333333" style="42" customWidth="1"/>
    <col min="8198" max="8447" width="9" style="42"/>
    <col min="8448" max="8448" width="11.6666666666667" style="42" customWidth="1"/>
    <col min="8449" max="8449" width="33.3333333333333" style="42" customWidth="1"/>
    <col min="8450" max="8450" width="15.4444444444444" style="42" customWidth="1"/>
    <col min="8451" max="8451" width="11.212962962963" style="42" customWidth="1"/>
    <col min="8452" max="8452" width="10.1111111111111" style="42" customWidth="1"/>
    <col min="8453" max="8453" width="9.33333333333333" style="42" customWidth="1"/>
    <col min="8454" max="8703" width="9" style="42"/>
    <col min="8704" max="8704" width="11.6666666666667" style="42" customWidth="1"/>
    <col min="8705" max="8705" width="33.3333333333333" style="42" customWidth="1"/>
    <col min="8706" max="8706" width="15.4444444444444" style="42" customWidth="1"/>
    <col min="8707" max="8707" width="11.212962962963" style="42" customWidth="1"/>
    <col min="8708" max="8708" width="10.1111111111111" style="42" customWidth="1"/>
    <col min="8709" max="8709" width="9.33333333333333" style="42" customWidth="1"/>
    <col min="8710" max="8959" width="9" style="42"/>
    <col min="8960" max="8960" width="11.6666666666667" style="42" customWidth="1"/>
    <col min="8961" max="8961" width="33.3333333333333" style="42" customWidth="1"/>
    <col min="8962" max="8962" width="15.4444444444444" style="42" customWidth="1"/>
    <col min="8963" max="8963" width="11.212962962963" style="42" customWidth="1"/>
    <col min="8964" max="8964" width="10.1111111111111" style="42" customWidth="1"/>
    <col min="8965" max="8965" width="9.33333333333333" style="42" customWidth="1"/>
    <col min="8966" max="9215" width="9" style="42"/>
    <col min="9216" max="9216" width="11.6666666666667" style="42" customWidth="1"/>
    <col min="9217" max="9217" width="33.3333333333333" style="42" customWidth="1"/>
    <col min="9218" max="9218" width="15.4444444444444" style="42" customWidth="1"/>
    <col min="9219" max="9219" width="11.212962962963" style="42" customWidth="1"/>
    <col min="9220" max="9220" width="10.1111111111111" style="42" customWidth="1"/>
    <col min="9221" max="9221" width="9.33333333333333" style="42" customWidth="1"/>
    <col min="9222" max="9471" width="9" style="42"/>
    <col min="9472" max="9472" width="11.6666666666667" style="42" customWidth="1"/>
    <col min="9473" max="9473" width="33.3333333333333" style="42" customWidth="1"/>
    <col min="9474" max="9474" width="15.4444444444444" style="42" customWidth="1"/>
    <col min="9475" max="9475" width="11.212962962963" style="42" customWidth="1"/>
    <col min="9476" max="9476" width="10.1111111111111" style="42" customWidth="1"/>
    <col min="9477" max="9477" width="9.33333333333333" style="42" customWidth="1"/>
    <col min="9478" max="9727" width="9" style="42"/>
    <col min="9728" max="9728" width="11.6666666666667" style="42" customWidth="1"/>
    <col min="9729" max="9729" width="33.3333333333333" style="42" customWidth="1"/>
    <col min="9730" max="9730" width="15.4444444444444" style="42" customWidth="1"/>
    <col min="9731" max="9731" width="11.212962962963" style="42" customWidth="1"/>
    <col min="9732" max="9732" width="10.1111111111111" style="42" customWidth="1"/>
    <col min="9733" max="9733" width="9.33333333333333" style="42" customWidth="1"/>
    <col min="9734" max="9983" width="9" style="42"/>
    <col min="9984" max="9984" width="11.6666666666667" style="42" customWidth="1"/>
    <col min="9985" max="9985" width="33.3333333333333" style="42" customWidth="1"/>
    <col min="9986" max="9986" width="15.4444444444444" style="42" customWidth="1"/>
    <col min="9987" max="9987" width="11.212962962963" style="42" customWidth="1"/>
    <col min="9988" max="9988" width="10.1111111111111" style="42" customWidth="1"/>
    <col min="9989" max="9989" width="9.33333333333333" style="42" customWidth="1"/>
    <col min="9990" max="10239" width="9" style="42"/>
    <col min="10240" max="10240" width="11.6666666666667" style="42" customWidth="1"/>
    <col min="10241" max="10241" width="33.3333333333333" style="42" customWidth="1"/>
    <col min="10242" max="10242" width="15.4444444444444" style="42" customWidth="1"/>
    <col min="10243" max="10243" width="11.212962962963" style="42" customWidth="1"/>
    <col min="10244" max="10244" width="10.1111111111111" style="42" customWidth="1"/>
    <col min="10245" max="10245" width="9.33333333333333" style="42" customWidth="1"/>
    <col min="10246" max="10495" width="9" style="42"/>
    <col min="10496" max="10496" width="11.6666666666667" style="42" customWidth="1"/>
    <col min="10497" max="10497" width="33.3333333333333" style="42" customWidth="1"/>
    <col min="10498" max="10498" width="15.4444444444444" style="42" customWidth="1"/>
    <col min="10499" max="10499" width="11.212962962963" style="42" customWidth="1"/>
    <col min="10500" max="10500" width="10.1111111111111" style="42" customWidth="1"/>
    <col min="10501" max="10501" width="9.33333333333333" style="42" customWidth="1"/>
    <col min="10502" max="10751" width="9" style="42"/>
    <col min="10752" max="10752" width="11.6666666666667" style="42" customWidth="1"/>
    <col min="10753" max="10753" width="33.3333333333333" style="42" customWidth="1"/>
    <col min="10754" max="10754" width="15.4444444444444" style="42" customWidth="1"/>
    <col min="10755" max="10755" width="11.212962962963" style="42" customWidth="1"/>
    <col min="10756" max="10756" width="10.1111111111111" style="42" customWidth="1"/>
    <col min="10757" max="10757" width="9.33333333333333" style="42" customWidth="1"/>
    <col min="10758" max="11007" width="9" style="42"/>
    <col min="11008" max="11008" width="11.6666666666667" style="42" customWidth="1"/>
    <col min="11009" max="11009" width="33.3333333333333" style="42" customWidth="1"/>
    <col min="11010" max="11010" width="15.4444444444444" style="42" customWidth="1"/>
    <col min="11011" max="11011" width="11.212962962963" style="42" customWidth="1"/>
    <col min="11012" max="11012" width="10.1111111111111" style="42" customWidth="1"/>
    <col min="11013" max="11013" width="9.33333333333333" style="42" customWidth="1"/>
    <col min="11014" max="11263" width="9" style="42"/>
    <col min="11264" max="11264" width="11.6666666666667" style="42" customWidth="1"/>
    <col min="11265" max="11265" width="33.3333333333333" style="42" customWidth="1"/>
    <col min="11266" max="11266" width="15.4444444444444" style="42" customWidth="1"/>
    <col min="11267" max="11267" width="11.212962962963" style="42" customWidth="1"/>
    <col min="11268" max="11268" width="10.1111111111111" style="42" customWidth="1"/>
    <col min="11269" max="11269" width="9.33333333333333" style="42" customWidth="1"/>
    <col min="11270" max="11519" width="9" style="42"/>
    <col min="11520" max="11520" width="11.6666666666667" style="42" customWidth="1"/>
    <col min="11521" max="11521" width="33.3333333333333" style="42" customWidth="1"/>
    <col min="11522" max="11522" width="15.4444444444444" style="42" customWidth="1"/>
    <col min="11523" max="11523" width="11.212962962963" style="42" customWidth="1"/>
    <col min="11524" max="11524" width="10.1111111111111" style="42" customWidth="1"/>
    <col min="11525" max="11525" width="9.33333333333333" style="42" customWidth="1"/>
    <col min="11526" max="11775" width="9" style="42"/>
    <col min="11776" max="11776" width="11.6666666666667" style="42" customWidth="1"/>
    <col min="11777" max="11777" width="33.3333333333333" style="42" customWidth="1"/>
    <col min="11778" max="11778" width="15.4444444444444" style="42" customWidth="1"/>
    <col min="11779" max="11779" width="11.212962962963" style="42" customWidth="1"/>
    <col min="11780" max="11780" width="10.1111111111111" style="42" customWidth="1"/>
    <col min="11781" max="11781" width="9.33333333333333" style="42" customWidth="1"/>
    <col min="11782" max="12031" width="9" style="42"/>
    <col min="12032" max="12032" width="11.6666666666667" style="42" customWidth="1"/>
    <col min="12033" max="12033" width="33.3333333333333" style="42" customWidth="1"/>
    <col min="12034" max="12034" width="15.4444444444444" style="42" customWidth="1"/>
    <col min="12035" max="12035" width="11.212962962963" style="42" customWidth="1"/>
    <col min="12036" max="12036" width="10.1111111111111" style="42" customWidth="1"/>
    <col min="12037" max="12037" width="9.33333333333333" style="42" customWidth="1"/>
    <col min="12038" max="12287" width="9" style="42"/>
    <col min="12288" max="12288" width="11.6666666666667" style="42" customWidth="1"/>
    <col min="12289" max="12289" width="33.3333333333333" style="42" customWidth="1"/>
    <col min="12290" max="12290" width="15.4444444444444" style="42" customWidth="1"/>
    <col min="12291" max="12291" width="11.212962962963" style="42" customWidth="1"/>
    <col min="12292" max="12292" width="10.1111111111111" style="42" customWidth="1"/>
    <col min="12293" max="12293" width="9.33333333333333" style="42" customWidth="1"/>
    <col min="12294" max="12543" width="9" style="42"/>
    <col min="12544" max="12544" width="11.6666666666667" style="42" customWidth="1"/>
    <col min="12545" max="12545" width="33.3333333333333" style="42" customWidth="1"/>
    <col min="12546" max="12546" width="15.4444444444444" style="42" customWidth="1"/>
    <col min="12547" max="12547" width="11.212962962963" style="42" customWidth="1"/>
    <col min="12548" max="12548" width="10.1111111111111" style="42" customWidth="1"/>
    <col min="12549" max="12549" width="9.33333333333333" style="42" customWidth="1"/>
    <col min="12550" max="12799" width="9" style="42"/>
    <col min="12800" max="12800" width="11.6666666666667" style="42" customWidth="1"/>
    <col min="12801" max="12801" width="33.3333333333333" style="42" customWidth="1"/>
    <col min="12802" max="12802" width="15.4444444444444" style="42" customWidth="1"/>
    <col min="12803" max="12803" width="11.212962962963" style="42" customWidth="1"/>
    <col min="12804" max="12804" width="10.1111111111111" style="42" customWidth="1"/>
    <col min="12805" max="12805" width="9.33333333333333" style="42" customWidth="1"/>
    <col min="12806" max="13055" width="9" style="42"/>
    <col min="13056" max="13056" width="11.6666666666667" style="42" customWidth="1"/>
    <col min="13057" max="13057" width="33.3333333333333" style="42" customWidth="1"/>
    <col min="13058" max="13058" width="15.4444444444444" style="42" customWidth="1"/>
    <col min="13059" max="13059" width="11.212962962963" style="42" customWidth="1"/>
    <col min="13060" max="13060" width="10.1111111111111" style="42" customWidth="1"/>
    <col min="13061" max="13061" width="9.33333333333333" style="42" customWidth="1"/>
    <col min="13062" max="13311" width="9" style="42"/>
    <col min="13312" max="13312" width="11.6666666666667" style="42" customWidth="1"/>
    <col min="13313" max="13313" width="33.3333333333333" style="42" customWidth="1"/>
    <col min="13314" max="13314" width="15.4444444444444" style="42" customWidth="1"/>
    <col min="13315" max="13315" width="11.212962962963" style="42" customWidth="1"/>
    <col min="13316" max="13316" width="10.1111111111111" style="42" customWidth="1"/>
    <col min="13317" max="13317" width="9.33333333333333" style="42" customWidth="1"/>
    <col min="13318" max="13567" width="9" style="42"/>
    <col min="13568" max="13568" width="11.6666666666667" style="42" customWidth="1"/>
    <col min="13569" max="13569" width="33.3333333333333" style="42" customWidth="1"/>
    <col min="13570" max="13570" width="15.4444444444444" style="42" customWidth="1"/>
    <col min="13571" max="13571" width="11.212962962963" style="42" customWidth="1"/>
    <col min="13572" max="13572" width="10.1111111111111" style="42" customWidth="1"/>
    <col min="13573" max="13573" width="9.33333333333333" style="42" customWidth="1"/>
    <col min="13574" max="13823" width="9" style="42"/>
    <col min="13824" max="13824" width="11.6666666666667" style="42" customWidth="1"/>
    <col min="13825" max="13825" width="33.3333333333333" style="42" customWidth="1"/>
    <col min="13826" max="13826" width="15.4444444444444" style="42" customWidth="1"/>
    <col min="13827" max="13827" width="11.212962962963" style="42" customWidth="1"/>
    <col min="13828" max="13828" width="10.1111111111111" style="42" customWidth="1"/>
    <col min="13829" max="13829" width="9.33333333333333" style="42" customWidth="1"/>
    <col min="13830" max="14079" width="9" style="42"/>
    <col min="14080" max="14080" width="11.6666666666667" style="42" customWidth="1"/>
    <col min="14081" max="14081" width="33.3333333333333" style="42" customWidth="1"/>
    <col min="14082" max="14082" width="15.4444444444444" style="42" customWidth="1"/>
    <col min="14083" max="14083" width="11.212962962963" style="42" customWidth="1"/>
    <col min="14084" max="14084" width="10.1111111111111" style="42" customWidth="1"/>
    <col min="14085" max="14085" width="9.33333333333333" style="42" customWidth="1"/>
    <col min="14086" max="14335" width="9" style="42"/>
    <col min="14336" max="14336" width="11.6666666666667" style="42" customWidth="1"/>
    <col min="14337" max="14337" width="33.3333333333333" style="42" customWidth="1"/>
    <col min="14338" max="14338" width="15.4444444444444" style="42" customWidth="1"/>
    <col min="14339" max="14339" width="11.212962962963" style="42" customWidth="1"/>
    <col min="14340" max="14340" width="10.1111111111111" style="42" customWidth="1"/>
    <col min="14341" max="14341" width="9.33333333333333" style="42" customWidth="1"/>
    <col min="14342" max="14591" width="9" style="42"/>
    <col min="14592" max="14592" width="11.6666666666667" style="42" customWidth="1"/>
    <col min="14593" max="14593" width="33.3333333333333" style="42" customWidth="1"/>
    <col min="14594" max="14594" width="15.4444444444444" style="42" customWidth="1"/>
    <col min="14595" max="14595" width="11.212962962963" style="42" customWidth="1"/>
    <col min="14596" max="14596" width="10.1111111111111" style="42" customWidth="1"/>
    <col min="14597" max="14597" width="9.33333333333333" style="42" customWidth="1"/>
    <col min="14598" max="14847" width="9" style="42"/>
    <col min="14848" max="14848" width="11.6666666666667" style="42" customWidth="1"/>
    <col min="14849" max="14849" width="33.3333333333333" style="42" customWidth="1"/>
    <col min="14850" max="14850" width="15.4444444444444" style="42" customWidth="1"/>
    <col min="14851" max="14851" width="11.212962962963" style="42" customWidth="1"/>
    <col min="14852" max="14852" width="10.1111111111111" style="42" customWidth="1"/>
    <col min="14853" max="14853" width="9.33333333333333" style="42" customWidth="1"/>
    <col min="14854" max="15103" width="9" style="42"/>
    <col min="15104" max="15104" width="11.6666666666667" style="42" customWidth="1"/>
    <col min="15105" max="15105" width="33.3333333333333" style="42" customWidth="1"/>
    <col min="15106" max="15106" width="15.4444444444444" style="42" customWidth="1"/>
    <col min="15107" max="15107" width="11.212962962963" style="42" customWidth="1"/>
    <col min="15108" max="15108" width="10.1111111111111" style="42" customWidth="1"/>
    <col min="15109" max="15109" width="9.33333333333333" style="42" customWidth="1"/>
    <col min="15110" max="15359" width="9" style="42"/>
    <col min="15360" max="15360" width="11.6666666666667" style="42" customWidth="1"/>
    <col min="15361" max="15361" width="33.3333333333333" style="42" customWidth="1"/>
    <col min="15362" max="15362" width="15.4444444444444" style="42" customWidth="1"/>
    <col min="15363" max="15363" width="11.212962962963" style="42" customWidth="1"/>
    <col min="15364" max="15364" width="10.1111111111111" style="42" customWidth="1"/>
    <col min="15365" max="15365" width="9.33333333333333" style="42" customWidth="1"/>
    <col min="15366" max="15615" width="9" style="42"/>
    <col min="15616" max="15616" width="11.6666666666667" style="42" customWidth="1"/>
    <col min="15617" max="15617" width="33.3333333333333" style="42" customWidth="1"/>
    <col min="15618" max="15618" width="15.4444444444444" style="42" customWidth="1"/>
    <col min="15619" max="15619" width="11.212962962963" style="42" customWidth="1"/>
    <col min="15620" max="15620" width="10.1111111111111" style="42" customWidth="1"/>
    <col min="15621" max="15621" width="9.33333333333333" style="42" customWidth="1"/>
    <col min="15622" max="15871" width="9" style="42"/>
    <col min="15872" max="15872" width="11.6666666666667" style="42" customWidth="1"/>
    <col min="15873" max="15873" width="33.3333333333333" style="42" customWidth="1"/>
    <col min="15874" max="15874" width="15.4444444444444" style="42" customWidth="1"/>
    <col min="15875" max="15875" width="11.212962962963" style="42" customWidth="1"/>
    <col min="15876" max="15876" width="10.1111111111111" style="42" customWidth="1"/>
    <col min="15877" max="15877" width="9.33333333333333" style="42" customWidth="1"/>
    <col min="15878" max="16127" width="9" style="42"/>
    <col min="16128" max="16128" width="11.6666666666667" style="42" customWidth="1"/>
    <col min="16129" max="16129" width="33.3333333333333" style="42" customWidth="1"/>
    <col min="16130" max="16130" width="15.4444444444444" style="42" customWidth="1"/>
    <col min="16131" max="16131" width="11.212962962963" style="42" customWidth="1"/>
    <col min="16132" max="16132" width="10.1111111111111" style="42" customWidth="1"/>
    <col min="16133" max="16133" width="9.33333333333333" style="42" customWidth="1"/>
    <col min="16134" max="16381" width="9" style="42"/>
  </cols>
  <sheetData>
    <row r="1" ht="33" customHeight="1" spans="1:12">
      <c r="A1" s="47" t="s">
        <v>30</v>
      </c>
      <c r="B1" s="47"/>
      <c r="C1" s="47"/>
      <c r="D1" s="47"/>
      <c r="E1" s="47"/>
      <c r="F1" s="47"/>
      <c r="G1" s="47"/>
      <c r="H1" s="48"/>
      <c r="I1" s="48" t="s">
        <v>31</v>
      </c>
      <c r="J1" s="48"/>
      <c r="K1" s="48"/>
      <c r="L1" s="48"/>
    </row>
    <row r="2" ht="21.45" customHeight="1" spans="1:12">
      <c r="A2" s="49" t="s">
        <v>32</v>
      </c>
      <c r="B2" s="50"/>
      <c r="C2" s="51" t="str">
        <f>工程的基本信息!B1</f>
        <v>隔坑村金龙新村片区道路升级工程</v>
      </c>
      <c r="D2" s="52"/>
      <c r="E2" s="53" t="s">
        <v>33</v>
      </c>
      <c r="F2" s="54"/>
      <c r="G2" s="114" t="str">
        <f>工程的基本信息!B3</f>
        <v>2024年08月08日</v>
      </c>
      <c r="H2" s="48"/>
      <c r="I2" s="48"/>
      <c r="J2" s="48"/>
      <c r="K2" s="48"/>
      <c r="L2" s="48"/>
    </row>
    <row r="3" ht="21.45" customHeight="1" spans="1:12">
      <c r="A3" s="49" t="s">
        <v>34</v>
      </c>
      <c r="B3" s="50"/>
      <c r="C3" s="51" t="str">
        <f>工程的基本信息!B2</f>
        <v>HLAHLC12400685</v>
      </c>
      <c r="D3" s="56"/>
      <c r="E3" s="57" t="s">
        <v>35</v>
      </c>
      <c r="F3" s="58"/>
      <c r="G3" s="59">
        <f>下浮率、M、N!W9</f>
        <v>1368097</v>
      </c>
      <c r="H3" s="48"/>
      <c r="I3" s="48"/>
      <c r="J3" s="48"/>
      <c r="K3" s="48"/>
      <c r="L3" s="48"/>
    </row>
    <row r="4" ht="33" customHeight="1" spans="1:12">
      <c r="A4" s="60" t="str">
        <f>"  在有效投标价范围的单位："&amp;COUNTIF(G6:G525,"是")&amp;"家"</f>
        <v>  在有效投标价范围的单位：62家</v>
      </c>
      <c r="B4" s="51"/>
      <c r="C4" s="51"/>
      <c r="D4" s="61"/>
      <c r="E4" s="53" t="s">
        <v>36</v>
      </c>
      <c r="F4" s="54"/>
      <c r="G4" s="59">
        <f>G3*85%</f>
        <v>1162882.45</v>
      </c>
      <c r="H4" s="48"/>
      <c r="I4" s="48"/>
      <c r="J4" s="48"/>
      <c r="K4" s="48"/>
      <c r="L4" s="48"/>
    </row>
    <row r="5" ht="53.1" customHeight="1" spans="1:12">
      <c r="A5" s="62" t="s">
        <v>37</v>
      </c>
      <c r="B5" s="63" t="s">
        <v>38</v>
      </c>
      <c r="C5" s="64"/>
      <c r="D5" s="65" t="s">
        <v>39</v>
      </c>
      <c r="E5" s="66" t="s">
        <v>40</v>
      </c>
      <c r="F5" s="66" t="s">
        <v>41</v>
      </c>
      <c r="G5" s="66" t="s">
        <v>42</v>
      </c>
      <c r="H5" s="48"/>
      <c r="I5" s="48"/>
      <c r="J5" s="48"/>
      <c r="K5" s="48"/>
      <c r="L5" s="48"/>
    </row>
    <row r="6" s="40" customFormat="1" ht="21" customHeight="1" spans="1:254">
      <c r="A6" s="67">
        <v>1</v>
      </c>
      <c r="B6" s="68" t="str">
        <f>Sheet1!A1</f>
        <v>惠州市大恒建设工程咨询有限公司</v>
      </c>
      <c r="C6" s="69"/>
      <c r="D6" s="70">
        <f>Sheet1!B1</f>
        <v>1408886.56</v>
      </c>
      <c r="E6" s="71" t="str">
        <f>IF(D6&lt;=$G$3,"否","超上限")</f>
        <v>超上限</v>
      </c>
      <c r="F6" s="72" t="str">
        <f>IF(D6&gt;=$G$4,"否","超下限")</f>
        <v>否</v>
      </c>
      <c r="G6" s="73" t="str">
        <f>IF(AND(E6="否",F6="否"),"是","否")</f>
        <v>否</v>
      </c>
      <c r="H6" s="74" t="s">
        <v>43</v>
      </c>
      <c r="I6" s="74">
        <f>COUNTIF(G:G,"是")</f>
        <v>62</v>
      </c>
      <c r="J6" s="74"/>
      <c r="K6" s="74"/>
      <c r="L6" s="74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="40" customFormat="1" ht="21" customHeight="1" spans="1:254">
      <c r="A7" s="67">
        <v>2</v>
      </c>
      <c r="B7" s="68" t="str">
        <f>Sheet1!A2</f>
        <v>广州弘锭工程建筑集团有限公司</v>
      </c>
      <c r="C7" s="69"/>
      <c r="D7" s="70">
        <f>Sheet1!B2</f>
        <v>1408886.56</v>
      </c>
      <c r="E7" s="71" t="str">
        <f t="shared" ref="E7:E70" si="0">IF(D7&lt;=$G$3,"否","超上限")</f>
        <v>超上限</v>
      </c>
      <c r="F7" s="72" t="str">
        <f t="shared" ref="F7:F70" si="1">IF(D7&gt;=$G$4,"否","超下限")</f>
        <v>否</v>
      </c>
      <c r="G7" s="73" t="str">
        <f t="shared" ref="G7:G70" si="2">IF(AND(E7="否",F7="否"),"是","否")</f>
        <v>否</v>
      </c>
      <c r="H7" s="74" t="s">
        <v>44</v>
      </c>
      <c r="I7" s="74">
        <f>COUNTIF(E:E,"超上限")</f>
        <v>457</v>
      </c>
      <c r="J7" s="74"/>
      <c r="K7" s="74"/>
      <c r="L7" s="74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="41" customFormat="1" ht="21" customHeight="1" spans="1:12">
      <c r="A8" s="67">
        <v>3</v>
      </c>
      <c r="B8" s="68" t="str">
        <f>Sheet1!A3</f>
        <v>广东顺通建设有限公司</v>
      </c>
      <c r="C8" s="69"/>
      <c r="D8" s="70">
        <f>Sheet1!B3</f>
        <v>1408886.56</v>
      </c>
      <c r="E8" s="71" t="str">
        <f t="shared" si="0"/>
        <v>超上限</v>
      </c>
      <c r="F8" s="72" t="str">
        <f t="shared" si="1"/>
        <v>否</v>
      </c>
      <c r="G8" s="73" t="str">
        <f t="shared" si="2"/>
        <v>否</v>
      </c>
      <c r="H8" s="74" t="s">
        <v>45</v>
      </c>
      <c r="I8" s="74">
        <f>COUNTIF(F:F,"超下限")</f>
        <v>1</v>
      </c>
      <c r="J8" s="74"/>
      <c r="K8" s="74"/>
      <c r="L8" s="74"/>
    </row>
    <row r="9" s="41" customFormat="1" ht="21" customHeight="1" spans="1:12">
      <c r="A9" s="67">
        <v>4</v>
      </c>
      <c r="B9" s="68" t="str">
        <f>Sheet1!A4</f>
        <v>广东宝泰森建设工程有限公司</v>
      </c>
      <c r="C9" s="69"/>
      <c r="D9" s="70">
        <f>Sheet1!B4</f>
        <v>1408886.56</v>
      </c>
      <c r="E9" s="71" t="str">
        <f t="shared" si="0"/>
        <v>超上限</v>
      </c>
      <c r="F9" s="72" t="str">
        <f t="shared" si="1"/>
        <v>否</v>
      </c>
      <c r="G9" s="73" t="str">
        <f t="shared" si="2"/>
        <v>否</v>
      </c>
      <c r="H9" s="74"/>
      <c r="I9" s="74"/>
      <c r="J9" s="74"/>
      <c r="K9" s="74"/>
      <c r="L9" s="74"/>
    </row>
    <row r="10" s="41" customFormat="1" ht="21" customHeight="1" spans="1:12">
      <c r="A10" s="67">
        <v>5</v>
      </c>
      <c r="B10" s="68" t="str">
        <f>Sheet1!A5</f>
        <v>广东致盛建设工程有限公司</v>
      </c>
      <c r="C10" s="69"/>
      <c r="D10" s="70">
        <f>Sheet1!B5</f>
        <v>1407477.63</v>
      </c>
      <c r="E10" s="71" t="str">
        <f t="shared" si="0"/>
        <v>超上限</v>
      </c>
      <c r="F10" s="72" t="str">
        <f t="shared" si="1"/>
        <v>否</v>
      </c>
      <c r="G10" s="73" t="str">
        <f t="shared" si="2"/>
        <v>否</v>
      </c>
      <c r="H10" s="74"/>
      <c r="I10" s="74"/>
      <c r="J10" s="74"/>
      <c r="K10" s="74"/>
      <c r="L10" s="74"/>
    </row>
    <row r="11" s="41" customFormat="1" ht="21" customHeight="1" spans="1:12">
      <c r="A11" s="67">
        <v>6</v>
      </c>
      <c r="B11" s="68" t="str">
        <f>Sheet1!A6</f>
        <v>中山市兴建建设有限公司</v>
      </c>
      <c r="C11" s="69"/>
      <c r="D11" s="70">
        <f>Sheet1!B6</f>
        <v>1407477.63</v>
      </c>
      <c r="E11" s="71" t="str">
        <f t="shared" si="0"/>
        <v>超上限</v>
      </c>
      <c r="F11" s="72" t="str">
        <f t="shared" si="1"/>
        <v>否</v>
      </c>
      <c r="G11" s="73" t="str">
        <f t="shared" si="2"/>
        <v>否</v>
      </c>
      <c r="H11" s="74"/>
      <c r="I11" s="74"/>
      <c r="J11" s="75"/>
      <c r="K11" s="48"/>
      <c r="L11" s="74"/>
    </row>
    <row r="12" s="41" customFormat="1" ht="21" customHeight="1" spans="1:12">
      <c r="A12" s="67">
        <v>7</v>
      </c>
      <c r="B12" s="68" t="str">
        <f>Sheet1!A7</f>
        <v>河南亘赢建工有限公司</v>
      </c>
      <c r="C12" s="69"/>
      <c r="D12" s="70">
        <f>Sheet1!B7</f>
        <v>1407477.63</v>
      </c>
      <c r="E12" s="71" t="str">
        <f t="shared" si="0"/>
        <v>超上限</v>
      </c>
      <c r="F12" s="72" t="str">
        <f t="shared" si="1"/>
        <v>否</v>
      </c>
      <c r="G12" s="73" t="str">
        <f t="shared" si="2"/>
        <v>否</v>
      </c>
      <c r="H12" s="74"/>
      <c r="I12" s="74"/>
      <c r="J12" s="75"/>
      <c r="K12" s="48"/>
      <c r="L12" s="74"/>
    </row>
    <row r="13" s="41" customFormat="1" ht="21" customHeight="1" spans="1:12">
      <c r="A13" s="67">
        <v>8</v>
      </c>
      <c r="B13" s="68" t="str">
        <f>Sheet1!A8</f>
        <v>广东御冠建设有限公司</v>
      </c>
      <c r="C13" s="69"/>
      <c r="D13" s="70">
        <f>Sheet1!B8</f>
        <v>1407477.63</v>
      </c>
      <c r="E13" s="71" t="str">
        <f t="shared" si="0"/>
        <v>超上限</v>
      </c>
      <c r="F13" s="72" t="str">
        <f t="shared" si="1"/>
        <v>否</v>
      </c>
      <c r="G13" s="73" t="str">
        <f t="shared" si="2"/>
        <v>否</v>
      </c>
      <c r="H13" s="74"/>
      <c r="I13" s="74"/>
      <c r="J13" s="75"/>
      <c r="K13" s="48"/>
      <c r="L13" s="74"/>
    </row>
    <row r="14" s="41" customFormat="1" ht="21" customHeight="1" spans="1:12">
      <c r="A14" s="67">
        <v>9</v>
      </c>
      <c r="B14" s="68" t="str">
        <f>Sheet1!A9</f>
        <v>深圳市茗河建设工程有限公司</v>
      </c>
      <c r="C14" s="69"/>
      <c r="D14" s="70">
        <f>Sheet1!B9</f>
        <v>1406139</v>
      </c>
      <c r="E14" s="71" t="str">
        <f t="shared" si="0"/>
        <v>超上限</v>
      </c>
      <c r="F14" s="72" t="str">
        <f t="shared" si="1"/>
        <v>否</v>
      </c>
      <c r="G14" s="73" t="str">
        <f t="shared" si="2"/>
        <v>否</v>
      </c>
      <c r="H14" s="74"/>
      <c r="I14" s="74"/>
      <c r="J14" s="75"/>
      <c r="K14" s="48"/>
      <c r="L14" s="74"/>
    </row>
    <row r="15" s="40" customFormat="1" ht="21" customHeight="1" spans="1:254">
      <c r="A15" s="67">
        <v>10</v>
      </c>
      <c r="B15" s="68" t="str">
        <f>Sheet1!A10</f>
        <v>广州盈德建筑工程有限公司</v>
      </c>
      <c r="C15" s="69"/>
      <c r="D15" s="70">
        <f>Sheet1!B10</f>
        <v>1406068.7</v>
      </c>
      <c r="E15" s="71" t="str">
        <f t="shared" si="0"/>
        <v>超上限</v>
      </c>
      <c r="F15" s="72" t="str">
        <f t="shared" si="1"/>
        <v>否</v>
      </c>
      <c r="G15" s="73" t="str">
        <f t="shared" si="2"/>
        <v>否</v>
      </c>
      <c r="H15" s="74"/>
      <c r="I15" s="74"/>
      <c r="J15" s="75"/>
      <c r="K15" s="48"/>
      <c r="L15" s="74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</row>
    <row r="16" s="40" customFormat="1" ht="21" customHeight="1" spans="1:254">
      <c r="A16" s="67">
        <v>11</v>
      </c>
      <c r="B16" s="68" t="str">
        <f>Sheet1!A11</f>
        <v>广东鸿辰建设有限公司</v>
      </c>
      <c r="C16" s="69"/>
      <c r="D16" s="70">
        <f>Sheet1!B11</f>
        <v>1406068.7</v>
      </c>
      <c r="E16" s="71" t="str">
        <f t="shared" si="0"/>
        <v>超上限</v>
      </c>
      <c r="F16" s="72" t="str">
        <f t="shared" si="1"/>
        <v>否</v>
      </c>
      <c r="G16" s="73" t="str">
        <f t="shared" si="2"/>
        <v>否</v>
      </c>
      <c r="H16" s="74"/>
      <c r="I16" s="74"/>
      <c r="J16" s="75"/>
      <c r="K16" s="48"/>
      <c r="L16" s="74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</row>
    <row r="17" s="40" customFormat="1" ht="21" customHeight="1" spans="1:254">
      <c r="A17" s="67">
        <v>12</v>
      </c>
      <c r="B17" s="68" t="str">
        <f>Sheet1!A12</f>
        <v>广东田业建设有限公司</v>
      </c>
      <c r="C17" s="69"/>
      <c r="D17" s="70">
        <f>Sheet1!B12</f>
        <v>1406068.7</v>
      </c>
      <c r="E17" s="71" t="str">
        <f t="shared" si="0"/>
        <v>超上限</v>
      </c>
      <c r="F17" s="72" t="str">
        <f t="shared" si="1"/>
        <v>否</v>
      </c>
      <c r="G17" s="73" t="str">
        <f t="shared" si="2"/>
        <v>否</v>
      </c>
      <c r="H17" s="74"/>
      <c r="I17" s="74"/>
      <c r="J17" s="75"/>
      <c r="K17" s="48"/>
      <c r="L17" s="74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</row>
    <row r="18" s="40" customFormat="1" ht="21" customHeight="1" spans="1:254">
      <c r="A18" s="67">
        <v>13</v>
      </c>
      <c r="B18" s="68" t="str">
        <f>Sheet1!A13</f>
        <v>广州市卓爵建筑工程有限公司</v>
      </c>
      <c r="C18" s="69"/>
      <c r="D18" s="70">
        <f>Sheet1!B13</f>
        <v>1406068.7</v>
      </c>
      <c r="E18" s="71" t="str">
        <f t="shared" si="0"/>
        <v>超上限</v>
      </c>
      <c r="F18" s="72" t="str">
        <f t="shared" si="1"/>
        <v>否</v>
      </c>
      <c r="G18" s="73" t="str">
        <f t="shared" si="2"/>
        <v>否</v>
      </c>
      <c r="H18" s="74"/>
      <c r="I18" s="74"/>
      <c r="J18" s="75"/>
      <c r="K18" s="48"/>
      <c r="L18" s="74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</row>
    <row r="19" s="40" customFormat="1" ht="21" customHeight="1" spans="1:254">
      <c r="A19" s="67">
        <v>14</v>
      </c>
      <c r="B19" s="68" t="str">
        <f>Sheet1!A14</f>
        <v>广东力建工程有限公司</v>
      </c>
      <c r="C19" s="69"/>
      <c r="D19" s="70">
        <f>Sheet1!B14</f>
        <v>1406068.7</v>
      </c>
      <c r="E19" s="71" t="str">
        <f t="shared" si="0"/>
        <v>超上限</v>
      </c>
      <c r="F19" s="72" t="str">
        <f t="shared" si="1"/>
        <v>否</v>
      </c>
      <c r="G19" s="73" t="str">
        <f t="shared" si="2"/>
        <v>否</v>
      </c>
      <c r="H19" s="74"/>
      <c r="I19" s="74"/>
      <c r="J19" s="75"/>
      <c r="K19" s="48"/>
      <c r="L19" s="74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</row>
    <row r="20" s="40" customFormat="1" ht="21" customHeight="1" spans="1:254">
      <c r="A20" s="67">
        <v>15</v>
      </c>
      <c r="B20" s="68" t="str">
        <f>Sheet1!A15</f>
        <v>广东潮鑫建设工程有限公司</v>
      </c>
      <c r="C20" s="69"/>
      <c r="D20" s="70">
        <f>Sheet1!B15</f>
        <v>1404659.77</v>
      </c>
      <c r="E20" s="71" t="str">
        <f t="shared" si="0"/>
        <v>超上限</v>
      </c>
      <c r="F20" s="72" t="str">
        <f t="shared" si="1"/>
        <v>否</v>
      </c>
      <c r="G20" s="73" t="str">
        <f t="shared" si="2"/>
        <v>否</v>
      </c>
      <c r="H20" s="74"/>
      <c r="I20" s="74"/>
      <c r="J20" s="75"/>
      <c r="K20" s="48"/>
      <c r="L20" s="74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</row>
    <row r="21" s="40" customFormat="1" ht="21" customHeight="1" spans="1:254">
      <c r="A21" s="67">
        <v>16</v>
      </c>
      <c r="B21" s="68" t="str">
        <f>Sheet1!A16</f>
        <v>河南潞扬建设工程有限公司</v>
      </c>
      <c r="C21" s="69"/>
      <c r="D21" s="70">
        <f>Sheet1!B16</f>
        <v>1404659.77</v>
      </c>
      <c r="E21" s="71" t="str">
        <f t="shared" si="0"/>
        <v>超上限</v>
      </c>
      <c r="F21" s="72" t="str">
        <f t="shared" si="1"/>
        <v>否</v>
      </c>
      <c r="G21" s="73" t="str">
        <f t="shared" si="2"/>
        <v>否</v>
      </c>
      <c r="H21" s="74"/>
      <c r="I21" s="74"/>
      <c r="J21" s="75"/>
      <c r="K21" s="48"/>
      <c r="L21" s="74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</row>
    <row r="22" s="40" customFormat="1" ht="21" customHeight="1" spans="1:254">
      <c r="A22" s="67">
        <v>17</v>
      </c>
      <c r="B22" s="68" t="str">
        <f>Sheet1!A17</f>
        <v>广东正峰建设工程有限公司</v>
      </c>
      <c r="C22" s="69"/>
      <c r="D22" s="70">
        <f>Sheet1!B17</f>
        <v>1404659.77</v>
      </c>
      <c r="E22" s="71" t="str">
        <f t="shared" si="0"/>
        <v>超上限</v>
      </c>
      <c r="F22" s="72" t="str">
        <f t="shared" si="1"/>
        <v>否</v>
      </c>
      <c r="G22" s="73" t="str">
        <f t="shared" si="2"/>
        <v>否</v>
      </c>
      <c r="H22" s="74"/>
      <c r="I22" s="74"/>
      <c r="J22" s="75"/>
      <c r="K22" s="48"/>
      <c r="L22" s="74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</row>
    <row r="23" s="40" customFormat="1" ht="21" customHeight="1" spans="1:254">
      <c r="A23" s="67">
        <v>18</v>
      </c>
      <c r="B23" s="68" t="str">
        <f>Sheet1!A18</f>
        <v>广东文泓建设有限公司</v>
      </c>
      <c r="C23" s="69"/>
      <c r="D23" s="70">
        <f>Sheet1!B18</f>
        <v>1403321</v>
      </c>
      <c r="E23" s="71" t="str">
        <f t="shared" si="0"/>
        <v>超上限</v>
      </c>
      <c r="F23" s="72" t="str">
        <f t="shared" si="1"/>
        <v>否</v>
      </c>
      <c r="G23" s="73" t="str">
        <f t="shared" si="2"/>
        <v>否</v>
      </c>
      <c r="H23" s="74"/>
      <c r="I23" s="74"/>
      <c r="J23" s="75"/>
      <c r="K23" s="48"/>
      <c r="L23" s="7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</row>
    <row r="24" s="40" customFormat="1" ht="21" customHeight="1" spans="1:254">
      <c r="A24" s="67">
        <v>19</v>
      </c>
      <c r="B24" s="68" t="str">
        <f>Sheet1!A19</f>
        <v>润盟建设集团有限公司</v>
      </c>
      <c r="C24" s="69"/>
      <c r="D24" s="70">
        <f>Sheet1!B19</f>
        <v>1403250.84</v>
      </c>
      <c r="E24" s="71" t="str">
        <f t="shared" si="0"/>
        <v>超上限</v>
      </c>
      <c r="F24" s="72" t="str">
        <f t="shared" si="1"/>
        <v>否</v>
      </c>
      <c r="G24" s="73" t="str">
        <f t="shared" si="2"/>
        <v>否</v>
      </c>
      <c r="H24" s="74"/>
      <c r="I24" s="74"/>
      <c r="J24" s="75"/>
      <c r="K24" s="48"/>
      <c r="L24" s="74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</row>
    <row r="25" s="40" customFormat="1" ht="21" customHeight="1" spans="1:254">
      <c r="A25" s="67">
        <v>20</v>
      </c>
      <c r="B25" s="68" t="str">
        <f>Sheet1!A20</f>
        <v>广东颐和建设有限公司</v>
      </c>
      <c r="C25" s="69"/>
      <c r="D25" s="70">
        <f>Sheet1!B20</f>
        <v>1403250.84</v>
      </c>
      <c r="E25" s="71" t="str">
        <f t="shared" si="0"/>
        <v>超上限</v>
      </c>
      <c r="F25" s="72" t="str">
        <f t="shared" si="1"/>
        <v>否</v>
      </c>
      <c r="G25" s="73" t="str">
        <f t="shared" si="2"/>
        <v>否</v>
      </c>
      <c r="H25" s="74"/>
      <c r="I25" s="74"/>
      <c r="J25" s="75"/>
      <c r="K25" s="48"/>
      <c r="L25" s="74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</row>
    <row r="26" s="40" customFormat="1" ht="21" customHeight="1" spans="1:254">
      <c r="A26" s="67">
        <v>21</v>
      </c>
      <c r="B26" s="68" t="str">
        <f>Sheet1!A21</f>
        <v>东莞市瑞鼎建设工程有限公司</v>
      </c>
      <c r="C26" s="69"/>
      <c r="D26" s="70">
        <f>Sheet1!B21</f>
        <v>1403250.84</v>
      </c>
      <c r="E26" s="71" t="str">
        <f t="shared" si="0"/>
        <v>超上限</v>
      </c>
      <c r="F26" s="72" t="str">
        <f t="shared" si="1"/>
        <v>否</v>
      </c>
      <c r="G26" s="73" t="str">
        <f t="shared" si="2"/>
        <v>否</v>
      </c>
      <c r="H26" s="74"/>
      <c r="I26" s="74"/>
      <c r="J26" s="75"/>
      <c r="K26" s="48"/>
      <c r="L26" s="74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</row>
    <row r="27" s="40" customFormat="1" ht="21" customHeight="1" spans="1:254">
      <c r="A27" s="67">
        <v>22</v>
      </c>
      <c r="B27" s="68" t="str">
        <f>Sheet1!A22</f>
        <v>广东延姚建筑工程有限公司</v>
      </c>
      <c r="C27" s="69"/>
      <c r="D27" s="70">
        <f>Sheet1!B22</f>
        <v>1403250.84</v>
      </c>
      <c r="E27" s="71" t="str">
        <f t="shared" si="0"/>
        <v>超上限</v>
      </c>
      <c r="F27" s="72" t="str">
        <f t="shared" si="1"/>
        <v>否</v>
      </c>
      <c r="G27" s="73" t="str">
        <f t="shared" si="2"/>
        <v>否</v>
      </c>
      <c r="H27" s="74"/>
      <c r="I27" s="74"/>
      <c r="J27" s="75"/>
      <c r="K27" s="48"/>
      <c r="L27" s="74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</row>
    <row r="28" s="40" customFormat="1" ht="21" customHeight="1" spans="1:254">
      <c r="A28" s="67">
        <v>23</v>
      </c>
      <c r="B28" s="68" t="str">
        <f>Sheet1!A23</f>
        <v>深圳市中鹏建设集团有限公司</v>
      </c>
      <c r="C28" s="69"/>
      <c r="D28" s="70">
        <f>Sheet1!B23</f>
        <v>1402771.9</v>
      </c>
      <c r="E28" s="71" t="str">
        <f t="shared" si="0"/>
        <v>超上限</v>
      </c>
      <c r="F28" s="72" t="str">
        <f t="shared" si="1"/>
        <v>否</v>
      </c>
      <c r="G28" s="73" t="str">
        <f t="shared" si="2"/>
        <v>否</v>
      </c>
      <c r="H28" s="74"/>
      <c r="I28" s="74"/>
      <c r="J28" s="75"/>
      <c r="K28" s="48"/>
      <c r="L28" s="74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</row>
    <row r="29" s="40" customFormat="1" ht="21" customHeight="1" spans="1:254">
      <c r="A29" s="67">
        <v>24</v>
      </c>
      <c r="B29" s="68" t="str">
        <f>Sheet1!A24</f>
        <v>深圳市华鹏工程建设有限公司</v>
      </c>
      <c r="C29" s="69"/>
      <c r="D29" s="70">
        <f>Sheet1!B24</f>
        <v>1402352.72</v>
      </c>
      <c r="E29" s="71" t="str">
        <f t="shared" si="0"/>
        <v>超上限</v>
      </c>
      <c r="F29" s="72" t="str">
        <f t="shared" si="1"/>
        <v>否</v>
      </c>
      <c r="G29" s="73" t="str">
        <f t="shared" si="2"/>
        <v>否</v>
      </c>
      <c r="H29" s="74"/>
      <c r="I29" s="74"/>
      <c r="J29" s="75"/>
      <c r="K29" s="48"/>
      <c r="L29" s="74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</row>
    <row r="30" s="40" customFormat="1" ht="21" customHeight="1" spans="1:254">
      <c r="A30" s="67">
        <v>25</v>
      </c>
      <c r="B30" s="68" t="str">
        <f>Sheet1!A25</f>
        <v>贵州省公建投资控股有限公司</v>
      </c>
      <c r="C30" s="69"/>
      <c r="D30" s="70">
        <f>Sheet1!B25</f>
        <v>1402315.95</v>
      </c>
      <c r="E30" s="71" t="str">
        <f t="shared" si="0"/>
        <v>超上限</v>
      </c>
      <c r="F30" s="72" t="str">
        <f t="shared" si="1"/>
        <v>否</v>
      </c>
      <c r="G30" s="73" t="str">
        <f t="shared" si="2"/>
        <v>否</v>
      </c>
      <c r="H30" s="74"/>
      <c r="I30" s="74"/>
      <c r="J30" s="75"/>
      <c r="K30" s="48"/>
      <c r="L30" s="74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</row>
    <row r="31" s="40" customFormat="1" ht="21" customHeight="1" spans="1:254">
      <c r="A31" s="67">
        <v>26</v>
      </c>
      <c r="B31" s="68" t="str">
        <f>Sheet1!A26</f>
        <v>广东森盛华建设工程有限公司</v>
      </c>
      <c r="C31" s="69"/>
      <c r="D31" s="70">
        <f>Sheet1!B26</f>
        <v>1402146.8</v>
      </c>
      <c r="E31" s="71" t="str">
        <f t="shared" si="0"/>
        <v>超上限</v>
      </c>
      <c r="F31" s="72" t="str">
        <f t="shared" si="1"/>
        <v>否</v>
      </c>
      <c r="G31" s="73" t="str">
        <f t="shared" si="2"/>
        <v>否</v>
      </c>
      <c r="H31" s="74"/>
      <c r="I31" s="74"/>
      <c r="J31" s="75"/>
      <c r="K31" s="48"/>
      <c r="L31" s="74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</row>
    <row r="32" s="40" customFormat="1" ht="21" customHeight="1" spans="1:254">
      <c r="A32" s="67">
        <v>27</v>
      </c>
      <c r="B32" s="68" t="str">
        <f>Sheet1!A27</f>
        <v>深圳市名鹏建筑工程有限公司</v>
      </c>
      <c r="C32" s="69"/>
      <c r="D32" s="70">
        <f>Sheet1!B27</f>
        <v>1401955.6</v>
      </c>
      <c r="E32" s="71" t="str">
        <f t="shared" si="0"/>
        <v>超上限</v>
      </c>
      <c r="F32" s="72" t="str">
        <f t="shared" si="1"/>
        <v>否</v>
      </c>
      <c r="G32" s="73" t="str">
        <f t="shared" si="2"/>
        <v>否</v>
      </c>
      <c r="H32" s="74"/>
      <c r="I32" s="74"/>
      <c r="J32" s="75"/>
      <c r="K32" s="48"/>
      <c r="L32" s="74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</row>
    <row r="33" s="40" customFormat="1" ht="21" customHeight="1" spans="1:254">
      <c r="A33" s="67">
        <v>28</v>
      </c>
      <c r="B33" s="68" t="str">
        <f>Sheet1!A28</f>
        <v>广东兴荣建设工程有限公司</v>
      </c>
      <c r="C33" s="69"/>
      <c r="D33" s="70">
        <f>Sheet1!B28</f>
        <v>1401866.03</v>
      </c>
      <c r="E33" s="71" t="str">
        <f t="shared" si="0"/>
        <v>超上限</v>
      </c>
      <c r="F33" s="72" t="str">
        <f t="shared" si="1"/>
        <v>否</v>
      </c>
      <c r="G33" s="73" t="str">
        <f t="shared" si="2"/>
        <v>否</v>
      </c>
      <c r="H33" s="74"/>
      <c r="I33" s="74"/>
      <c r="J33" s="75"/>
      <c r="K33" s="48"/>
      <c r="L33" s="74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</row>
    <row r="34" s="40" customFormat="1" ht="21" customHeight="1" spans="1:254">
      <c r="A34" s="67">
        <v>29</v>
      </c>
      <c r="B34" s="68" t="str">
        <f>Sheet1!A29</f>
        <v>深圳市联信建设工程有限公司</v>
      </c>
      <c r="C34" s="69"/>
      <c r="D34" s="70">
        <f>Sheet1!B29</f>
        <v>1401841.91</v>
      </c>
      <c r="E34" s="71" t="str">
        <f t="shared" si="0"/>
        <v>超上限</v>
      </c>
      <c r="F34" s="72" t="str">
        <f t="shared" si="1"/>
        <v>否</v>
      </c>
      <c r="G34" s="73" t="str">
        <f t="shared" si="2"/>
        <v>否</v>
      </c>
      <c r="H34" s="74"/>
      <c r="I34" s="74"/>
      <c r="J34" s="75"/>
      <c r="K34" s="48"/>
      <c r="L34" s="74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</row>
    <row r="35" s="40" customFormat="1" ht="21" customHeight="1" spans="1:254">
      <c r="A35" s="67">
        <v>30</v>
      </c>
      <c r="B35" s="68" t="str">
        <f>Sheet1!A30</f>
        <v>广东旺盛建设工程有限公司</v>
      </c>
      <c r="C35" s="69"/>
      <c r="D35" s="70">
        <f>Sheet1!B30</f>
        <v>1401841.91</v>
      </c>
      <c r="E35" s="71" t="str">
        <f t="shared" si="0"/>
        <v>超上限</v>
      </c>
      <c r="F35" s="72" t="str">
        <f t="shared" si="1"/>
        <v>否</v>
      </c>
      <c r="G35" s="73" t="str">
        <f t="shared" si="2"/>
        <v>否</v>
      </c>
      <c r="H35" s="74"/>
      <c r="I35" s="74"/>
      <c r="J35" s="75"/>
      <c r="K35" s="48"/>
      <c r="L35" s="74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</row>
    <row r="36" s="40" customFormat="1" ht="21" customHeight="1" spans="1:254">
      <c r="A36" s="67">
        <v>31</v>
      </c>
      <c r="B36" s="68" t="str">
        <f>Sheet1!A31</f>
        <v>泓源建工（深圳）集团有限公司</v>
      </c>
      <c r="C36" s="69"/>
      <c r="D36" s="70">
        <f>Sheet1!B31</f>
        <v>1401841.91</v>
      </c>
      <c r="E36" s="71" t="str">
        <f t="shared" si="0"/>
        <v>超上限</v>
      </c>
      <c r="F36" s="72" t="str">
        <f t="shared" si="1"/>
        <v>否</v>
      </c>
      <c r="G36" s="73" t="str">
        <f t="shared" si="2"/>
        <v>否</v>
      </c>
      <c r="H36" s="74"/>
      <c r="I36" s="74"/>
      <c r="J36" s="75"/>
      <c r="K36" s="48"/>
      <c r="L36" s="74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</row>
    <row r="37" s="40" customFormat="1" ht="21" customHeight="1" spans="1:254">
      <c r="A37" s="67">
        <v>32</v>
      </c>
      <c r="B37" s="68" t="str">
        <f>Sheet1!A32</f>
        <v>广东世峰建设有限公司</v>
      </c>
      <c r="C37" s="69"/>
      <c r="D37" s="70">
        <f>Sheet1!B32</f>
        <v>1401841.91</v>
      </c>
      <c r="E37" s="71" t="str">
        <f t="shared" si="0"/>
        <v>超上限</v>
      </c>
      <c r="F37" s="72" t="str">
        <f t="shared" si="1"/>
        <v>否</v>
      </c>
      <c r="G37" s="73" t="str">
        <f t="shared" si="2"/>
        <v>否</v>
      </c>
      <c r="H37" s="74"/>
      <c r="I37" s="74"/>
      <c r="J37" s="75"/>
      <c r="K37" s="48"/>
      <c r="L37" s="74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</row>
    <row r="38" s="40" customFormat="1" ht="21" customHeight="1" spans="1:254">
      <c r="A38" s="67">
        <v>33</v>
      </c>
      <c r="B38" s="68" t="str">
        <f>Sheet1!A33</f>
        <v>华跃建工有限公司</v>
      </c>
      <c r="C38" s="69"/>
      <c r="D38" s="70">
        <f>Sheet1!B33</f>
        <v>1401841.91</v>
      </c>
      <c r="E38" s="71" t="str">
        <f t="shared" si="0"/>
        <v>超上限</v>
      </c>
      <c r="F38" s="72" t="str">
        <f t="shared" si="1"/>
        <v>否</v>
      </c>
      <c r="G38" s="73" t="str">
        <f t="shared" si="2"/>
        <v>否</v>
      </c>
      <c r="H38" s="74"/>
      <c r="I38" s="74"/>
      <c r="J38" s="75"/>
      <c r="K38" s="48"/>
      <c r="L38" s="74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</row>
    <row r="39" s="40" customFormat="1" ht="21" customHeight="1" spans="1:254">
      <c r="A39" s="67">
        <v>34</v>
      </c>
      <c r="B39" s="68" t="str">
        <f>Sheet1!A34</f>
        <v>深圳市安达业建筑工程有限公司</v>
      </c>
      <c r="C39" s="69"/>
      <c r="D39" s="70">
        <f>Sheet1!B34</f>
        <v>1401630.05</v>
      </c>
      <c r="E39" s="71" t="str">
        <f t="shared" si="0"/>
        <v>超上限</v>
      </c>
      <c r="F39" s="72" t="str">
        <f t="shared" si="1"/>
        <v>否</v>
      </c>
      <c r="G39" s="73" t="str">
        <f t="shared" si="2"/>
        <v>否</v>
      </c>
      <c r="H39" s="74"/>
      <c r="I39" s="74"/>
      <c r="J39" s="75"/>
      <c r="K39" s="48"/>
      <c r="L39" s="74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</row>
    <row r="40" s="40" customFormat="1" ht="21" customHeight="1" spans="1:254">
      <c r="A40" s="67">
        <v>35</v>
      </c>
      <c r="B40" s="68" t="str">
        <f>Sheet1!A35</f>
        <v>深圳市众基建设发展有限公司</v>
      </c>
      <c r="C40" s="69"/>
      <c r="D40" s="70">
        <f>Sheet1!B35</f>
        <v>1401514.36</v>
      </c>
      <c r="E40" s="71" t="str">
        <f t="shared" si="0"/>
        <v>超上限</v>
      </c>
      <c r="F40" s="72" t="str">
        <f t="shared" si="1"/>
        <v>否</v>
      </c>
      <c r="G40" s="73" t="str">
        <f t="shared" si="2"/>
        <v>否</v>
      </c>
      <c r="H40" s="74"/>
      <c r="I40" s="74"/>
      <c r="J40" s="75"/>
      <c r="K40" s="48"/>
      <c r="L40" s="74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</row>
    <row r="41" s="40" customFormat="1" ht="21" customHeight="1" spans="1:254">
      <c r="A41" s="67">
        <v>36</v>
      </c>
      <c r="B41" s="68" t="str">
        <f>Sheet1!A36</f>
        <v>深圳市伟鹏工程建设有限公司</v>
      </c>
      <c r="C41" s="69"/>
      <c r="D41" s="70">
        <f>Sheet1!B36</f>
        <v>1401411.4</v>
      </c>
      <c r="E41" s="71" t="str">
        <f t="shared" si="0"/>
        <v>超上限</v>
      </c>
      <c r="F41" s="72" t="str">
        <f t="shared" si="1"/>
        <v>否</v>
      </c>
      <c r="G41" s="73" t="str">
        <f t="shared" si="2"/>
        <v>否</v>
      </c>
      <c r="H41" s="74"/>
      <c r="I41" s="74"/>
      <c r="J41" s="75"/>
      <c r="K41" s="48"/>
      <c r="L41" s="74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</row>
    <row r="42" s="40" customFormat="1" ht="21" customHeight="1" spans="1:254">
      <c r="A42" s="67">
        <v>37</v>
      </c>
      <c r="B42" s="68" t="str">
        <f>Sheet1!A37</f>
        <v>广东青林建设有限公司</v>
      </c>
      <c r="C42" s="69"/>
      <c r="D42" s="70">
        <f>Sheet1!B37</f>
        <v>1400432.98</v>
      </c>
      <c r="E42" s="71" t="str">
        <f t="shared" si="0"/>
        <v>超上限</v>
      </c>
      <c r="F42" s="72" t="str">
        <f t="shared" si="1"/>
        <v>否</v>
      </c>
      <c r="G42" s="73" t="str">
        <f t="shared" si="2"/>
        <v>否</v>
      </c>
      <c r="H42" s="74"/>
      <c r="I42" s="74"/>
      <c r="J42" s="75"/>
      <c r="K42" s="48"/>
      <c r="L42" s="74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</row>
    <row r="43" s="40" customFormat="1" ht="21" customHeight="1" spans="1:254">
      <c r="A43" s="67">
        <v>38</v>
      </c>
      <c r="B43" s="68" t="str">
        <f>Sheet1!A38</f>
        <v>广东拓南建设工程有限公司</v>
      </c>
      <c r="C43" s="69"/>
      <c r="D43" s="70">
        <f>Sheet1!B38</f>
        <v>1400432.98</v>
      </c>
      <c r="E43" s="71" t="str">
        <f t="shared" si="0"/>
        <v>超上限</v>
      </c>
      <c r="F43" s="72" t="str">
        <f t="shared" si="1"/>
        <v>否</v>
      </c>
      <c r="G43" s="73" t="str">
        <f t="shared" si="2"/>
        <v>否</v>
      </c>
      <c r="H43" s="74"/>
      <c r="I43" s="74"/>
      <c r="J43" s="75"/>
      <c r="K43" s="48"/>
      <c r="L43" s="74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</row>
    <row r="44" s="40" customFormat="1" ht="21" customHeight="1" spans="1:254">
      <c r="A44" s="67">
        <v>39</v>
      </c>
      <c r="B44" s="68" t="str">
        <f>Sheet1!A39</f>
        <v>深圳市世广厦建筑工程有限公司</v>
      </c>
      <c r="C44" s="69"/>
      <c r="D44" s="70">
        <f>Sheet1!B39</f>
        <v>1400432.98</v>
      </c>
      <c r="E44" s="71" t="str">
        <f t="shared" si="0"/>
        <v>超上限</v>
      </c>
      <c r="F44" s="72" t="str">
        <f t="shared" si="1"/>
        <v>否</v>
      </c>
      <c r="G44" s="73" t="str">
        <f t="shared" si="2"/>
        <v>否</v>
      </c>
      <c r="H44" s="74"/>
      <c r="I44" s="74"/>
      <c r="J44" s="75"/>
      <c r="K44" s="48"/>
      <c r="L44" s="74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</row>
    <row r="45" s="40" customFormat="1" ht="21" customHeight="1" spans="1:254">
      <c r="A45" s="67">
        <v>40</v>
      </c>
      <c r="B45" s="68" t="str">
        <f>Sheet1!A40</f>
        <v>四川中洋建兴建设工程有限公司</v>
      </c>
      <c r="C45" s="69"/>
      <c r="D45" s="70">
        <f>Sheet1!B40</f>
        <v>1400432.98</v>
      </c>
      <c r="E45" s="71" t="str">
        <f t="shared" si="0"/>
        <v>超上限</v>
      </c>
      <c r="F45" s="72" t="str">
        <f t="shared" si="1"/>
        <v>否</v>
      </c>
      <c r="G45" s="73" t="str">
        <f t="shared" si="2"/>
        <v>否</v>
      </c>
      <c r="H45" s="74"/>
      <c r="I45" s="74"/>
      <c r="J45" s="75"/>
      <c r="K45" s="48"/>
      <c r="L45" s="74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</row>
    <row r="46" s="40" customFormat="1" ht="21" customHeight="1" spans="1:254">
      <c r="A46" s="67">
        <v>41</v>
      </c>
      <c r="B46" s="68" t="str">
        <f>Sheet1!A41</f>
        <v>广东新壹线建设有限公司</v>
      </c>
      <c r="C46" s="69"/>
      <c r="D46" s="70">
        <f>Sheet1!B41</f>
        <v>1400432.98</v>
      </c>
      <c r="E46" s="71" t="str">
        <f t="shared" si="0"/>
        <v>超上限</v>
      </c>
      <c r="F46" s="72" t="str">
        <f t="shared" si="1"/>
        <v>否</v>
      </c>
      <c r="G46" s="73" t="str">
        <f t="shared" si="2"/>
        <v>否</v>
      </c>
      <c r="H46" s="74"/>
      <c r="I46" s="74"/>
      <c r="J46" s="75"/>
      <c r="K46" s="48"/>
      <c r="L46" s="74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</row>
    <row r="47" s="40" customFormat="1" ht="21" customHeight="1" spans="1:254">
      <c r="A47" s="67">
        <v>42</v>
      </c>
      <c r="B47" s="68" t="str">
        <f>Sheet1!A42</f>
        <v>广东东泽建设有限公司</v>
      </c>
      <c r="C47" s="69"/>
      <c r="D47" s="70">
        <f>Sheet1!B42</f>
        <v>1400228.42</v>
      </c>
      <c r="E47" s="71" t="str">
        <f t="shared" si="0"/>
        <v>超上限</v>
      </c>
      <c r="F47" s="72" t="str">
        <f t="shared" si="1"/>
        <v>否</v>
      </c>
      <c r="G47" s="73" t="str">
        <f t="shared" si="2"/>
        <v>否</v>
      </c>
      <c r="H47" s="74"/>
      <c r="I47" s="74"/>
      <c r="J47" s="75"/>
      <c r="K47" s="48"/>
      <c r="L47" s="74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</row>
    <row r="48" s="40" customFormat="1" ht="21" customHeight="1" spans="1:254">
      <c r="A48" s="67">
        <v>43</v>
      </c>
      <c r="B48" s="68" t="str">
        <f>Sheet1!A43</f>
        <v>广东中宏海建设有限公司</v>
      </c>
      <c r="C48" s="69"/>
      <c r="D48" s="70">
        <f>Sheet1!B43</f>
        <v>1399980.9</v>
      </c>
      <c r="E48" s="71" t="str">
        <f t="shared" si="0"/>
        <v>超上限</v>
      </c>
      <c r="F48" s="72" t="str">
        <f t="shared" si="1"/>
        <v>否</v>
      </c>
      <c r="G48" s="73" t="str">
        <f t="shared" si="2"/>
        <v>否</v>
      </c>
      <c r="H48" s="74"/>
      <c r="I48" s="74"/>
      <c r="J48" s="75"/>
      <c r="K48" s="48"/>
      <c r="L48" s="74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</row>
    <row r="49" s="40" customFormat="1" ht="21" customHeight="1" spans="1:254">
      <c r="A49" s="67">
        <v>44</v>
      </c>
      <c r="B49" s="68" t="str">
        <f>Sheet1!A44</f>
        <v>广东雄业建设工程有限公司</v>
      </c>
      <c r="C49" s="69"/>
      <c r="D49" s="70">
        <f>Sheet1!B44</f>
        <v>1399024.05</v>
      </c>
      <c r="E49" s="71" t="str">
        <f t="shared" si="0"/>
        <v>超上限</v>
      </c>
      <c r="F49" s="72" t="str">
        <f t="shared" si="1"/>
        <v>否</v>
      </c>
      <c r="G49" s="73" t="str">
        <f t="shared" si="2"/>
        <v>否</v>
      </c>
      <c r="H49" s="74"/>
      <c r="I49" s="74"/>
      <c r="J49" s="75"/>
      <c r="K49" s="48"/>
      <c r="L49" s="74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</row>
    <row r="50" s="40" customFormat="1" ht="21" customHeight="1" spans="1:254">
      <c r="A50" s="67">
        <v>45</v>
      </c>
      <c r="B50" s="68" t="str">
        <f>Sheet1!A45</f>
        <v>广东易阳建设工程有限公司</v>
      </c>
      <c r="C50" s="69"/>
      <c r="D50" s="70">
        <f>Sheet1!B45</f>
        <v>1399024.05</v>
      </c>
      <c r="E50" s="71" t="str">
        <f t="shared" si="0"/>
        <v>超上限</v>
      </c>
      <c r="F50" s="72" t="str">
        <f t="shared" si="1"/>
        <v>否</v>
      </c>
      <c r="G50" s="73" t="str">
        <f t="shared" si="2"/>
        <v>否</v>
      </c>
      <c r="H50" s="74"/>
      <c r="I50" s="74"/>
      <c r="J50" s="75"/>
      <c r="K50" s="48"/>
      <c r="L50" s="74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</row>
    <row r="51" s="40" customFormat="1" ht="21" customHeight="1" spans="1:254">
      <c r="A51" s="67">
        <v>46</v>
      </c>
      <c r="B51" s="68" t="str">
        <f>Sheet1!A46</f>
        <v>广东城新建设工程有限公司</v>
      </c>
      <c r="C51" s="69"/>
      <c r="D51" s="70">
        <f>Sheet1!B46</f>
        <v>1399024.05</v>
      </c>
      <c r="E51" s="71" t="str">
        <f t="shared" si="0"/>
        <v>超上限</v>
      </c>
      <c r="F51" s="72" t="str">
        <f t="shared" si="1"/>
        <v>否</v>
      </c>
      <c r="G51" s="73" t="str">
        <f t="shared" si="2"/>
        <v>否</v>
      </c>
      <c r="H51" s="74"/>
      <c r="I51" s="74"/>
      <c r="J51" s="75"/>
      <c r="K51" s="48"/>
      <c r="L51" s="74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</row>
    <row r="52" s="40" customFormat="1" ht="21" customHeight="1" spans="1:254">
      <c r="A52" s="67">
        <v>47</v>
      </c>
      <c r="B52" s="68" t="str">
        <f>Sheet1!A47</f>
        <v>广东中梁建设有限公司</v>
      </c>
      <c r="C52" s="69"/>
      <c r="D52" s="70">
        <f>Sheet1!B47</f>
        <v>1399024.05</v>
      </c>
      <c r="E52" s="71" t="str">
        <f t="shared" si="0"/>
        <v>超上限</v>
      </c>
      <c r="F52" s="72" t="str">
        <f t="shared" si="1"/>
        <v>否</v>
      </c>
      <c r="G52" s="73" t="str">
        <f t="shared" si="2"/>
        <v>否</v>
      </c>
      <c r="H52" s="74"/>
      <c r="I52" s="74"/>
      <c r="J52" s="75"/>
      <c r="K52" s="48"/>
      <c r="L52" s="74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</row>
    <row r="53" s="40" customFormat="1" ht="21" customHeight="1" spans="1:254">
      <c r="A53" s="67">
        <v>48</v>
      </c>
      <c r="B53" s="68" t="str">
        <f>Sheet1!A48</f>
        <v>广东耀华建设有限公司</v>
      </c>
      <c r="C53" s="69"/>
      <c r="D53" s="70">
        <f>Sheet1!B48</f>
        <v>1399024.05</v>
      </c>
      <c r="E53" s="71" t="str">
        <f t="shared" si="0"/>
        <v>超上限</v>
      </c>
      <c r="F53" s="72" t="str">
        <f t="shared" si="1"/>
        <v>否</v>
      </c>
      <c r="G53" s="73" t="str">
        <f t="shared" si="2"/>
        <v>否</v>
      </c>
      <c r="H53" s="74"/>
      <c r="I53" s="74"/>
      <c r="J53" s="75"/>
      <c r="K53" s="48"/>
      <c r="L53" s="74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</row>
    <row r="54" s="40" customFormat="1" ht="21" customHeight="1" spans="1:254">
      <c r="A54" s="67">
        <v>49</v>
      </c>
      <c r="B54" s="68" t="str">
        <f>Sheet1!A49</f>
        <v>广东中晋建设工程有限公司</v>
      </c>
      <c r="C54" s="69"/>
      <c r="D54" s="70">
        <f>Sheet1!B49</f>
        <v>1399024.05</v>
      </c>
      <c r="E54" s="71" t="str">
        <f t="shared" si="0"/>
        <v>超上限</v>
      </c>
      <c r="F54" s="72" t="str">
        <f t="shared" si="1"/>
        <v>否</v>
      </c>
      <c r="G54" s="73" t="str">
        <f t="shared" si="2"/>
        <v>否</v>
      </c>
      <c r="H54" s="74"/>
      <c r="I54" s="74"/>
      <c r="J54" s="75"/>
      <c r="K54" s="48"/>
      <c r="L54" s="74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</row>
    <row r="55" s="40" customFormat="1" ht="21" customHeight="1" spans="1:254">
      <c r="A55" s="67">
        <v>50</v>
      </c>
      <c r="B55" s="68" t="str">
        <f>Sheet1!A50</f>
        <v>珠海市东发建设有限公司</v>
      </c>
      <c r="C55" s="69"/>
      <c r="D55" s="70">
        <f>Sheet1!B50</f>
        <v>1399024.05</v>
      </c>
      <c r="E55" s="71" t="str">
        <f t="shared" si="0"/>
        <v>超上限</v>
      </c>
      <c r="F55" s="72" t="str">
        <f t="shared" si="1"/>
        <v>否</v>
      </c>
      <c r="G55" s="73" t="str">
        <f t="shared" si="2"/>
        <v>否</v>
      </c>
      <c r="H55" s="74"/>
      <c r="I55" s="74"/>
      <c r="J55" s="75"/>
      <c r="K55" s="48"/>
      <c r="L55" s="74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</row>
    <row r="56" s="40" customFormat="1" ht="21" customHeight="1" spans="1:254">
      <c r="A56" s="67">
        <v>51</v>
      </c>
      <c r="B56" s="68" t="str">
        <f>Sheet1!A51</f>
        <v>深圳市宝合建设集团有限公司</v>
      </c>
      <c r="C56" s="69"/>
      <c r="D56" s="70">
        <f>Sheet1!B51</f>
        <v>1399024.05</v>
      </c>
      <c r="E56" s="71" t="str">
        <f t="shared" si="0"/>
        <v>超上限</v>
      </c>
      <c r="F56" s="72" t="str">
        <f t="shared" si="1"/>
        <v>否</v>
      </c>
      <c r="G56" s="73" t="str">
        <f t="shared" si="2"/>
        <v>否</v>
      </c>
      <c r="H56" s="74"/>
      <c r="I56" s="74"/>
      <c r="J56" s="75"/>
      <c r="K56" s="48"/>
      <c r="L56" s="74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</row>
    <row r="57" s="40" customFormat="1" ht="21" customHeight="1" spans="1:254">
      <c r="A57" s="67">
        <v>52</v>
      </c>
      <c r="B57" s="68" t="str">
        <f>Sheet1!A52</f>
        <v>广东宏览建设工程有限公司</v>
      </c>
      <c r="C57" s="69"/>
      <c r="D57" s="70">
        <f>Sheet1!B52</f>
        <v>1398474.08</v>
      </c>
      <c r="E57" s="71" t="str">
        <f t="shared" si="0"/>
        <v>超上限</v>
      </c>
      <c r="F57" s="72" t="str">
        <f t="shared" si="1"/>
        <v>否</v>
      </c>
      <c r="G57" s="73" t="str">
        <f t="shared" si="2"/>
        <v>否</v>
      </c>
      <c r="H57" s="74"/>
      <c r="I57" s="74"/>
      <c r="J57" s="75"/>
      <c r="K57" s="48"/>
      <c r="L57" s="74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</row>
    <row r="58" s="40" customFormat="1" ht="21" customHeight="1" spans="1:254">
      <c r="A58" s="67">
        <v>53</v>
      </c>
      <c r="B58" s="68" t="str">
        <f>Sheet1!A53</f>
        <v>广东杰洪建设有限公司</v>
      </c>
      <c r="C58" s="69"/>
      <c r="D58" s="70">
        <f>Sheet1!B53</f>
        <v>1398462.44</v>
      </c>
      <c r="E58" s="71" t="str">
        <f t="shared" si="0"/>
        <v>超上限</v>
      </c>
      <c r="F58" s="72" t="str">
        <f t="shared" si="1"/>
        <v>否</v>
      </c>
      <c r="G58" s="73" t="str">
        <f t="shared" si="2"/>
        <v>否</v>
      </c>
      <c r="H58" s="74"/>
      <c r="I58" s="74"/>
      <c r="J58" s="75"/>
      <c r="K58" s="48"/>
      <c r="L58" s="74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</row>
    <row r="59" s="40" customFormat="1" ht="21" customHeight="1" spans="1:254">
      <c r="A59" s="67">
        <v>54</v>
      </c>
      <c r="B59" s="68" t="str">
        <f>Sheet1!A54</f>
        <v>广东金铭顺建设有限公司</v>
      </c>
      <c r="C59" s="69"/>
      <c r="D59" s="70">
        <f>Sheet1!B54</f>
        <v>1398330.07</v>
      </c>
      <c r="E59" s="71" t="str">
        <f t="shared" si="0"/>
        <v>超上限</v>
      </c>
      <c r="F59" s="72" t="str">
        <f t="shared" si="1"/>
        <v>否</v>
      </c>
      <c r="G59" s="73" t="str">
        <f t="shared" si="2"/>
        <v>否</v>
      </c>
      <c r="H59" s="74"/>
      <c r="I59" s="74"/>
      <c r="J59" s="75"/>
      <c r="K59" s="48"/>
      <c r="L59" s="74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</row>
    <row r="60" s="40" customFormat="1" ht="21" customHeight="1" spans="1:254">
      <c r="A60" s="67">
        <v>55</v>
      </c>
      <c r="B60" s="68" t="str">
        <f>Sheet1!A55</f>
        <v>河南泓川建设有限公司</v>
      </c>
      <c r="C60" s="69"/>
      <c r="D60" s="70">
        <f>Sheet1!B55</f>
        <v>1398183</v>
      </c>
      <c r="E60" s="71" t="str">
        <f t="shared" si="0"/>
        <v>超上限</v>
      </c>
      <c r="F60" s="72" t="str">
        <f t="shared" si="1"/>
        <v>否</v>
      </c>
      <c r="G60" s="73" t="str">
        <f t="shared" si="2"/>
        <v>否</v>
      </c>
      <c r="H60" s="74"/>
      <c r="I60" s="74"/>
      <c r="J60" s="75"/>
      <c r="K60" s="48"/>
      <c r="L60" s="74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</row>
    <row r="61" s="40" customFormat="1" ht="21" customHeight="1" spans="1:254">
      <c r="A61" s="67">
        <v>56</v>
      </c>
      <c r="B61" s="68" t="str">
        <f>Sheet1!A56</f>
        <v>广东乾鼎建设有限公司</v>
      </c>
      <c r="C61" s="69"/>
      <c r="D61" s="70">
        <f>Sheet1!B56</f>
        <v>1397896.18</v>
      </c>
      <c r="E61" s="71" t="str">
        <f t="shared" si="0"/>
        <v>超上限</v>
      </c>
      <c r="F61" s="72" t="str">
        <f t="shared" si="1"/>
        <v>否</v>
      </c>
      <c r="G61" s="73" t="str">
        <f t="shared" si="2"/>
        <v>否</v>
      </c>
      <c r="H61" s="74"/>
      <c r="I61" s="74"/>
      <c r="J61" s="75"/>
      <c r="K61" s="48"/>
      <c r="L61" s="74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</row>
    <row r="62" s="40" customFormat="1" ht="21" customHeight="1" spans="1:254">
      <c r="A62" s="67">
        <v>57</v>
      </c>
      <c r="B62" s="68" t="str">
        <f>Sheet1!A57</f>
        <v>深圳天安建设科技有限公司</v>
      </c>
      <c r="C62" s="69"/>
      <c r="D62" s="70">
        <f>Sheet1!B57</f>
        <v>1397615.12</v>
      </c>
      <c r="E62" s="71" t="str">
        <f t="shared" si="0"/>
        <v>超上限</v>
      </c>
      <c r="F62" s="72" t="str">
        <f t="shared" si="1"/>
        <v>否</v>
      </c>
      <c r="G62" s="73" t="str">
        <f t="shared" si="2"/>
        <v>否</v>
      </c>
      <c r="H62" s="74"/>
      <c r="I62" s="74"/>
      <c r="J62" s="75"/>
      <c r="K62" s="48"/>
      <c r="L62" s="74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</row>
    <row r="63" s="40" customFormat="1" ht="21" customHeight="1" spans="1:254">
      <c r="A63" s="67">
        <v>58</v>
      </c>
      <c r="B63" s="68" t="str">
        <f>Sheet1!A58</f>
        <v>广东泰川建设有限公司</v>
      </c>
      <c r="C63" s="69"/>
      <c r="D63" s="70">
        <f>Sheet1!B58</f>
        <v>1397615.12</v>
      </c>
      <c r="E63" s="71" t="str">
        <f t="shared" si="0"/>
        <v>超上限</v>
      </c>
      <c r="F63" s="72" t="str">
        <f t="shared" si="1"/>
        <v>否</v>
      </c>
      <c r="G63" s="73" t="str">
        <f t="shared" si="2"/>
        <v>否</v>
      </c>
      <c r="H63" s="74"/>
      <c r="I63" s="74"/>
      <c r="J63" s="75"/>
      <c r="K63" s="48"/>
      <c r="L63" s="74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</row>
    <row r="64" s="40" customFormat="1" ht="21" customHeight="1" spans="1:254">
      <c r="A64" s="67">
        <v>59</v>
      </c>
      <c r="B64" s="68" t="str">
        <f>Sheet1!A59</f>
        <v>东莞市固优建设工程有限公司</v>
      </c>
      <c r="C64" s="69"/>
      <c r="D64" s="70">
        <f>Sheet1!B59</f>
        <v>1397615.12</v>
      </c>
      <c r="E64" s="71" t="str">
        <f t="shared" si="0"/>
        <v>超上限</v>
      </c>
      <c r="F64" s="72" t="str">
        <f t="shared" si="1"/>
        <v>否</v>
      </c>
      <c r="G64" s="73" t="str">
        <f t="shared" si="2"/>
        <v>否</v>
      </c>
      <c r="H64" s="74"/>
      <c r="I64" s="74"/>
      <c r="J64" s="75"/>
      <c r="K64" s="48"/>
      <c r="L64" s="74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</row>
    <row r="65" s="40" customFormat="1" ht="21" customHeight="1" spans="1:254">
      <c r="A65" s="67">
        <v>60</v>
      </c>
      <c r="B65" s="68" t="str">
        <f>Sheet1!A60</f>
        <v>广东高达建设集团有限公司</v>
      </c>
      <c r="C65" s="69"/>
      <c r="D65" s="70">
        <f>Sheet1!B60</f>
        <v>1397615.12</v>
      </c>
      <c r="E65" s="71" t="str">
        <f t="shared" si="0"/>
        <v>超上限</v>
      </c>
      <c r="F65" s="72" t="str">
        <f t="shared" si="1"/>
        <v>否</v>
      </c>
      <c r="G65" s="73" t="str">
        <f t="shared" si="2"/>
        <v>否</v>
      </c>
      <c r="H65" s="74"/>
      <c r="I65" s="74"/>
      <c r="J65" s="75"/>
      <c r="K65" s="48"/>
      <c r="L65" s="74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</row>
    <row r="66" s="40" customFormat="1" ht="21" customHeight="1" spans="1:254">
      <c r="A66" s="67">
        <v>61</v>
      </c>
      <c r="B66" s="68" t="str">
        <f>Sheet1!A61</f>
        <v>深圳市辉腾建设工程有限公司</v>
      </c>
      <c r="C66" s="69"/>
      <c r="D66" s="70">
        <f>Sheet1!B61</f>
        <v>1397615.12</v>
      </c>
      <c r="E66" s="71" t="str">
        <f t="shared" si="0"/>
        <v>超上限</v>
      </c>
      <c r="F66" s="72" t="str">
        <f t="shared" si="1"/>
        <v>否</v>
      </c>
      <c r="G66" s="73" t="str">
        <f t="shared" si="2"/>
        <v>否</v>
      </c>
      <c r="H66" s="74"/>
      <c r="I66" s="74"/>
      <c r="J66" s="75"/>
      <c r="K66" s="48"/>
      <c r="L66" s="74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</row>
    <row r="67" s="40" customFormat="1" ht="21" customHeight="1" spans="1:254">
      <c r="A67" s="67">
        <v>62</v>
      </c>
      <c r="B67" s="68" t="str">
        <f>Sheet1!A62</f>
        <v>福建老李家建设发展有限公司</v>
      </c>
      <c r="C67" s="69"/>
      <c r="D67" s="70">
        <f>Sheet1!B62</f>
        <v>1397544.41</v>
      </c>
      <c r="E67" s="71" t="str">
        <f t="shared" si="0"/>
        <v>超上限</v>
      </c>
      <c r="F67" s="72" t="str">
        <f t="shared" si="1"/>
        <v>否</v>
      </c>
      <c r="G67" s="73" t="str">
        <f t="shared" si="2"/>
        <v>否</v>
      </c>
      <c r="H67" s="74"/>
      <c r="I67" s="74"/>
      <c r="J67" s="75"/>
      <c r="K67" s="48"/>
      <c r="L67" s="74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</row>
    <row r="68" s="40" customFormat="1" ht="21" customHeight="1" spans="1:254">
      <c r="A68" s="67">
        <v>63</v>
      </c>
      <c r="B68" s="68" t="str">
        <f>Sheet1!A63</f>
        <v>广东道衡建设工程有限公司</v>
      </c>
      <c r="C68" s="69"/>
      <c r="D68" s="70">
        <f>Sheet1!B63</f>
        <v>1397425.16</v>
      </c>
      <c r="E68" s="71" t="str">
        <f t="shared" si="0"/>
        <v>超上限</v>
      </c>
      <c r="F68" s="72" t="str">
        <f t="shared" si="1"/>
        <v>否</v>
      </c>
      <c r="G68" s="73" t="str">
        <f t="shared" si="2"/>
        <v>否</v>
      </c>
      <c r="H68" s="74"/>
      <c r="I68" s="74"/>
      <c r="J68" s="74"/>
      <c r="K68" s="74"/>
      <c r="L68" s="74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</row>
    <row r="69" s="40" customFormat="1" ht="21" customHeight="1" spans="1:254">
      <c r="A69" s="67">
        <v>64</v>
      </c>
      <c r="B69" s="68" t="str">
        <f>Sheet1!A64</f>
        <v>中建港湾建设（深圳）有限公司</v>
      </c>
      <c r="C69" s="69"/>
      <c r="D69" s="70">
        <f>Sheet1!B64</f>
        <v>1397329.93</v>
      </c>
      <c r="E69" s="71" t="str">
        <f t="shared" si="0"/>
        <v>超上限</v>
      </c>
      <c r="F69" s="72" t="str">
        <f t="shared" si="1"/>
        <v>否</v>
      </c>
      <c r="G69" s="73" t="str">
        <f t="shared" si="2"/>
        <v>否</v>
      </c>
      <c r="H69" s="74"/>
      <c r="I69" s="74"/>
      <c r="J69" s="74"/>
      <c r="K69" s="74"/>
      <c r="L69" s="74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</row>
    <row r="70" s="40" customFormat="1" ht="21" customHeight="1" spans="1:254">
      <c r="A70" s="67">
        <v>65</v>
      </c>
      <c r="B70" s="68" t="str">
        <f>Sheet1!A65</f>
        <v>深圳市泰荣建设有限公司</v>
      </c>
      <c r="C70" s="69"/>
      <c r="D70" s="70">
        <f>Sheet1!B65</f>
        <v>1397075.15</v>
      </c>
      <c r="E70" s="71" t="str">
        <f t="shared" si="0"/>
        <v>超上限</v>
      </c>
      <c r="F70" s="72" t="str">
        <f t="shared" si="1"/>
        <v>否</v>
      </c>
      <c r="G70" s="73" t="str">
        <f t="shared" si="2"/>
        <v>否</v>
      </c>
      <c r="H70" s="74"/>
      <c r="I70" s="74"/>
      <c r="J70" s="74"/>
      <c r="K70" s="74"/>
      <c r="L70" s="74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</row>
    <row r="71" s="40" customFormat="1" ht="21" customHeight="1" spans="1:254">
      <c r="A71" s="67">
        <v>66</v>
      </c>
      <c r="B71" s="68" t="str">
        <f>Sheet1!A66</f>
        <v>广东金灿建设有限公司</v>
      </c>
      <c r="C71" s="69"/>
      <c r="D71" s="70">
        <f>Sheet1!B66</f>
        <v>1397050.47</v>
      </c>
      <c r="E71" s="71" t="str">
        <f t="shared" ref="E71:E134" si="3">IF(D71&lt;=$G$3,"否","超上限")</f>
        <v>超上限</v>
      </c>
      <c r="F71" s="72" t="str">
        <f t="shared" ref="F71:F134" si="4">IF(D71&gt;=$G$4,"否","超下限")</f>
        <v>否</v>
      </c>
      <c r="G71" s="73" t="str">
        <f t="shared" ref="G71:G134" si="5">IF(AND(E71="否",F71="否"),"是","否")</f>
        <v>否</v>
      </c>
      <c r="H71" s="74"/>
      <c r="I71" s="74"/>
      <c r="J71" s="74"/>
      <c r="K71" s="74"/>
      <c r="L71" s="74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</row>
    <row r="72" s="40" customFormat="1" ht="21" customHeight="1" spans="1:254">
      <c r="A72" s="67">
        <v>67</v>
      </c>
      <c r="B72" s="68" t="str">
        <f>Sheet1!A67</f>
        <v>广东林和建设工程有限公司</v>
      </c>
      <c r="C72" s="69"/>
      <c r="D72" s="70">
        <f>Sheet1!B67</f>
        <v>1396910.66</v>
      </c>
      <c r="E72" s="71" t="str">
        <f t="shared" si="3"/>
        <v>超上限</v>
      </c>
      <c r="F72" s="72" t="str">
        <f t="shared" si="4"/>
        <v>否</v>
      </c>
      <c r="G72" s="73" t="str">
        <f t="shared" si="5"/>
        <v>否</v>
      </c>
      <c r="H72" s="74"/>
      <c r="I72" s="74"/>
      <c r="J72" s="74"/>
      <c r="K72" s="74"/>
      <c r="L72" s="74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</row>
    <row r="73" s="40" customFormat="1" ht="21" customHeight="1" spans="1:254">
      <c r="A73" s="67">
        <v>68</v>
      </c>
      <c r="B73" s="68" t="str">
        <f>Sheet1!A68</f>
        <v>泰惠建设（广东）有限公司</v>
      </c>
      <c r="C73" s="69"/>
      <c r="D73" s="70">
        <f>Sheet1!B68</f>
        <v>1396778.37</v>
      </c>
      <c r="E73" s="71" t="str">
        <f t="shared" si="3"/>
        <v>超上限</v>
      </c>
      <c r="F73" s="72" t="str">
        <f t="shared" si="4"/>
        <v>否</v>
      </c>
      <c r="G73" s="73" t="str">
        <f t="shared" si="5"/>
        <v>否</v>
      </c>
      <c r="H73" s="74"/>
      <c r="I73" s="74"/>
      <c r="J73" s="74"/>
      <c r="K73" s="74"/>
      <c r="L73" s="74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</row>
    <row r="74" s="40" customFormat="1" ht="21" customHeight="1" spans="1:254">
      <c r="A74" s="67">
        <v>69</v>
      </c>
      <c r="B74" s="68" t="str">
        <f>Sheet1!A69</f>
        <v>广东万腾建设工程有限公司</v>
      </c>
      <c r="C74" s="69"/>
      <c r="D74" s="70">
        <f>Sheet1!B69</f>
        <v>1396579.81</v>
      </c>
      <c r="E74" s="71" t="str">
        <f t="shared" si="3"/>
        <v>超上限</v>
      </c>
      <c r="F74" s="72" t="str">
        <f t="shared" si="4"/>
        <v>否</v>
      </c>
      <c r="G74" s="73" t="str">
        <f t="shared" si="5"/>
        <v>否</v>
      </c>
      <c r="H74" s="74"/>
      <c r="I74" s="74"/>
      <c r="J74" s="74"/>
      <c r="K74" s="74"/>
      <c r="L74" s="74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</row>
    <row r="75" s="40" customFormat="1" ht="21" customHeight="1" spans="1:254">
      <c r="A75" s="67">
        <v>70</v>
      </c>
      <c r="B75" s="68" t="str">
        <f>Sheet1!A70</f>
        <v>广州市天河建安建筑有限公司</v>
      </c>
      <c r="C75" s="69"/>
      <c r="D75" s="70">
        <f>Sheet1!B70</f>
        <v>1396498.92</v>
      </c>
      <c r="E75" s="71" t="str">
        <f t="shared" si="3"/>
        <v>超上限</v>
      </c>
      <c r="F75" s="72" t="str">
        <f t="shared" si="4"/>
        <v>否</v>
      </c>
      <c r="G75" s="73" t="str">
        <f t="shared" si="5"/>
        <v>否</v>
      </c>
      <c r="H75" s="74"/>
      <c r="I75" s="74"/>
      <c r="J75" s="74"/>
      <c r="K75" s="74"/>
      <c r="L75" s="74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</row>
    <row r="76" s="40" customFormat="1" ht="21" customHeight="1" spans="1:254">
      <c r="A76" s="67">
        <v>71</v>
      </c>
      <c r="B76" s="68" t="str">
        <f>Sheet1!A71</f>
        <v>广东颂达建筑工程有限公司</v>
      </c>
      <c r="C76" s="69"/>
      <c r="D76" s="70">
        <f>Sheet1!B71</f>
        <v>1396206.19</v>
      </c>
      <c r="E76" s="71" t="str">
        <f t="shared" si="3"/>
        <v>超上限</v>
      </c>
      <c r="F76" s="72" t="str">
        <f t="shared" si="4"/>
        <v>否</v>
      </c>
      <c r="G76" s="73" t="str">
        <f t="shared" si="5"/>
        <v>否</v>
      </c>
      <c r="H76" s="74"/>
      <c r="I76" s="74"/>
      <c r="J76" s="74"/>
      <c r="K76" s="74"/>
      <c r="L76" s="74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</row>
    <row r="77" s="40" customFormat="1" ht="21" customHeight="1" spans="1:254">
      <c r="A77" s="67">
        <v>72</v>
      </c>
      <c r="B77" s="68" t="str">
        <f>Sheet1!A72</f>
        <v>广东建业建设工程管理有限公司</v>
      </c>
      <c r="C77" s="69"/>
      <c r="D77" s="70">
        <f>Sheet1!B72</f>
        <v>1396206.19</v>
      </c>
      <c r="E77" s="71" t="str">
        <f t="shared" si="3"/>
        <v>超上限</v>
      </c>
      <c r="F77" s="72" t="str">
        <f t="shared" si="4"/>
        <v>否</v>
      </c>
      <c r="G77" s="73" t="str">
        <f t="shared" si="5"/>
        <v>否</v>
      </c>
      <c r="H77" s="74"/>
      <c r="I77" s="74"/>
      <c r="J77" s="74"/>
      <c r="K77" s="74"/>
      <c r="L77" s="74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</row>
    <row r="78" s="40" customFormat="1" ht="21" customHeight="1" spans="1:254">
      <c r="A78" s="67">
        <v>73</v>
      </c>
      <c r="B78" s="68" t="str">
        <f>Sheet1!A73</f>
        <v>广东邦和建设工程有限公司</v>
      </c>
      <c r="C78" s="69"/>
      <c r="D78" s="70">
        <f>Sheet1!B73</f>
        <v>1396206.19</v>
      </c>
      <c r="E78" s="71" t="str">
        <f t="shared" si="3"/>
        <v>超上限</v>
      </c>
      <c r="F78" s="72" t="str">
        <f t="shared" si="4"/>
        <v>否</v>
      </c>
      <c r="G78" s="73" t="str">
        <f t="shared" si="5"/>
        <v>否</v>
      </c>
      <c r="H78" s="74"/>
      <c r="I78" s="74"/>
      <c r="J78" s="74"/>
      <c r="K78" s="74"/>
      <c r="L78" s="74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</row>
    <row r="79" s="40" customFormat="1" ht="21" customHeight="1" spans="1:254">
      <c r="A79" s="67">
        <v>74</v>
      </c>
      <c r="B79" s="68" t="str">
        <f>Sheet1!A74</f>
        <v>广东鸿润建设实业有限公司</v>
      </c>
      <c r="C79" s="69"/>
      <c r="D79" s="70">
        <f>Sheet1!B74</f>
        <v>1396206.19</v>
      </c>
      <c r="E79" s="71" t="str">
        <f t="shared" si="3"/>
        <v>超上限</v>
      </c>
      <c r="F79" s="72" t="str">
        <f t="shared" si="4"/>
        <v>否</v>
      </c>
      <c r="G79" s="73" t="str">
        <f t="shared" si="5"/>
        <v>否</v>
      </c>
      <c r="H79" s="74"/>
      <c r="I79" s="74"/>
      <c r="J79" s="74"/>
      <c r="K79" s="74"/>
      <c r="L79" s="74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</row>
    <row r="80" s="40" customFormat="1" ht="21" customHeight="1" spans="1:254">
      <c r="A80" s="67">
        <v>75</v>
      </c>
      <c r="B80" s="68" t="str">
        <f>Sheet1!A75</f>
        <v>广东万亨建设工程有限公司</v>
      </c>
      <c r="C80" s="69"/>
      <c r="D80" s="70">
        <f>Sheet1!B75</f>
        <v>1396206.19</v>
      </c>
      <c r="E80" s="71" t="str">
        <f t="shared" si="3"/>
        <v>超上限</v>
      </c>
      <c r="F80" s="72" t="str">
        <f t="shared" si="4"/>
        <v>否</v>
      </c>
      <c r="G80" s="73" t="str">
        <f t="shared" si="5"/>
        <v>否</v>
      </c>
      <c r="H80" s="74"/>
      <c r="I80" s="74"/>
      <c r="J80" s="74"/>
      <c r="K80" s="74"/>
      <c r="L80" s="74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</row>
    <row r="81" s="40" customFormat="1" ht="21" customHeight="1" spans="1:254">
      <c r="A81" s="67">
        <v>76</v>
      </c>
      <c r="B81" s="68" t="str">
        <f>Sheet1!A76</f>
        <v>福建清禹工程管理有限公司</v>
      </c>
      <c r="C81" s="69"/>
      <c r="D81" s="70">
        <f>Sheet1!B76</f>
        <v>1396023.53</v>
      </c>
      <c r="E81" s="71" t="str">
        <f t="shared" si="3"/>
        <v>超上限</v>
      </c>
      <c r="F81" s="72" t="str">
        <f t="shared" si="4"/>
        <v>否</v>
      </c>
      <c r="G81" s="73" t="str">
        <f t="shared" si="5"/>
        <v>否</v>
      </c>
      <c r="H81" s="74"/>
      <c r="I81" s="74"/>
      <c r="J81" s="74"/>
      <c r="K81" s="74"/>
      <c r="L81" s="74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</row>
    <row r="82" s="40" customFormat="1" ht="21" customHeight="1" spans="1:254">
      <c r="A82" s="67">
        <v>77</v>
      </c>
      <c r="B82" s="68" t="str">
        <f>Sheet1!A77</f>
        <v>河南圣本市政工程有限公司</v>
      </c>
      <c r="C82" s="69"/>
      <c r="D82" s="70">
        <f>Sheet1!B77</f>
        <v>1395676.22</v>
      </c>
      <c r="E82" s="71" t="str">
        <f t="shared" si="3"/>
        <v>超上限</v>
      </c>
      <c r="F82" s="72" t="str">
        <f t="shared" si="4"/>
        <v>否</v>
      </c>
      <c r="G82" s="73" t="str">
        <f t="shared" si="5"/>
        <v>否</v>
      </c>
      <c r="H82" s="74"/>
      <c r="I82" s="74"/>
      <c r="J82" s="74"/>
      <c r="K82" s="74"/>
      <c r="L82" s="74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</row>
    <row r="83" s="40" customFormat="1" ht="21" customHeight="1" spans="1:254">
      <c r="A83" s="67">
        <v>78</v>
      </c>
      <c r="B83" s="68" t="str">
        <f>Sheet1!A78</f>
        <v>中耀建设（福建）有限公司</v>
      </c>
      <c r="C83" s="69"/>
      <c r="D83" s="70">
        <f>Sheet1!B78</f>
        <v>1395366.4</v>
      </c>
      <c r="E83" s="71" t="str">
        <f t="shared" si="3"/>
        <v>超上限</v>
      </c>
      <c r="F83" s="72" t="str">
        <f t="shared" si="4"/>
        <v>否</v>
      </c>
      <c r="G83" s="73" t="str">
        <f t="shared" si="5"/>
        <v>否</v>
      </c>
      <c r="H83" s="74"/>
      <c r="I83" s="74"/>
      <c r="J83" s="74"/>
      <c r="K83" s="74"/>
      <c r="L83" s="74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</row>
    <row r="84" s="40" customFormat="1" ht="21" customHeight="1" spans="1:254">
      <c r="A84" s="67">
        <v>79</v>
      </c>
      <c r="B84" s="68" t="str">
        <f>Sheet1!A79</f>
        <v>广东润庆建设有限公司</v>
      </c>
      <c r="C84" s="69"/>
      <c r="D84" s="70">
        <f>Sheet1!B79</f>
        <v>1395366.4</v>
      </c>
      <c r="E84" s="71" t="str">
        <f t="shared" si="3"/>
        <v>超上限</v>
      </c>
      <c r="F84" s="72" t="str">
        <f t="shared" si="4"/>
        <v>否</v>
      </c>
      <c r="G84" s="73" t="str">
        <f t="shared" si="5"/>
        <v>否</v>
      </c>
      <c r="H84" s="74"/>
      <c r="I84" s="74"/>
      <c r="J84" s="74"/>
      <c r="K84" s="74"/>
      <c r="L84" s="74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</row>
    <row r="85" s="40" customFormat="1" ht="21" customHeight="1" spans="1:254">
      <c r="A85" s="67">
        <v>80</v>
      </c>
      <c r="B85" s="68" t="str">
        <f>Sheet1!A80</f>
        <v>广东华飞建设工程有限公司</v>
      </c>
      <c r="C85" s="69"/>
      <c r="D85" s="70">
        <f>Sheet1!B80</f>
        <v>1395219.61</v>
      </c>
      <c r="E85" s="71" t="str">
        <f t="shared" si="3"/>
        <v>超上限</v>
      </c>
      <c r="F85" s="72" t="str">
        <f t="shared" si="4"/>
        <v>否</v>
      </c>
      <c r="G85" s="73" t="str">
        <f t="shared" si="5"/>
        <v>否</v>
      </c>
      <c r="H85" s="74"/>
      <c r="I85" s="74"/>
      <c r="J85" s="74"/>
      <c r="K85" s="74"/>
      <c r="L85" s="74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</row>
    <row r="86" s="40" customFormat="1" ht="21" customHeight="1" spans="1:254">
      <c r="A86" s="67">
        <v>81</v>
      </c>
      <c r="B86" s="68" t="str">
        <f>Sheet1!A81</f>
        <v>深圳市瑞源达建设有限公司</v>
      </c>
      <c r="C86" s="69"/>
      <c r="D86" s="70">
        <f>Sheet1!B81</f>
        <v>1395079.6</v>
      </c>
      <c r="E86" s="71" t="str">
        <f t="shared" si="3"/>
        <v>超上限</v>
      </c>
      <c r="F86" s="72" t="str">
        <f t="shared" si="4"/>
        <v>否</v>
      </c>
      <c r="G86" s="73" t="str">
        <f t="shared" si="5"/>
        <v>否</v>
      </c>
      <c r="H86" s="74"/>
      <c r="I86" s="74"/>
      <c r="J86" s="74"/>
      <c r="K86" s="74"/>
      <c r="L86" s="74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</row>
    <row r="87" s="40" customFormat="1" ht="21" customHeight="1" spans="1:254">
      <c r="A87" s="67">
        <v>82</v>
      </c>
      <c r="B87" s="68" t="str">
        <f>Sheet1!A82</f>
        <v>广东骏业建设有限公司</v>
      </c>
      <c r="C87" s="69"/>
      <c r="D87" s="70">
        <f>Sheet1!B82</f>
        <v>1395064.88</v>
      </c>
      <c r="E87" s="71" t="str">
        <f t="shared" si="3"/>
        <v>超上限</v>
      </c>
      <c r="F87" s="72" t="str">
        <f t="shared" si="4"/>
        <v>否</v>
      </c>
      <c r="G87" s="73" t="str">
        <f t="shared" si="5"/>
        <v>否</v>
      </c>
      <c r="H87" s="74"/>
      <c r="I87" s="74"/>
      <c r="J87" s="74"/>
      <c r="K87" s="74"/>
      <c r="L87" s="74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</row>
    <row r="88" s="40" customFormat="1" ht="21" customHeight="1" spans="1:254">
      <c r="A88" s="67">
        <v>83</v>
      </c>
      <c r="B88" s="68" t="str">
        <f>Sheet1!A83</f>
        <v>河南省华帝建设工程有限公司</v>
      </c>
      <c r="C88" s="69"/>
      <c r="D88" s="70">
        <f>Sheet1!B83</f>
        <v>1394797.26</v>
      </c>
      <c r="E88" s="71" t="str">
        <f t="shared" si="3"/>
        <v>超上限</v>
      </c>
      <c r="F88" s="72" t="str">
        <f t="shared" si="4"/>
        <v>否</v>
      </c>
      <c r="G88" s="73" t="str">
        <f t="shared" si="5"/>
        <v>否</v>
      </c>
      <c r="H88" s="74"/>
      <c r="I88" s="74"/>
      <c r="J88" s="74"/>
      <c r="K88" s="74"/>
      <c r="L88" s="74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</row>
    <row r="89" s="40" customFormat="1" ht="21" customHeight="1" spans="1:254">
      <c r="A89" s="67">
        <v>84</v>
      </c>
      <c r="B89" s="68" t="str">
        <f>Sheet1!A84</f>
        <v>深圳市屹鑫建设工程有限公司</v>
      </c>
      <c r="C89" s="69"/>
      <c r="D89" s="70">
        <f>Sheet1!B84</f>
        <v>1394797.26</v>
      </c>
      <c r="E89" s="71" t="str">
        <f t="shared" si="3"/>
        <v>超上限</v>
      </c>
      <c r="F89" s="72" t="str">
        <f t="shared" si="4"/>
        <v>否</v>
      </c>
      <c r="G89" s="73" t="str">
        <f t="shared" si="5"/>
        <v>否</v>
      </c>
      <c r="H89" s="74"/>
      <c r="I89" s="74"/>
      <c r="J89" s="74"/>
      <c r="K89" s="74"/>
      <c r="L89" s="74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</row>
    <row r="90" s="40" customFormat="1" ht="21" customHeight="1" spans="1:254">
      <c r="A90" s="67">
        <v>85</v>
      </c>
      <c r="B90" s="68" t="str">
        <f>Sheet1!A85</f>
        <v>东莞市磐固建设工程有限公司</v>
      </c>
      <c r="C90" s="69"/>
      <c r="D90" s="70">
        <f>Sheet1!B85</f>
        <v>1394797.26</v>
      </c>
      <c r="E90" s="71" t="str">
        <f t="shared" si="3"/>
        <v>超上限</v>
      </c>
      <c r="F90" s="72" t="str">
        <f t="shared" si="4"/>
        <v>否</v>
      </c>
      <c r="G90" s="73" t="str">
        <f t="shared" si="5"/>
        <v>否</v>
      </c>
      <c r="H90" s="74"/>
      <c r="I90" s="74"/>
      <c r="J90" s="74"/>
      <c r="K90" s="74"/>
      <c r="L90" s="74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</row>
    <row r="91" s="40" customFormat="1" ht="21" customHeight="1" spans="1:254">
      <c r="A91" s="67">
        <v>86</v>
      </c>
      <c r="B91" s="68" t="str">
        <f>Sheet1!A86</f>
        <v>贵州禹鸿工程建设有限公司</v>
      </c>
      <c r="C91" s="69"/>
      <c r="D91" s="70">
        <f>Sheet1!B86</f>
        <v>1394621.9</v>
      </c>
      <c r="E91" s="71" t="str">
        <f t="shared" si="3"/>
        <v>超上限</v>
      </c>
      <c r="F91" s="72" t="str">
        <f t="shared" si="4"/>
        <v>否</v>
      </c>
      <c r="G91" s="73" t="str">
        <f t="shared" si="5"/>
        <v>否</v>
      </c>
      <c r="H91" s="74"/>
      <c r="I91" s="74"/>
      <c r="J91" s="74"/>
      <c r="K91" s="74"/>
      <c r="L91" s="74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</row>
    <row r="92" s="40" customFormat="1" ht="21" customHeight="1" spans="1:254">
      <c r="A92" s="67">
        <v>87</v>
      </c>
      <c r="B92" s="68" t="str">
        <f>Sheet1!A87</f>
        <v>广东禹固建筑工程有限公司</v>
      </c>
      <c r="C92" s="69"/>
      <c r="D92" s="70">
        <f>Sheet1!B87</f>
        <v>1394505.98</v>
      </c>
      <c r="E92" s="71" t="str">
        <f t="shared" si="3"/>
        <v>超上限</v>
      </c>
      <c r="F92" s="72" t="str">
        <f t="shared" si="4"/>
        <v>否</v>
      </c>
      <c r="G92" s="73" t="str">
        <f t="shared" si="5"/>
        <v>否</v>
      </c>
      <c r="H92" s="74"/>
      <c r="I92" s="74"/>
      <c r="J92" s="74"/>
      <c r="K92" s="74"/>
      <c r="L92" s="74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</row>
    <row r="93" s="40" customFormat="1" ht="21" customHeight="1" spans="1:254">
      <c r="A93" s="67">
        <v>88</v>
      </c>
      <c r="B93" s="68" t="str">
        <f>Sheet1!A88</f>
        <v>广东九潮建设有限公司</v>
      </c>
      <c r="C93" s="69"/>
      <c r="D93" s="70">
        <f>Sheet1!B88</f>
        <v>1394226.53</v>
      </c>
      <c r="E93" s="71" t="str">
        <f t="shared" si="3"/>
        <v>超上限</v>
      </c>
      <c r="F93" s="72" t="str">
        <f t="shared" si="4"/>
        <v>否</v>
      </c>
      <c r="G93" s="73" t="str">
        <f t="shared" si="5"/>
        <v>否</v>
      </c>
      <c r="H93" s="74"/>
      <c r="I93" s="74"/>
      <c r="J93" s="74"/>
      <c r="K93" s="74"/>
      <c r="L93" s="74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</row>
    <row r="94" s="40" customFormat="1" ht="21" customHeight="1" spans="1:254">
      <c r="A94" s="67">
        <v>89</v>
      </c>
      <c r="B94" s="68" t="str">
        <f>Sheet1!A89</f>
        <v>贵州锦裕鑫建设有限公司</v>
      </c>
      <c r="C94" s="69"/>
      <c r="D94" s="70">
        <f>Sheet1!B89</f>
        <v>1394082.48</v>
      </c>
      <c r="E94" s="71" t="str">
        <f t="shared" si="3"/>
        <v>超上限</v>
      </c>
      <c r="F94" s="72" t="str">
        <f t="shared" si="4"/>
        <v>否</v>
      </c>
      <c r="G94" s="73" t="str">
        <f t="shared" si="5"/>
        <v>否</v>
      </c>
      <c r="H94" s="74"/>
      <c r="I94" s="74"/>
      <c r="J94" s="74"/>
      <c r="K94" s="74"/>
      <c r="L94" s="74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</row>
    <row r="95" s="40" customFormat="1" ht="21" customHeight="1" spans="1:254">
      <c r="A95" s="67">
        <v>90</v>
      </c>
      <c r="B95" s="68" t="str">
        <f>Sheet1!A90</f>
        <v>河源市水利水电工程有限公司</v>
      </c>
      <c r="C95" s="69"/>
      <c r="D95" s="70">
        <f>Sheet1!B90</f>
        <v>1393947.07</v>
      </c>
      <c r="E95" s="71" t="str">
        <f t="shared" si="3"/>
        <v>超上限</v>
      </c>
      <c r="F95" s="72" t="str">
        <f t="shared" si="4"/>
        <v>否</v>
      </c>
      <c r="G95" s="73" t="str">
        <f t="shared" si="5"/>
        <v>否</v>
      </c>
      <c r="H95" s="74"/>
      <c r="I95" s="74"/>
      <c r="J95" s="74"/>
      <c r="K95" s="74"/>
      <c r="L95" s="74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</row>
    <row r="96" s="40" customFormat="1" ht="21" customHeight="1" spans="1:254">
      <c r="A96" s="67">
        <v>91</v>
      </c>
      <c r="B96" s="68" t="str">
        <f>Sheet1!A91</f>
        <v>广东中立建设有限公司</v>
      </c>
      <c r="C96" s="69"/>
      <c r="D96" s="70">
        <f>Sheet1!B91</f>
        <v>1393667.62</v>
      </c>
      <c r="E96" s="71" t="str">
        <f t="shared" si="3"/>
        <v>超上限</v>
      </c>
      <c r="F96" s="72" t="str">
        <f t="shared" si="4"/>
        <v>否</v>
      </c>
      <c r="G96" s="73" t="str">
        <f t="shared" si="5"/>
        <v>否</v>
      </c>
      <c r="H96" s="74"/>
      <c r="I96" s="74"/>
      <c r="J96" s="74"/>
      <c r="K96" s="74"/>
      <c r="L96" s="74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</row>
    <row r="97" s="40" customFormat="1" ht="21" customHeight="1" spans="1:254">
      <c r="A97" s="67">
        <v>92</v>
      </c>
      <c r="B97" s="68" t="str">
        <f>Sheet1!A92</f>
        <v>广东强华昇顺建筑工程有限公司</v>
      </c>
      <c r="C97" s="69"/>
      <c r="D97" s="70">
        <f>Sheet1!B92</f>
        <v>1393388.33</v>
      </c>
      <c r="E97" s="71" t="str">
        <f t="shared" si="3"/>
        <v>超上限</v>
      </c>
      <c r="F97" s="72" t="str">
        <f t="shared" si="4"/>
        <v>否</v>
      </c>
      <c r="G97" s="73" t="str">
        <f t="shared" si="5"/>
        <v>否</v>
      </c>
      <c r="H97" s="74"/>
      <c r="I97" s="74"/>
      <c r="J97" s="74"/>
      <c r="K97" s="74"/>
      <c r="L97" s="74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</row>
    <row r="98" s="40" customFormat="1" ht="21" customHeight="1" spans="1:254">
      <c r="A98" s="67">
        <v>93</v>
      </c>
      <c r="B98" s="68" t="str">
        <f>Sheet1!A93</f>
        <v>深圳市兴广诚建设工程有限公司</v>
      </c>
      <c r="C98" s="69"/>
      <c r="D98" s="70">
        <f>Sheet1!B93</f>
        <v>1393388.33</v>
      </c>
      <c r="E98" s="71" t="str">
        <f t="shared" si="3"/>
        <v>超上限</v>
      </c>
      <c r="F98" s="72" t="str">
        <f t="shared" si="4"/>
        <v>否</v>
      </c>
      <c r="G98" s="73" t="str">
        <f t="shared" si="5"/>
        <v>否</v>
      </c>
      <c r="H98" s="74"/>
      <c r="I98" s="74"/>
      <c r="J98" s="74"/>
      <c r="K98" s="74"/>
      <c r="L98" s="74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</row>
    <row r="99" s="40" customFormat="1" ht="21" customHeight="1" spans="1:254">
      <c r="A99" s="67">
        <v>94</v>
      </c>
      <c r="B99" s="68" t="str">
        <f>Sheet1!A94</f>
        <v>广州市骏烨建筑工程有限公司</v>
      </c>
      <c r="C99" s="69"/>
      <c r="D99" s="70">
        <f>Sheet1!B94</f>
        <v>1393388.33</v>
      </c>
      <c r="E99" s="71" t="str">
        <f t="shared" si="3"/>
        <v>超上限</v>
      </c>
      <c r="F99" s="72" t="str">
        <f t="shared" si="4"/>
        <v>否</v>
      </c>
      <c r="G99" s="73" t="str">
        <f t="shared" si="5"/>
        <v>否</v>
      </c>
      <c r="H99" s="74"/>
      <c r="I99" s="74"/>
      <c r="J99" s="74"/>
      <c r="K99" s="74"/>
      <c r="L99" s="74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</row>
    <row r="100" s="40" customFormat="1" ht="21" customHeight="1" spans="1:254">
      <c r="A100" s="67">
        <v>95</v>
      </c>
      <c r="B100" s="68" t="str">
        <f>Sheet1!A95</f>
        <v>广东灿佳建设工程有限公司</v>
      </c>
      <c r="C100" s="69"/>
      <c r="D100" s="70">
        <f>Sheet1!B95</f>
        <v>1393388.33</v>
      </c>
      <c r="E100" s="71" t="str">
        <f t="shared" si="3"/>
        <v>超上限</v>
      </c>
      <c r="F100" s="72" t="str">
        <f t="shared" si="4"/>
        <v>否</v>
      </c>
      <c r="G100" s="73" t="str">
        <f t="shared" si="5"/>
        <v>否</v>
      </c>
      <c r="H100" s="74"/>
      <c r="I100" s="74"/>
      <c r="J100" s="74"/>
      <c r="K100" s="74"/>
      <c r="L100" s="74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  <c r="IR100" s="41"/>
      <c r="IS100" s="41"/>
      <c r="IT100" s="41"/>
    </row>
    <row r="101" s="40" customFormat="1" ht="21" customHeight="1" spans="1:254">
      <c r="A101" s="67">
        <v>96</v>
      </c>
      <c r="B101" s="68" t="str">
        <f>Sheet1!A96</f>
        <v>广东乾晋建筑工程有限公司</v>
      </c>
      <c r="C101" s="69"/>
      <c r="D101" s="70">
        <f>Sheet1!B96</f>
        <v>1393388.33</v>
      </c>
      <c r="E101" s="71" t="str">
        <f t="shared" si="3"/>
        <v>超上限</v>
      </c>
      <c r="F101" s="72" t="str">
        <f t="shared" si="4"/>
        <v>否</v>
      </c>
      <c r="G101" s="73" t="str">
        <f t="shared" si="5"/>
        <v>否</v>
      </c>
      <c r="H101" s="74"/>
      <c r="I101" s="74"/>
      <c r="J101" s="74"/>
      <c r="K101" s="74"/>
      <c r="L101" s="74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</row>
    <row r="102" s="40" customFormat="1" ht="21" customHeight="1" spans="1:254">
      <c r="A102" s="67">
        <v>97</v>
      </c>
      <c r="B102" s="68" t="str">
        <f>Sheet1!A97</f>
        <v>广东亿航建设有限公司</v>
      </c>
      <c r="C102" s="69"/>
      <c r="D102" s="70">
        <f>Sheet1!B97</f>
        <v>1393237.11</v>
      </c>
      <c r="E102" s="71" t="str">
        <f t="shared" si="3"/>
        <v>超上限</v>
      </c>
      <c r="F102" s="72" t="str">
        <f t="shared" si="4"/>
        <v>否</v>
      </c>
      <c r="G102" s="73" t="str">
        <f t="shared" si="5"/>
        <v>否</v>
      </c>
      <c r="H102" s="74"/>
      <c r="I102" s="74"/>
      <c r="J102" s="74"/>
      <c r="K102" s="74"/>
      <c r="L102" s="74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</row>
    <row r="103" s="40" customFormat="1" ht="21" customHeight="1" spans="1:254">
      <c r="A103" s="67">
        <v>98</v>
      </c>
      <c r="B103" s="68" t="str">
        <f>Sheet1!A98</f>
        <v>深圳市澎之湃工程有限公司</v>
      </c>
      <c r="C103" s="69"/>
      <c r="D103" s="70">
        <f>Sheet1!B98</f>
        <v>1393220.27</v>
      </c>
      <c r="E103" s="71" t="str">
        <f t="shared" si="3"/>
        <v>超上限</v>
      </c>
      <c r="F103" s="72" t="str">
        <f t="shared" si="4"/>
        <v>否</v>
      </c>
      <c r="G103" s="73" t="str">
        <f t="shared" si="5"/>
        <v>否</v>
      </c>
      <c r="H103" s="74"/>
      <c r="I103" s="74"/>
      <c r="J103" s="74"/>
      <c r="K103" s="74"/>
      <c r="L103" s="74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</row>
    <row r="104" s="40" customFormat="1" ht="21" customHeight="1" spans="1:254">
      <c r="A104" s="67">
        <v>99</v>
      </c>
      <c r="B104" s="68" t="str">
        <f>Sheet1!A99</f>
        <v>广东建衡达建筑工程有限公司</v>
      </c>
      <c r="C104" s="69"/>
      <c r="D104" s="70">
        <f>Sheet1!B99</f>
        <v>1393116.06</v>
      </c>
      <c r="E104" s="71" t="str">
        <f t="shared" si="3"/>
        <v>超上限</v>
      </c>
      <c r="F104" s="72" t="str">
        <f t="shared" si="4"/>
        <v>否</v>
      </c>
      <c r="G104" s="73" t="str">
        <f t="shared" si="5"/>
        <v>否</v>
      </c>
      <c r="H104" s="74"/>
      <c r="I104" s="74"/>
      <c r="J104" s="74"/>
      <c r="K104" s="74"/>
      <c r="L104" s="74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</row>
    <row r="105" s="40" customFormat="1" ht="21" customHeight="1" spans="1:254">
      <c r="A105" s="67">
        <v>100</v>
      </c>
      <c r="B105" s="68" t="str">
        <f>Sheet1!A100</f>
        <v>鸿茂建设集团有限公司</v>
      </c>
      <c r="C105" s="69"/>
      <c r="D105" s="70">
        <f>Sheet1!B100</f>
        <v>1392880.36</v>
      </c>
      <c r="E105" s="71" t="str">
        <f t="shared" si="3"/>
        <v>超上限</v>
      </c>
      <c r="F105" s="72" t="str">
        <f t="shared" si="4"/>
        <v>否</v>
      </c>
      <c r="G105" s="73" t="str">
        <f t="shared" si="5"/>
        <v>否</v>
      </c>
      <c r="H105" s="74"/>
      <c r="I105" s="74"/>
      <c r="J105" s="74"/>
      <c r="K105" s="74"/>
      <c r="L105" s="74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</row>
    <row r="106" s="40" customFormat="1" ht="21" customHeight="1" spans="1:254">
      <c r="A106" s="67">
        <v>101</v>
      </c>
      <c r="B106" s="68" t="str">
        <f>Sheet1!A101</f>
        <v>广东圆家梦建筑工程有限公司</v>
      </c>
      <c r="C106" s="69"/>
      <c r="D106" s="70">
        <f>Sheet1!B101</f>
        <v>1392836.61</v>
      </c>
      <c r="E106" s="71" t="str">
        <f t="shared" si="3"/>
        <v>超上限</v>
      </c>
      <c r="F106" s="72" t="str">
        <f t="shared" si="4"/>
        <v>否</v>
      </c>
      <c r="G106" s="73" t="str">
        <f t="shared" si="5"/>
        <v>否</v>
      </c>
      <c r="H106" s="74"/>
      <c r="I106" s="74"/>
      <c r="J106" s="74"/>
      <c r="K106" s="74"/>
      <c r="L106" s="74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</row>
    <row r="107" s="40" customFormat="1" ht="21" customHeight="1" spans="1:254">
      <c r="A107" s="67">
        <v>102</v>
      </c>
      <c r="B107" s="68" t="str">
        <f>Sheet1!A102</f>
        <v>深圳市彬绿园林有限公司</v>
      </c>
      <c r="C107" s="69"/>
      <c r="D107" s="70">
        <f>Sheet1!B102</f>
        <v>1392829.27</v>
      </c>
      <c r="E107" s="71" t="str">
        <f t="shared" si="3"/>
        <v>超上限</v>
      </c>
      <c r="F107" s="72" t="str">
        <f t="shared" si="4"/>
        <v>否</v>
      </c>
      <c r="G107" s="73" t="str">
        <f t="shared" si="5"/>
        <v>否</v>
      </c>
      <c r="H107" s="74"/>
      <c r="I107" s="74"/>
      <c r="J107" s="74"/>
      <c r="K107" s="74"/>
      <c r="L107" s="74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</row>
    <row r="108" s="40" customFormat="1" ht="21" customHeight="1" spans="1:254">
      <c r="A108" s="67">
        <v>103</v>
      </c>
      <c r="B108" s="68" t="str">
        <f>Sheet1!A103</f>
        <v>河源市水工建筑工程有限公司</v>
      </c>
      <c r="C108" s="69"/>
      <c r="D108" s="70">
        <f>Sheet1!B103</f>
        <v>1392799.85</v>
      </c>
      <c r="E108" s="71" t="str">
        <f t="shared" si="3"/>
        <v>超上限</v>
      </c>
      <c r="F108" s="72" t="str">
        <f t="shared" si="4"/>
        <v>否</v>
      </c>
      <c r="G108" s="73" t="str">
        <f t="shared" si="5"/>
        <v>否</v>
      </c>
      <c r="H108" s="74"/>
      <c r="I108" s="74"/>
      <c r="J108" s="74"/>
      <c r="K108" s="74"/>
      <c r="L108" s="74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</row>
    <row r="109" s="40" customFormat="1" ht="21" customHeight="1" spans="1:254">
      <c r="A109" s="67">
        <v>104</v>
      </c>
      <c r="B109" s="68" t="str">
        <f>Sheet1!A104</f>
        <v>广东恒源建设集团有限公司</v>
      </c>
      <c r="C109" s="69"/>
      <c r="D109" s="70">
        <f>Sheet1!B104</f>
        <v>1392645.41</v>
      </c>
      <c r="E109" s="71" t="str">
        <f t="shared" si="3"/>
        <v>超上限</v>
      </c>
      <c r="F109" s="72" t="str">
        <f t="shared" si="4"/>
        <v>否</v>
      </c>
      <c r="G109" s="73" t="str">
        <f t="shared" si="5"/>
        <v>否</v>
      </c>
      <c r="H109" s="74"/>
      <c r="I109" s="74"/>
      <c r="J109" s="74"/>
      <c r="K109" s="74"/>
      <c r="L109" s="74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</row>
    <row r="110" s="40" customFormat="1" ht="21" customHeight="1" spans="1:254">
      <c r="A110" s="67">
        <v>105</v>
      </c>
      <c r="B110" s="68" t="str">
        <f>Sheet1!A105</f>
        <v>深圳建兆建设工程有限公司</v>
      </c>
      <c r="C110" s="69"/>
      <c r="D110" s="70">
        <f>Sheet1!B105</f>
        <v>1392535.11</v>
      </c>
      <c r="E110" s="71" t="str">
        <f t="shared" si="3"/>
        <v>超上限</v>
      </c>
      <c r="F110" s="72" t="str">
        <f t="shared" si="4"/>
        <v>否</v>
      </c>
      <c r="G110" s="73" t="str">
        <f t="shared" si="5"/>
        <v>否</v>
      </c>
      <c r="H110" s="74"/>
      <c r="I110" s="74"/>
      <c r="J110" s="74"/>
      <c r="K110" s="74"/>
      <c r="L110" s="74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</row>
    <row r="111" s="40" customFormat="1" ht="21" customHeight="1" spans="1:254">
      <c r="A111" s="67">
        <v>106</v>
      </c>
      <c r="B111" s="68" t="str">
        <f>Sheet1!A106</f>
        <v>广东省启桁建设工程有限公司</v>
      </c>
      <c r="C111" s="69"/>
      <c r="D111" s="70">
        <f>Sheet1!B106</f>
        <v>1392272.71</v>
      </c>
      <c r="E111" s="71" t="str">
        <f t="shared" si="3"/>
        <v>超上限</v>
      </c>
      <c r="F111" s="72" t="str">
        <f t="shared" si="4"/>
        <v>否</v>
      </c>
      <c r="G111" s="73" t="str">
        <f t="shared" si="5"/>
        <v>否</v>
      </c>
      <c r="H111" s="74"/>
      <c r="I111" s="74"/>
      <c r="J111" s="74"/>
      <c r="K111" s="74"/>
      <c r="L111" s="74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</row>
    <row r="112" s="40" customFormat="1" ht="21" customHeight="1" spans="1:254">
      <c r="A112" s="67">
        <v>107</v>
      </c>
      <c r="B112" s="68" t="str">
        <f>Sheet1!A107</f>
        <v>广东德茂建设工程有限公司</v>
      </c>
      <c r="C112" s="69"/>
      <c r="D112" s="70">
        <f>Sheet1!B107</f>
        <v>1392255.66</v>
      </c>
      <c r="E112" s="71" t="str">
        <f t="shared" si="3"/>
        <v>超上限</v>
      </c>
      <c r="F112" s="72" t="str">
        <f t="shared" si="4"/>
        <v>否</v>
      </c>
      <c r="G112" s="73" t="str">
        <f t="shared" si="5"/>
        <v>否</v>
      </c>
      <c r="H112" s="74"/>
      <c r="I112" s="74"/>
      <c r="J112" s="74"/>
      <c r="K112" s="74"/>
      <c r="L112" s="74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</row>
    <row r="113" s="40" customFormat="1" ht="21" customHeight="1" spans="1:254">
      <c r="A113" s="67">
        <v>108</v>
      </c>
      <c r="B113" s="68" t="str">
        <f>Sheet1!A108</f>
        <v>梅州市欣业建筑工程有限公司</v>
      </c>
      <c r="C113" s="69"/>
      <c r="D113" s="70">
        <f>Sheet1!B108</f>
        <v>1391985.64</v>
      </c>
      <c r="E113" s="71" t="str">
        <f t="shared" si="3"/>
        <v>超上限</v>
      </c>
      <c r="F113" s="72" t="str">
        <f t="shared" si="4"/>
        <v>否</v>
      </c>
      <c r="G113" s="73" t="str">
        <f t="shared" si="5"/>
        <v>否</v>
      </c>
      <c r="H113" s="74"/>
      <c r="I113" s="74"/>
      <c r="J113" s="74"/>
      <c r="K113" s="74"/>
      <c r="L113" s="74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</row>
    <row r="114" s="40" customFormat="1" ht="21" customHeight="1" spans="1:254">
      <c r="A114" s="67">
        <v>109</v>
      </c>
      <c r="B114" s="68" t="str">
        <f>Sheet1!A109</f>
        <v>广东中御海建设工程有限公司</v>
      </c>
      <c r="C114" s="69"/>
      <c r="D114" s="70">
        <f>Sheet1!B109</f>
        <v>1391979.4</v>
      </c>
      <c r="E114" s="71" t="str">
        <f t="shared" si="3"/>
        <v>超上限</v>
      </c>
      <c r="F114" s="72" t="str">
        <f t="shared" si="4"/>
        <v>否</v>
      </c>
      <c r="G114" s="73" t="str">
        <f t="shared" si="5"/>
        <v>否</v>
      </c>
      <c r="H114" s="74"/>
      <c r="I114" s="74"/>
      <c r="J114" s="74"/>
      <c r="K114" s="74"/>
      <c r="L114" s="74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</row>
    <row r="115" s="40" customFormat="1" ht="21" customHeight="1" spans="1:254">
      <c r="A115" s="67">
        <v>110</v>
      </c>
      <c r="B115" s="68" t="str">
        <f>Sheet1!A110</f>
        <v>林竣建设有限公司</v>
      </c>
      <c r="C115" s="69"/>
      <c r="D115" s="70">
        <f>Sheet1!B110</f>
        <v>1391979.4</v>
      </c>
      <c r="E115" s="71" t="str">
        <f t="shared" si="3"/>
        <v>超上限</v>
      </c>
      <c r="F115" s="72" t="str">
        <f t="shared" si="4"/>
        <v>否</v>
      </c>
      <c r="G115" s="73" t="str">
        <f t="shared" si="5"/>
        <v>否</v>
      </c>
      <c r="H115" s="74"/>
      <c r="I115" s="74"/>
      <c r="J115" s="74"/>
      <c r="K115" s="74"/>
      <c r="L115" s="74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</row>
    <row r="116" s="40" customFormat="1" ht="21" customHeight="1" spans="1:254">
      <c r="A116" s="67">
        <v>111</v>
      </c>
      <c r="B116" s="68" t="str">
        <f>Sheet1!A111</f>
        <v>广东昊耀建设工程有限公司</v>
      </c>
      <c r="C116" s="69"/>
      <c r="D116" s="70">
        <f>Sheet1!B111</f>
        <v>1391979.4</v>
      </c>
      <c r="E116" s="71" t="str">
        <f t="shared" si="3"/>
        <v>超上限</v>
      </c>
      <c r="F116" s="72" t="str">
        <f t="shared" si="4"/>
        <v>否</v>
      </c>
      <c r="G116" s="73" t="str">
        <f t="shared" si="5"/>
        <v>否</v>
      </c>
      <c r="H116" s="74"/>
      <c r="I116" s="74"/>
      <c r="J116" s="74"/>
      <c r="K116" s="74"/>
      <c r="L116" s="74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  <c r="IN116" s="41"/>
      <c r="IO116" s="41"/>
      <c r="IP116" s="41"/>
      <c r="IQ116" s="41"/>
      <c r="IR116" s="41"/>
      <c r="IS116" s="41"/>
      <c r="IT116" s="41"/>
    </row>
    <row r="117" s="40" customFormat="1" ht="21" customHeight="1" spans="1:254">
      <c r="A117" s="67">
        <v>112</v>
      </c>
      <c r="B117" s="68" t="str">
        <f>Sheet1!A112</f>
        <v>广东实建建设集团有限公司</v>
      </c>
      <c r="C117" s="69"/>
      <c r="D117" s="70">
        <f>Sheet1!B112</f>
        <v>1391979.4</v>
      </c>
      <c r="E117" s="71" t="str">
        <f t="shared" si="3"/>
        <v>超上限</v>
      </c>
      <c r="F117" s="72" t="str">
        <f t="shared" si="4"/>
        <v>否</v>
      </c>
      <c r="G117" s="73" t="str">
        <f t="shared" si="5"/>
        <v>否</v>
      </c>
      <c r="H117" s="74"/>
      <c r="I117" s="74"/>
      <c r="J117" s="74"/>
      <c r="K117" s="74"/>
      <c r="L117" s="74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</row>
    <row r="118" s="40" customFormat="1" ht="21" customHeight="1" spans="1:254">
      <c r="A118" s="67">
        <v>113</v>
      </c>
      <c r="B118" s="68" t="str">
        <f>Sheet1!A113</f>
        <v>广东腾大建设集团有限公司</v>
      </c>
      <c r="C118" s="69"/>
      <c r="D118" s="70">
        <f>Sheet1!B113</f>
        <v>1391880.59</v>
      </c>
      <c r="E118" s="71" t="str">
        <f t="shared" si="3"/>
        <v>超上限</v>
      </c>
      <c r="F118" s="72" t="str">
        <f t="shared" si="4"/>
        <v>否</v>
      </c>
      <c r="G118" s="73" t="str">
        <f t="shared" si="5"/>
        <v>否</v>
      </c>
      <c r="H118" s="74"/>
      <c r="I118" s="74"/>
      <c r="J118" s="74"/>
      <c r="K118" s="74"/>
      <c r="L118" s="74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</row>
    <row r="119" s="40" customFormat="1" ht="21" customHeight="1" spans="1:254">
      <c r="A119" s="67">
        <v>114</v>
      </c>
      <c r="B119" s="68" t="str">
        <f>Sheet1!A114</f>
        <v>广东新荣建设有限公司</v>
      </c>
      <c r="C119" s="69"/>
      <c r="D119" s="70">
        <f>Sheet1!B114</f>
        <v>1391818.64</v>
      </c>
      <c r="E119" s="71" t="str">
        <f t="shared" si="3"/>
        <v>超上限</v>
      </c>
      <c r="F119" s="72" t="str">
        <f t="shared" si="4"/>
        <v>否</v>
      </c>
      <c r="G119" s="73" t="str">
        <f t="shared" si="5"/>
        <v>否</v>
      </c>
      <c r="H119" s="74"/>
      <c r="I119" s="74"/>
      <c r="J119" s="74"/>
      <c r="K119" s="74"/>
      <c r="L119" s="74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</row>
    <row r="120" s="40" customFormat="1" ht="21" customHeight="1" spans="1:254">
      <c r="A120" s="67">
        <v>115</v>
      </c>
      <c r="B120" s="68" t="str">
        <f>Sheet1!A115</f>
        <v>中深创建（深圳）发展有限公司</v>
      </c>
      <c r="C120" s="69"/>
      <c r="D120" s="70">
        <f>Sheet1!B115</f>
        <v>1391696.75</v>
      </c>
      <c r="E120" s="71" t="str">
        <f t="shared" si="3"/>
        <v>超上限</v>
      </c>
      <c r="F120" s="72" t="str">
        <f t="shared" si="4"/>
        <v>否</v>
      </c>
      <c r="G120" s="73" t="str">
        <f t="shared" si="5"/>
        <v>否</v>
      </c>
      <c r="H120" s="74"/>
      <c r="I120" s="74"/>
      <c r="J120" s="74"/>
      <c r="K120" s="74"/>
      <c r="L120" s="74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</row>
    <row r="121" s="40" customFormat="1" ht="21" customHeight="1" spans="1:254">
      <c r="A121" s="67">
        <v>116</v>
      </c>
      <c r="B121" s="68" t="str">
        <f>Sheet1!A116</f>
        <v>广东国轩建设工程有限公司</v>
      </c>
      <c r="C121" s="69"/>
      <c r="D121" s="70">
        <f>Sheet1!B116</f>
        <v>1391542.3</v>
      </c>
      <c r="E121" s="71" t="str">
        <f t="shared" si="3"/>
        <v>超上限</v>
      </c>
      <c r="F121" s="72" t="str">
        <f t="shared" si="4"/>
        <v>否</v>
      </c>
      <c r="G121" s="73" t="str">
        <f t="shared" si="5"/>
        <v>否</v>
      </c>
      <c r="H121" s="74"/>
      <c r="I121" s="74"/>
      <c r="J121" s="74"/>
      <c r="K121" s="74"/>
      <c r="L121" s="74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</row>
    <row r="122" s="40" customFormat="1" ht="21" customHeight="1" spans="1:254">
      <c r="A122" s="67">
        <v>117</v>
      </c>
      <c r="B122" s="68" t="str">
        <f>Sheet1!A117</f>
        <v>广东明晔建设工程有限公司</v>
      </c>
      <c r="C122" s="69"/>
      <c r="D122" s="70">
        <f>Sheet1!B117</f>
        <v>1391480.43</v>
      </c>
      <c r="E122" s="71" t="str">
        <f t="shared" si="3"/>
        <v>超上限</v>
      </c>
      <c r="F122" s="72" t="str">
        <f t="shared" si="4"/>
        <v>否</v>
      </c>
      <c r="G122" s="73" t="str">
        <f t="shared" si="5"/>
        <v>否</v>
      </c>
      <c r="H122" s="74"/>
      <c r="I122" s="74"/>
      <c r="J122" s="74"/>
      <c r="K122" s="74"/>
      <c r="L122" s="74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</row>
    <row r="123" s="40" customFormat="1" ht="21" customHeight="1" spans="1:254">
      <c r="A123" s="67">
        <v>118</v>
      </c>
      <c r="B123" s="68" t="str">
        <f>Sheet1!A118</f>
        <v>深圳市宏胜隆建设工程有限公司</v>
      </c>
      <c r="C123" s="69"/>
      <c r="D123" s="70">
        <f>Sheet1!B118</f>
        <v>1391417.29</v>
      </c>
      <c r="E123" s="71" t="str">
        <f t="shared" si="3"/>
        <v>超上限</v>
      </c>
      <c r="F123" s="72" t="str">
        <f t="shared" si="4"/>
        <v>否</v>
      </c>
      <c r="G123" s="73" t="str">
        <f t="shared" si="5"/>
        <v>否</v>
      </c>
      <c r="H123" s="74"/>
      <c r="I123" s="74"/>
      <c r="J123" s="74"/>
      <c r="K123" s="74"/>
      <c r="L123" s="74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</row>
    <row r="124" s="40" customFormat="1" ht="21" customHeight="1" spans="1:254">
      <c r="A124" s="67">
        <v>119</v>
      </c>
      <c r="B124" s="68" t="str">
        <f>Sheet1!A119</f>
        <v>深圳市泽麒建设工程有限公司</v>
      </c>
      <c r="C124" s="69"/>
      <c r="D124" s="70">
        <f>Sheet1!B119</f>
        <v>1391145.19</v>
      </c>
      <c r="E124" s="71" t="str">
        <f t="shared" si="3"/>
        <v>超上限</v>
      </c>
      <c r="F124" s="72" t="str">
        <f t="shared" si="4"/>
        <v>否</v>
      </c>
      <c r="G124" s="73" t="str">
        <f t="shared" si="5"/>
        <v>否</v>
      </c>
      <c r="H124" s="74"/>
      <c r="I124" s="74"/>
      <c r="J124" s="74"/>
      <c r="K124" s="74"/>
      <c r="L124" s="74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</row>
    <row r="125" s="40" customFormat="1" ht="21" customHeight="1" spans="1:254">
      <c r="A125" s="67">
        <v>120</v>
      </c>
      <c r="B125" s="68" t="str">
        <f>Sheet1!A120</f>
        <v>深圳市国豪建设工程有限公司</v>
      </c>
      <c r="C125" s="69"/>
      <c r="D125" s="70">
        <f>Sheet1!B120</f>
        <v>1390843.68</v>
      </c>
      <c r="E125" s="71" t="str">
        <f t="shared" si="3"/>
        <v>超上限</v>
      </c>
      <c r="F125" s="72" t="str">
        <f t="shared" si="4"/>
        <v>否</v>
      </c>
      <c r="G125" s="73" t="str">
        <f t="shared" si="5"/>
        <v>否</v>
      </c>
      <c r="H125" s="74"/>
      <c r="I125" s="74"/>
      <c r="J125" s="74"/>
      <c r="K125" s="74"/>
      <c r="L125" s="74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41"/>
      <c r="GW125" s="41"/>
      <c r="GX125" s="41"/>
      <c r="GY125" s="4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41"/>
      <c r="HK125" s="41"/>
      <c r="HL125" s="41"/>
      <c r="HM125" s="4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41"/>
      <c r="HY125" s="41"/>
      <c r="HZ125" s="41"/>
      <c r="IA125" s="4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1"/>
      <c r="IM125" s="41"/>
      <c r="IN125" s="41"/>
      <c r="IO125" s="41"/>
      <c r="IP125" s="41"/>
      <c r="IQ125" s="41"/>
      <c r="IR125" s="41"/>
      <c r="IS125" s="41"/>
      <c r="IT125" s="41"/>
    </row>
    <row r="126" s="40" customFormat="1" ht="21" customHeight="1" spans="1:254">
      <c r="A126" s="67">
        <v>121</v>
      </c>
      <c r="B126" s="68" t="str">
        <f>Sheet1!A121</f>
        <v>四川祥欣建筑工程有限公司</v>
      </c>
      <c r="C126" s="69"/>
      <c r="D126" s="70">
        <f>Sheet1!B121</f>
        <v>1390570.47</v>
      </c>
      <c r="E126" s="71" t="str">
        <f t="shared" si="3"/>
        <v>超上限</v>
      </c>
      <c r="F126" s="72" t="str">
        <f t="shared" si="4"/>
        <v>否</v>
      </c>
      <c r="G126" s="73" t="str">
        <f t="shared" si="5"/>
        <v>否</v>
      </c>
      <c r="H126" s="74"/>
      <c r="I126" s="74"/>
      <c r="J126" s="74"/>
      <c r="K126" s="74"/>
      <c r="L126" s="74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41"/>
      <c r="GW126" s="41"/>
      <c r="GX126" s="41"/>
      <c r="GY126" s="41"/>
      <c r="GZ126" s="41"/>
      <c r="HA126" s="41"/>
      <c r="HB126" s="41"/>
      <c r="HC126" s="41"/>
      <c r="HD126" s="41"/>
      <c r="HE126" s="41"/>
      <c r="HF126" s="41"/>
      <c r="HG126" s="41"/>
      <c r="HH126" s="41"/>
      <c r="HI126" s="41"/>
      <c r="HJ126" s="41"/>
      <c r="HK126" s="41"/>
      <c r="HL126" s="41"/>
      <c r="HM126" s="4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41"/>
      <c r="HY126" s="41"/>
      <c r="HZ126" s="41"/>
      <c r="IA126" s="41"/>
      <c r="IB126" s="41"/>
      <c r="IC126" s="41"/>
      <c r="ID126" s="41"/>
      <c r="IE126" s="41"/>
      <c r="IF126" s="41"/>
      <c r="IG126" s="41"/>
      <c r="IH126" s="41"/>
      <c r="II126" s="41"/>
      <c r="IJ126" s="41"/>
      <c r="IK126" s="41"/>
      <c r="IL126" s="41"/>
      <c r="IM126" s="41"/>
      <c r="IN126" s="41"/>
      <c r="IO126" s="41"/>
      <c r="IP126" s="41"/>
      <c r="IQ126" s="41"/>
      <c r="IR126" s="41"/>
      <c r="IS126" s="41"/>
      <c r="IT126" s="41"/>
    </row>
    <row r="127" s="40" customFormat="1" ht="21" customHeight="1" spans="1:254">
      <c r="A127" s="67">
        <v>122</v>
      </c>
      <c r="B127" s="68" t="str">
        <f>Sheet1!A122</f>
        <v>广东华禹建设有限公司</v>
      </c>
      <c r="C127" s="69"/>
      <c r="D127" s="70">
        <f>Sheet1!B122</f>
        <v>1390570.47</v>
      </c>
      <c r="E127" s="71" t="str">
        <f t="shared" si="3"/>
        <v>超上限</v>
      </c>
      <c r="F127" s="72" t="str">
        <f t="shared" si="4"/>
        <v>否</v>
      </c>
      <c r="G127" s="73" t="str">
        <f t="shared" si="5"/>
        <v>否</v>
      </c>
      <c r="H127" s="74"/>
      <c r="I127" s="74"/>
      <c r="J127" s="74"/>
      <c r="K127" s="74"/>
      <c r="L127" s="74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  <c r="II127" s="41"/>
      <c r="IJ127" s="41"/>
      <c r="IK127" s="41"/>
      <c r="IL127" s="41"/>
      <c r="IM127" s="41"/>
      <c r="IN127" s="41"/>
      <c r="IO127" s="41"/>
      <c r="IP127" s="41"/>
      <c r="IQ127" s="41"/>
      <c r="IR127" s="41"/>
      <c r="IS127" s="41"/>
      <c r="IT127" s="41"/>
    </row>
    <row r="128" s="40" customFormat="1" ht="21" customHeight="1" spans="1:254">
      <c r="A128" s="67">
        <v>123</v>
      </c>
      <c r="B128" s="68" t="str">
        <f>Sheet1!A123</f>
        <v>深圳市诚信鸿建设工程有限公司</v>
      </c>
      <c r="C128" s="69"/>
      <c r="D128" s="70">
        <f>Sheet1!B123</f>
        <v>1390570.47</v>
      </c>
      <c r="E128" s="71" t="str">
        <f t="shared" si="3"/>
        <v>超上限</v>
      </c>
      <c r="F128" s="72" t="str">
        <f t="shared" si="4"/>
        <v>否</v>
      </c>
      <c r="G128" s="73" t="str">
        <f t="shared" si="5"/>
        <v>否</v>
      </c>
      <c r="H128" s="74"/>
      <c r="I128" s="74"/>
      <c r="J128" s="74"/>
      <c r="K128" s="74"/>
      <c r="L128" s="74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</row>
    <row r="129" s="40" customFormat="1" ht="21" customHeight="1" spans="1:254">
      <c r="A129" s="67">
        <v>124</v>
      </c>
      <c r="B129" s="68" t="str">
        <f>Sheet1!A124</f>
        <v>广东鸿宇建设工程有限公司</v>
      </c>
      <c r="C129" s="69"/>
      <c r="D129" s="70">
        <f>Sheet1!B124</f>
        <v>1390570.47</v>
      </c>
      <c r="E129" s="71" t="str">
        <f t="shared" si="3"/>
        <v>超上限</v>
      </c>
      <c r="F129" s="72" t="str">
        <f t="shared" si="4"/>
        <v>否</v>
      </c>
      <c r="G129" s="73" t="str">
        <f t="shared" si="5"/>
        <v>否</v>
      </c>
      <c r="H129" s="74"/>
      <c r="I129" s="74"/>
      <c r="J129" s="74"/>
      <c r="K129" s="74"/>
      <c r="L129" s="74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</row>
    <row r="130" s="40" customFormat="1" ht="21" customHeight="1" spans="1:254">
      <c r="A130" s="67">
        <v>125</v>
      </c>
      <c r="B130" s="68" t="str">
        <f>Sheet1!A125</f>
        <v>广东中源达建筑工程有限公司</v>
      </c>
      <c r="C130" s="69"/>
      <c r="D130" s="70">
        <f>Sheet1!B125</f>
        <v>1390570.47</v>
      </c>
      <c r="E130" s="71" t="str">
        <f t="shared" si="3"/>
        <v>超上限</v>
      </c>
      <c r="F130" s="72" t="str">
        <f t="shared" si="4"/>
        <v>否</v>
      </c>
      <c r="G130" s="73" t="str">
        <f t="shared" si="5"/>
        <v>否</v>
      </c>
      <c r="H130" s="74"/>
      <c r="I130" s="74"/>
      <c r="J130" s="74"/>
      <c r="K130" s="74"/>
      <c r="L130" s="74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</row>
    <row r="131" s="40" customFormat="1" ht="21" customHeight="1" spans="1:254">
      <c r="A131" s="67">
        <v>126</v>
      </c>
      <c r="B131" s="68" t="str">
        <f>Sheet1!A126</f>
        <v>安徽朝侠建筑工程有限公司</v>
      </c>
      <c r="C131" s="69"/>
      <c r="D131" s="70">
        <f>Sheet1!B126</f>
        <v>1390570.47</v>
      </c>
      <c r="E131" s="71" t="str">
        <f t="shared" si="3"/>
        <v>超上限</v>
      </c>
      <c r="F131" s="72" t="str">
        <f t="shared" si="4"/>
        <v>否</v>
      </c>
      <c r="G131" s="73" t="str">
        <f t="shared" si="5"/>
        <v>否</v>
      </c>
      <c r="H131" s="74"/>
      <c r="I131" s="74"/>
      <c r="J131" s="74"/>
      <c r="K131" s="74"/>
      <c r="L131" s="74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</row>
    <row r="132" s="40" customFormat="1" ht="21" customHeight="1" spans="1:254">
      <c r="A132" s="67">
        <v>127</v>
      </c>
      <c r="B132" s="68" t="str">
        <f>Sheet1!A127</f>
        <v>深圳市启粤建筑工程有限公司</v>
      </c>
      <c r="C132" s="69"/>
      <c r="D132" s="70">
        <f>Sheet1!B127</f>
        <v>1390417.01</v>
      </c>
      <c r="E132" s="71" t="str">
        <f t="shared" si="3"/>
        <v>超上限</v>
      </c>
      <c r="F132" s="72" t="str">
        <f t="shared" si="4"/>
        <v>否</v>
      </c>
      <c r="G132" s="73" t="str">
        <f t="shared" si="5"/>
        <v>否</v>
      </c>
      <c r="H132" s="74"/>
      <c r="I132" s="74"/>
      <c r="J132" s="74"/>
      <c r="K132" s="74"/>
      <c r="L132" s="74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41"/>
      <c r="HY132" s="41"/>
      <c r="HZ132" s="41"/>
      <c r="IA132" s="4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41"/>
      <c r="IM132" s="41"/>
      <c r="IN132" s="41"/>
      <c r="IO132" s="41"/>
      <c r="IP132" s="41"/>
      <c r="IQ132" s="41"/>
      <c r="IR132" s="41"/>
      <c r="IS132" s="41"/>
      <c r="IT132" s="41"/>
    </row>
    <row r="133" s="40" customFormat="1" ht="21" customHeight="1" spans="1:254">
      <c r="A133" s="67">
        <v>128</v>
      </c>
      <c r="B133" s="68" t="str">
        <f>Sheet1!A128</f>
        <v>广东湕森工程有限公司</v>
      </c>
      <c r="C133" s="69"/>
      <c r="D133" s="70">
        <f>Sheet1!B128</f>
        <v>1390292.12</v>
      </c>
      <c r="E133" s="71" t="str">
        <f t="shared" si="3"/>
        <v>超上限</v>
      </c>
      <c r="F133" s="72" t="str">
        <f t="shared" si="4"/>
        <v>否</v>
      </c>
      <c r="G133" s="73" t="str">
        <f t="shared" si="5"/>
        <v>否</v>
      </c>
      <c r="H133" s="74"/>
      <c r="I133" s="74"/>
      <c r="J133" s="74"/>
      <c r="K133" s="74"/>
      <c r="L133" s="74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41"/>
      <c r="FG133" s="41"/>
      <c r="FH133" s="41"/>
      <c r="FI133" s="41"/>
      <c r="FJ133" s="41"/>
      <c r="FK133" s="41"/>
      <c r="FL133" s="41"/>
      <c r="FM133" s="41"/>
      <c r="FN133" s="41"/>
      <c r="FO133" s="41"/>
      <c r="FP133" s="41"/>
      <c r="FQ133" s="41"/>
      <c r="FR133" s="41"/>
      <c r="FS133" s="41"/>
      <c r="FT133" s="41"/>
      <c r="FU133" s="41"/>
      <c r="FV133" s="41"/>
      <c r="FW133" s="4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41"/>
      <c r="GI133" s="41"/>
      <c r="GJ133" s="41"/>
      <c r="GK133" s="4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41"/>
      <c r="GW133" s="41"/>
      <c r="GX133" s="41"/>
      <c r="GY133" s="4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41"/>
      <c r="HK133" s="41"/>
      <c r="HL133" s="41"/>
      <c r="HM133" s="4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41"/>
      <c r="HY133" s="41"/>
      <c r="HZ133" s="41"/>
      <c r="IA133" s="41"/>
      <c r="IB133" s="41"/>
      <c r="IC133" s="41"/>
      <c r="ID133" s="41"/>
      <c r="IE133" s="41"/>
      <c r="IF133" s="41"/>
      <c r="IG133" s="41"/>
      <c r="IH133" s="41"/>
      <c r="II133" s="41"/>
      <c r="IJ133" s="41"/>
      <c r="IK133" s="41"/>
      <c r="IL133" s="41"/>
      <c r="IM133" s="41"/>
      <c r="IN133" s="41"/>
      <c r="IO133" s="41"/>
      <c r="IP133" s="41"/>
      <c r="IQ133" s="41"/>
      <c r="IR133" s="41"/>
      <c r="IS133" s="41"/>
      <c r="IT133" s="41"/>
    </row>
    <row r="134" s="40" customFormat="1" ht="21" customHeight="1" spans="1:254">
      <c r="A134" s="67">
        <v>129</v>
      </c>
      <c r="B134" s="68" t="str">
        <f>Sheet1!A129</f>
        <v>鑫海建工集团有限公司</v>
      </c>
      <c r="C134" s="69"/>
      <c r="D134" s="70">
        <f>Sheet1!B129</f>
        <v>1390082.5</v>
      </c>
      <c r="E134" s="71" t="str">
        <f t="shared" si="3"/>
        <v>超上限</v>
      </c>
      <c r="F134" s="72" t="str">
        <f t="shared" si="4"/>
        <v>否</v>
      </c>
      <c r="G134" s="73" t="str">
        <f t="shared" si="5"/>
        <v>否</v>
      </c>
      <c r="H134" s="74"/>
      <c r="I134" s="74"/>
      <c r="J134" s="74"/>
      <c r="K134" s="74"/>
      <c r="L134" s="74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</row>
    <row r="135" s="40" customFormat="1" ht="21" customHeight="1" spans="1:254">
      <c r="A135" s="67">
        <v>130</v>
      </c>
      <c r="B135" s="68" t="str">
        <f>Sheet1!A130</f>
        <v>深圳市广晋建设有限公司</v>
      </c>
      <c r="C135" s="69"/>
      <c r="D135" s="70">
        <f>Sheet1!B130</f>
        <v>1390052.64</v>
      </c>
      <c r="E135" s="71" t="str">
        <f t="shared" ref="E135:E198" si="6">IF(D135&lt;=$G$3,"否","超上限")</f>
        <v>超上限</v>
      </c>
      <c r="F135" s="72" t="str">
        <f t="shared" ref="F135:F198" si="7">IF(D135&gt;=$G$4,"否","超下限")</f>
        <v>否</v>
      </c>
      <c r="G135" s="73" t="str">
        <f t="shared" ref="G135:G198" si="8">IF(AND(E135="否",F135="否"),"是","否")</f>
        <v>否</v>
      </c>
      <c r="H135" s="74"/>
      <c r="I135" s="74"/>
      <c r="J135" s="74"/>
      <c r="K135" s="74"/>
      <c r="L135" s="74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</row>
    <row r="136" s="40" customFormat="1" ht="21" customHeight="1" spans="1:254">
      <c r="A136" s="67">
        <v>131</v>
      </c>
      <c r="B136" s="68" t="str">
        <f>Sheet1!A131</f>
        <v>深圳市伟标辉建设有限公司</v>
      </c>
      <c r="C136" s="69"/>
      <c r="D136" s="70">
        <f>Sheet1!B131</f>
        <v>1390005.32</v>
      </c>
      <c r="E136" s="71" t="str">
        <f t="shared" si="6"/>
        <v>超上限</v>
      </c>
      <c r="F136" s="72" t="str">
        <f t="shared" si="7"/>
        <v>否</v>
      </c>
      <c r="G136" s="73" t="str">
        <f t="shared" si="8"/>
        <v>否</v>
      </c>
      <c r="H136" s="74"/>
      <c r="I136" s="74"/>
      <c r="J136" s="74"/>
      <c r="K136" s="74"/>
      <c r="L136" s="74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1"/>
      <c r="IC136" s="41"/>
      <c r="ID136" s="41"/>
      <c r="IE136" s="41"/>
      <c r="IF136" s="41"/>
      <c r="IG136" s="41"/>
      <c r="IH136" s="41"/>
      <c r="II136" s="41"/>
      <c r="IJ136" s="41"/>
      <c r="IK136" s="41"/>
      <c r="IL136" s="41"/>
      <c r="IM136" s="41"/>
      <c r="IN136" s="41"/>
      <c r="IO136" s="41"/>
      <c r="IP136" s="41"/>
      <c r="IQ136" s="41"/>
      <c r="IR136" s="41"/>
      <c r="IS136" s="41"/>
      <c r="IT136" s="41"/>
    </row>
    <row r="137" s="40" customFormat="1" ht="21" customHeight="1" spans="1:254">
      <c r="A137" s="67">
        <v>132</v>
      </c>
      <c r="B137" s="68" t="str">
        <f>Sheet1!A132</f>
        <v>广东盛锋建设工程有限公司</v>
      </c>
      <c r="C137" s="69"/>
      <c r="D137" s="70">
        <f>Sheet1!B132</f>
        <v>1389821.47</v>
      </c>
      <c r="E137" s="71" t="str">
        <f t="shared" si="6"/>
        <v>超上限</v>
      </c>
      <c r="F137" s="72" t="str">
        <f t="shared" si="7"/>
        <v>否</v>
      </c>
      <c r="G137" s="73" t="str">
        <f t="shared" si="8"/>
        <v>否</v>
      </c>
      <c r="H137" s="74"/>
      <c r="I137" s="74"/>
      <c r="J137" s="74"/>
      <c r="K137" s="74"/>
      <c r="L137" s="74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41"/>
      <c r="IM137" s="41"/>
      <c r="IN137" s="41"/>
      <c r="IO137" s="41"/>
      <c r="IP137" s="41"/>
      <c r="IQ137" s="41"/>
      <c r="IR137" s="41"/>
      <c r="IS137" s="41"/>
      <c r="IT137" s="41"/>
    </row>
    <row r="138" s="40" customFormat="1" ht="21" customHeight="1" spans="1:254">
      <c r="A138" s="67">
        <v>133</v>
      </c>
      <c r="B138" s="68" t="str">
        <f>Sheet1!A133</f>
        <v>广东盈发建筑工程有限公司</v>
      </c>
      <c r="C138" s="69"/>
      <c r="D138" s="70">
        <f>Sheet1!B133</f>
        <v>1389642.03</v>
      </c>
      <c r="E138" s="71" t="str">
        <f t="shared" si="6"/>
        <v>超上限</v>
      </c>
      <c r="F138" s="72" t="str">
        <f t="shared" si="7"/>
        <v>否</v>
      </c>
      <c r="G138" s="73" t="str">
        <f t="shared" si="8"/>
        <v>否</v>
      </c>
      <c r="H138" s="74"/>
      <c r="I138" s="74"/>
      <c r="J138" s="74"/>
      <c r="K138" s="74"/>
      <c r="L138" s="74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</row>
    <row r="139" s="40" customFormat="1" ht="21" customHeight="1" spans="1:254">
      <c r="A139" s="67">
        <v>134</v>
      </c>
      <c r="B139" s="68" t="str">
        <f>Sheet1!A134</f>
        <v>深圳市嘉景丰建筑工程有限公司</v>
      </c>
      <c r="C139" s="69"/>
      <c r="D139" s="70">
        <f>Sheet1!B134</f>
        <v>1389540.54</v>
      </c>
      <c r="E139" s="71" t="str">
        <f t="shared" si="6"/>
        <v>超上限</v>
      </c>
      <c r="F139" s="72" t="str">
        <f t="shared" si="7"/>
        <v>否</v>
      </c>
      <c r="G139" s="73" t="str">
        <f t="shared" si="8"/>
        <v>否</v>
      </c>
      <c r="H139" s="74"/>
      <c r="I139" s="74"/>
      <c r="J139" s="74"/>
      <c r="K139" s="74"/>
      <c r="L139" s="74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</row>
    <row r="140" s="40" customFormat="1" ht="21" customHeight="1" spans="1:254">
      <c r="A140" s="67">
        <v>135</v>
      </c>
      <c r="B140" s="68" t="str">
        <f>Sheet1!A135</f>
        <v>东莞市兴广顺建设工程有限公司</v>
      </c>
      <c r="C140" s="69"/>
      <c r="D140" s="70">
        <f>Sheet1!B135</f>
        <v>1389461.12</v>
      </c>
      <c r="E140" s="71" t="str">
        <f t="shared" si="6"/>
        <v>超上限</v>
      </c>
      <c r="F140" s="72" t="str">
        <f t="shared" si="7"/>
        <v>否</v>
      </c>
      <c r="G140" s="73" t="str">
        <f t="shared" si="8"/>
        <v>否</v>
      </c>
      <c r="H140" s="74"/>
      <c r="I140" s="74"/>
      <c r="J140" s="74"/>
      <c r="K140" s="74"/>
      <c r="L140" s="74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</row>
    <row r="141" s="40" customFormat="1" ht="21" customHeight="1" spans="1:254">
      <c r="A141" s="67">
        <v>136</v>
      </c>
      <c r="B141" s="68" t="str">
        <f>Sheet1!A136</f>
        <v>广东鸿兴裕建设工程有限公司</v>
      </c>
      <c r="C141" s="69"/>
      <c r="D141" s="70">
        <f>Sheet1!B136</f>
        <v>1389446.42</v>
      </c>
      <c r="E141" s="71" t="str">
        <f t="shared" si="6"/>
        <v>超上限</v>
      </c>
      <c r="F141" s="72" t="str">
        <f t="shared" si="7"/>
        <v>否</v>
      </c>
      <c r="G141" s="73" t="str">
        <f t="shared" si="8"/>
        <v>否</v>
      </c>
      <c r="H141" s="74"/>
      <c r="I141" s="74"/>
      <c r="J141" s="74"/>
      <c r="K141" s="74"/>
      <c r="L141" s="74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1"/>
      <c r="IC141" s="41"/>
      <c r="ID141" s="41"/>
      <c r="IE141" s="41"/>
      <c r="IF141" s="41"/>
      <c r="IG141" s="41"/>
      <c r="IH141" s="41"/>
      <c r="II141" s="41"/>
      <c r="IJ141" s="41"/>
      <c r="IK141" s="41"/>
      <c r="IL141" s="41"/>
      <c r="IM141" s="41"/>
      <c r="IN141" s="41"/>
      <c r="IO141" s="41"/>
      <c r="IP141" s="41"/>
      <c r="IQ141" s="41"/>
      <c r="IR141" s="41"/>
      <c r="IS141" s="41"/>
      <c r="IT141" s="41"/>
    </row>
    <row r="142" s="40" customFormat="1" ht="21" customHeight="1" spans="1:254">
      <c r="A142" s="67">
        <v>137</v>
      </c>
      <c r="B142" s="68" t="str">
        <f>Sheet1!A137</f>
        <v>深圳市享泰建筑工程有限公司</v>
      </c>
      <c r="C142" s="69"/>
      <c r="D142" s="70">
        <f>Sheet1!B137</f>
        <v>1389399.53</v>
      </c>
      <c r="E142" s="71" t="str">
        <f t="shared" si="6"/>
        <v>超上限</v>
      </c>
      <c r="F142" s="72" t="str">
        <f t="shared" si="7"/>
        <v>否</v>
      </c>
      <c r="G142" s="73" t="str">
        <f t="shared" si="8"/>
        <v>否</v>
      </c>
      <c r="H142" s="74"/>
      <c r="I142" s="74"/>
      <c r="J142" s="74"/>
      <c r="K142" s="74"/>
      <c r="L142" s="74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1"/>
      <c r="IC142" s="41"/>
      <c r="ID142" s="41"/>
      <c r="IE142" s="41"/>
      <c r="IF142" s="41"/>
      <c r="IG142" s="41"/>
      <c r="IH142" s="41"/>
      <c r="II142" s="41"/>
      <c r="IJ142" s="41"/>
      <c r="IK142" s="41"/>
      <c r="IL142" s="41"/>
      <c r="IM142" s="41"/>
      <c r="IN142" s="41"/>
      <c r="IO142" s="41"/>
      <c r="IP142" s="41"/>
      <c r="IQ142" s="41"/>
      <c r="IR142" s="41"/>
      <c r="IS142" s="41"/>
      <c r="IT142" s="41"/>
    </row>
    <row r="143" s="40" customFormat="1" ht="21" customHeight="1" spans="1:254">
      <c r="A143" s="67">
        <v>138</v>
      </c>
      <c r="B143" s="68" t="str">
        <f>Sheet1!A138</f>
        <v>广东昌旺建设有限公司</v>
      </c>
      <c r="C143" s="69"/>
      <c r="D143" s="70">
        <f>Sheet1!B138</f>
        <v>1389277.73</v>
      </c>
      <c r="E143" s="71" t="str">
        <f t="shared" si="6"/>
        <v>超上限</v>
      </c>
      <c r="F143" s="72" t="str">
        <f t="shared" si="7"/>
        <v>否</v>
      </c>
      <c r="G143" s="73" t="str">
        <f t="shared" si="8"/>
        <v>否</v>
      </c>
      <c r="H143" s="74"/>
      <c r="I143" s="74"/>
      <c r="J143" s="74"/>
      <c r="K143" s="74"/>
      <c r="L143" s="74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/>
      <c r="FQ143" s="41"/>
      <c r="FR143" s="41"/>
      <c r="FS143" s="41"/>
      <c r="FT143" s="41"/>
      <c r="FU143" s="41"/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1"/>
      <c r="IC143" s="41"/>
      <c r="ID143" s="41"/>
      <c r="IE143" s="41"/>
      <c r="IF143" s="41"/>
      <c r="IG143" s="41"/>
      <c r="IH143" s="41"/>
      <c r="II143" s="41"/>
      <c r="IJ143" s="41"/>
      <c r="IK143" s="41"/>
      <c r="IL143" s="41"/>
      <c r="IM143" s="41"/>
      <c r="IN143" s="41"/>
      <c r="IO143" s="41"/>
      <c r="IP143" s="41"/>
      <c r="IQ143" s="41"/>
      <c r="IR143" s="41"/>
      <c r="IS143" s="41"/>
      <c r="IT143" s="41"/>
    </row>
    <row r="144" s="40" customFormat="1" ht="21" customHeight="1" spans="1:254">
      <c r="A144" s="67">
        <v>139</v>
      </c>
      <c r="B144" s="68" t="str">
        <f>Sheet1!A139</f>
        <v>深圳市中弘建设工程有限公司</v>
      </c>
      <c r="C144" s="69"/>
      <c r="D144" s="70">
        <f>Sheet1!B139</f>
        <v>1389161.54</v>
      </c>
      <c r="E144" s="71" t="str">
        <f t="shared" si="6"/>
        <v>超上限</v>
      </c>
      <c r="F144" s="72" t="str">
        <f t="shared" si="7"/>
        <v>否</v>
      </c>
      <c r="G144" s="73" t="str">
        <f t="shared" si="8"/>
        <v>否</v>
      </c>
      <c r="H144" s="74"/>
      <c r="I144" s="74"/>
      <c r="J144" s="74"/>
      <c r="K144" s="74"/>
      <c r="L144" s="74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</row>
    <row r="145" s="40" customFormat="1" ht="21" customHeight="1" spans="1:254">
      <c r="A145" s="67">
        <v>140</v>
      </c>
      <c r="B145" s="68" t="str">
        <f>Sheet1!A140</f>
        <v>广东格信建设有限公司</v>
      </c>
      <c r="C145" s="69"/>
      <c r="D145" s="70">
        <f>Sheet1!B140</f>
        <v>1389161.54</v>
      </c>
      <c r="E145" s="71" t="str">
        <f t="shared" si="6"/>
        <v>超上限</v>
      </c>
      <c r="F145" s="72" t="str">
        <f t="shared" si="7"/>
        <v>否</v>
      </c>
      <c r="G145" s="73" t="str">
        <f t="shared" si="8"/>
        <v>否</v>
      </c>
      <c r="H145" s="74"/>
      <c r="I145" s="74"/>
      <c r="J145" s="74"/>
      <c r="K145" s="74"/>
      <c r="L145" s="74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</row>
    <row r="146" s="40" customFormat="1" ht="21" customHeight="1" spans="1:254">
      <c r="A146" s="67">
        <v>141</v>
      </c>
      <c r="B146" s="68" t="str">
        <f>Sheet1!A141</f>
        <v>东莞市中尚建设工程有限公司</v>
      </c>
      <c r="C146" s="69"/>
      <c r="D146" s="70">
        <f>Sheet1!B141</f>
        <v>1389161.54</v>
      </c>
      <c r="E146" s="71" t="str">
        <f t="shared" si="6"/>
        <v>超上限</v>
      </c>
      <c r="F146" s="72" t="str">
        <f t="shared" si="7"/>
        <v>否</v>
      </c>
      <c r="G146" s="73" t="str">
        <f t="shared" si="8"/>
        <v>否</v>
      </c>
      <c r="H146" s="74"/>
      <c r="I146" s="74"/>
      <c r="J146" s="74"/>
      <c r="K146" s="74"/>
      <c r="L146" s="74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</row>
    <row r="147" s="40" customFormat="1" ht="21" customHeight="1" spans="1:254">
      <c r="A147" s="67">
        <v>142</v>
      </c>
      <c r="B147" s="68" t="str">
        <f>Sheet1!A142</f>
        <v>广东城乡环境建设有限公司</v>
      </c>
      <c r="C147" s="69"/>
      <c r="D147" s="70">
        <f>Sheet1!B142</f>
        <v>1389161.54</v>
      </c>
      <c r="E147" s="71" t="str">
        <f t="shared" si="6"/>
        <v>超上限</v>
      </c>
      <c r="F147" s="72" t="str">
        <f t="shared" si="7"/>
        <v>否</v>
      </c>
      <c r="G147" s="73" t="str">
        <f t="shared" si="8"/>
        <v>否</v>
      </c>
      <c r="H147" s="74"/>
      <c r="I147" s="74"/>
      <c r="J147" s="74"/>
      <c r="K147" s="74"/>
      <c r="L147" s="74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</row>
    <row r="148" s="40" customFormat="1" ht="21" customHeight="1" spans="1:254">
      <c r="A148" s="67">
        <v>143</v>
      </c>
      <c r="B148" s="68" t="str">
        <f>Sheet1!A143</f>
        <v>昊航建工集团有限公司</v>
      </c>
      <c r="C148" s="69"/>
      <c r="D148" s="70">
        <f>Sheet1!B143</f>
        <v>1389161.54</v>
      </c>
      <c r="E148" s="71" t="str">
        <f t="shared" si="6"/>
        <v>超上限</v>
      </c>
      <c r="F148" s="72" t="str">
        <f t="shared" si="7"/>
        <v>否</v>
      </c>
      <c r="G148" s="73" t="str">
        <f t="shared" si="8"/>
        <v>否</v>
      </c>
      <c r="H148" s="74"/>
      <c r="I148" s="74"/>
      <c r="J148" s="74"/>
      <c r="K148" s="74"/>
      <c r="L148" s="74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</row>
    <row r="149" s="40" customFormat="1" ht="21" customHeight="1" spans="1:254">
      <c r="A149" s="67">
        <v>144</v>
      </c>
      <c r="B149" s="68" t="str">
        <f>Sheet1!A144</f>
        <v>星河谷（茂名）建设工程有限公司</v>
      </c>
      <c r="C149" s="69"/>
      <c r="D149" s="70">
        <f>Sheet1!B144</f>
        <v>1389161.54</v>
      </c>
      <c r="E149" s="71" t="str">
        <f t="shared" si="6"/>
        <v>超上限</v>
      </c>
      <c r="F149" s="72" t="str">
        <f t="shared" si="7"/>
        <v>否</v>
      </c>
      <c r="G149" s="73" t="str">
        <f t="shared" si="8"/>
        <v>否</v>
      </c>
      <c r="H149" s="74"/>
      <c r="I149" s="74"/>
      <c r="J149" s="74"/>
      <c r="K149" s="74"/>
      <c r="L149" s="74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41"/>
      <c r="FU149" s="41"/>
      <c r="FV149" s="41"/>
      <c r="FW149" s="4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</row>
    <row r="150" s="40" customFormat="1" ht="21" customHeight="1" spans="1:254">
      <c r="A150" s="67">
        <v>145</v>
      </c>
      <c r="B150" s="68" t="str">
        <f>Sheet1!A145</f>
        <v>鸿熙建设集团有限公司</v>
      </c>
      <c r="C150" s="69"/>
      <c r="D150" s="70">
        <f>Sheet1!B145</f>
        <v>1389161.54</v>
      </c>
      <c r="E150" s="71" t="str">
        <f t="shared" si="6"/>
        <v>超上限</v>
      </c>
      <c r="F150" s="72" t="str">
        <f t="shared" si="7"/>
        <v>否</v>
      </c>
      <c r="G150" s="73" t="str">
        <f t="shared" si="8"/>
        <v>否</v>
      </c>
      <c r="H150" s="74"/>
      <c r="I150" s="74"/>
      <c r="J150" s="74"/>
      <c r="K150" s="74"/>
      <c r="L150" s="74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</row>
    <row r="151" s="40" customFormat="1" ht="21" customHeight="1" spans="1:254">
      <c r="A151" s="67">
        <v>146</v>
      </c>
      <c r="B151" s="68" t="str">
        <f>Sheet1!A146</f>
        <v>深圳兴泉建设有限公司</v>
      </c>
      <c r="C151" s="69"/>
      <c r="D151" s="70">
        <f>Sheet1!B146</f>
        <v>1389015.38</v>
      </c>
      <c r="E151" s="71" t="str">
        <f t="shared" si="6"/>
        <v>超上限</v>
      </c>
      <c r="F151" s="72" t="str">
        <f t="shared" si="7"/>
        <v>否</v>
      </c>
      <c r="G151" s="73" t="str">
        <f t="shared" si="8"/>
        <v>否</v>
      </c>
      <c r="H151" s="74"/>
      <c r="I151" s="74"/>
      <c r="J151" s="74"/>
      <c r="K151" s="74"/>
      <c r="L151" s="74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</row>
    <row r="152" s="40" customFormat="1" ht="21" customHeight="1" spans="1:254">
      <c r="A152" s="67">
        <v>147</v>
      </c>
      <c r="B152" s="68" t="str">
        <f>Sheet1!A147</f>
        <v>深圳市泽丰源建筑工程有限公司</v>
      </c>
      <c r="C152" s="69"/>
      <c r="D152" s="70">
        <f>Sheet1!B147</f>
        <v>1388898.85</v>
      </c>
      <c r="E152" s="71" t="str">
        <f t="shared" si="6"/>
        <v>超上限</v>
      </c>
      <c r="F152" s="72" t="str">
        <f t="shared" si="7"/>
        <v>否</v>
      </c>
      <c r="G152" s="73" t="str">
        <f t="shared" si="8"/>
        <v>否</v>
      </c>
      <c r="H152" s="74"/>
      <c r="I152" s="74"/>
      <c r="J152" s="74"/>
      <c r="K152" s="74"/>
      <c r="L152" s="74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</row>
    <row r="153" s="40" customFormat="1" ht="21" customHeight="1" spans="1:254">
      <c r="A153" s="67">
        <v>148</v>
      </c>
      <c r="B153" s="68" t="str">
        <f>Sheet1!A148</f>
        <v>深圳铭泰达建设有限公司</v>
      </c>
      <c r="C153" s="69"/>
      <c r="D153" s="70">
        <f>Sheet1!B148</f>
        <v>1388872.8</v>
      </c>
      <c r="E153" s="71" t="str">
        <f t="shared" si="6"/>
        <v>超上限</v>
      </c>
      <c r="F153" s="72" t="str">
        <f t="shared" si="7"/>
        <v>否</v>
      </c>
      <c r="G153" s="73" t="str">
        <f t="shared" si="8"/>
        <v>否</v>
      </c>
      <c r="H153" s="74"/>
      <c r="I153" s="74"/>
      <c r="J153" s="74"/>
      <c r="K153" s="74"/>
      <c r="L153" s="74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</row>
    <row r="154" s="40" customFormat="1" ht="21" customHeight="1" spans="1:254">
      <c r="A154" s="67">
        <v>149</v>
      </c>
      <c r="B154" s="68" t="str">
        <f>Sheet1!A149</f>
        <v>广东诚富建设工程有限公司</v>
      </c>
      <c r="C154" s="69"/>
      <c r="D154" s="70">
        <f>Sheet1!B149</f>
        <v>1388740.77</v>
      </c>
      <c r="E154" s="71" t="str">
        <f t="shared" si="6"/>
        <v>超上限</v>
      </c>
      <c r="F154" s="72" t="str">
        <f t="shared" si="7"/>
        <v>否</v>
      </c>
      <c r="G154" s="73" t="str">
        <f t="shared" si="8"/>
        <v>否</v>
      </c>
      <c r="H154" s="74"/>
      <c r="I154" s="74"/>
      <c r="J154" s="74"/>
      <c r="K154" s="74"/>
      <c r="L154" s="74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</row>
    <row r="155" s="40" customFormat="1" ht="21" customHeight="1" spans="1:254">
      <c r="A155" s="67">
        <v>150</v>
      </c>
      <c r="B155" s="68" t="str">
        <f>Sheet1!A150</f>
        <v>深圳市佳泰业建设有限公司</v>
      </c>
      <c r="C155" s="69"/>
      <c r="D155" s="70">
        <f>Sheet1!B150</f>
        <v>1388684.57</v>
      </c>
      <c r="E155" s="71" t="str">
        <f t="shared" si="6"/>
        <v>超上限</v>
      </c>
      <c r="F155" s="72" t="str">
        <f t="shared" si="7"/>
        <v>否</v>
      </c>
      <c r="G155" s="73" t="str">
        <f t="shared" si="8"/>
        <v>否</v>
      </c>
      <c r="H155" s="74"/>
      <c r="I155" s="74"/>
      <c r="J155" s="74"/>
      <c r="K155" s="74"/>
      <c r="L155" s="74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</row>
    <row r="156" s="40" customFormat="1" ht="21" customHeight="1" spans="1:254">
      <c r="A156" s="67">
        <v>151</v>
      </c>
      <c r="B156" s="68" t="str">
        <f>Sheet1!A151</f>
        <v>广东华盈建设集团有限公司</v>
      </c>
      <c r="C156" s="69"/>
      <c r="D156" s="70">
        <f>Sheet1!B151</f>
        <v>1388600.7</v>
      </c>
      <c r="E156" s="71" t="str">
        <f t="shared" si="6"/>
        <v>超上限</v>
      </c>
      <c r="F156" s="72" t="str">
        <f t="shared" si="7"/>
        <v>否</v>
      </c>
      <c r="G156" s="73" t="str">
        <f t="shared" si="8"/>
        <v>否</v>
      </c>
      <c r="H156" s="74"/>
      <c r="I156" s="74"/>
      <c r="J156" s="74"/>
      <c r="K156" s="74"/>
      <c r="L156" s="74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  <c r="IT156" s="41"/>
    </row>
    <row r="157" s="40" customFormat="1" ht="21" customHeight="1" spans="1:254">
      <c r="A157" s="67">
        <v>152</v>
      </c>
      <c r="B157" s="68" t="str">
        <f>Sheet1!A152</f>
        <v>深圳维泰建设集团有限公司</v>
      </c>
      <c r="C157" s="69"/>
      <c r="D157" s="70">
        <f>Sheet1!B152</f>
        <v>1388313.89</v>
      </c>
      <c r="E157" s="71" t="str">
        <f t="shared" si="6"/>
        <v>超上限</v>
      </c>
      <c r="F157" s="72" t="str">
        <f t="shared" si="7"/>
        <v>否</v>
      </c>
      <c r="G157" s="73" t="str">
        <f t="shared" si="8"/>
        <v>否</v>
      </c>
      <c r="H157" s="74"/>
      <c r="I157" s="74"/>
      <c r="J157" s="74"/>
      <c r="K157" s="74"/>
      <c r="L157" s="74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41"/>
      <c r="FU157" s="41"/>
      <c r="FV157" s="41"/>
      <c r="FW157" s="4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41"/>
      <c r="GI157" s="41"/>
      <c r="GJ157" s="41"/>
      <c r="GK157" s="41"/>
      <c r="GL157" s="41"/>
      <c r="GM157" s="41"/>
      <c r="GN157" s="41"/>
      <c r="GO157" s="41"/>
      <c r="GP157" s="41"/>
      <c r="GQ157" s="41"/>
      <c r="GR157" s="41"/>
      <c r="GS157" s="41"/>
      <c r="GT157" s="41"/>
      <c r="GU157" s="41"/>
      <c r="GV157" s="41"/>
      <c r="GW157" s="41"/>
      <c r="GX157" s="41"/>
      <c r="GY157" s="4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</row>
    <row r="158" s="40" customFormat="1" ht="21" customHeight="1" spans="1:254">
      <c r="A158" s="67">
        <v>153</v>
      </c>
      <c r="B158" s="68" t="str">
        <f>Sheet1!A153</f>
        <v>广州三凤建筑工程有限公司</v>
      </c>
      <c r="C158" s="69"/>
      <c r="D158" s="70">
        <f>Sheet1!B153</f>
        <v>1388034.44</v>
      </c>
      <c r="E158" s="71" t="str">
        <f t="shared" si="6"/>
        <v>超上限</v>
      </c>
      <c r="F158" s="72" t="str">
        <f t="shared" si="7"/>
        <v>否</v>
      </c>
      <c r="G158" s="73" t="str">
        <f t="shared" si="8"/>
        <v>否</v>
      </c>
      <c r="H158" s="74"/>
      <c r="I158" s="74"/>
      <c r="J158" s="74"/>
      <c r="K158" s="74"/>
      <c r="L158" s="74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</row>
    <row r="159" s="40" customFormat="1" ht="21" customHeight="1" spans="1:254">
      <c r="A159" s="67">
        <v>154</v>
      </c>
      <c r="B159" s="68" t="str">
        <f>Sheet1!A154</f>
        <v>深圳市榕大建设工程有限公司</v>
      </c>
      <c r="C159" s="69"/>
      <c r="D159" s="70">
        <f>Sheet1!B154</f>
        <v>1388034.44</v>
      </c>
      <c r="E159" s="71" t="str">
        <f t="shared" si="6"/>
        <v>超上限</v>
      </c>
      <c r="F159" s="72" t="str">
        <f t="shared" si="7"/>
        <v>否</v>
      </c>
      <c r="G159" s="73" t="str">
        <f t="shared" si="8"/>
        <v>否</v>
      </c>
      <c r="H159" s="74"/>
      <c r="I159" s="74"/>
      <c r="J159" s="74"/>
      <c r="K159" s="74"/>
      <c r="L159" s="74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41"/>
      <c r="GW159" s="41"/>
      <c r="GX159" s="41"/>
      <c r="GY159" s="4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  <c r="ID159" s="41"/>
      <c r="IE159" s="41"/>
      <c r="IF159" s="41"/>
      <c r="IG159" s="41"/>
      <c r="IH159" s="41"/>
      <c r="II159" s="41"/>
      <c r="IJ159" s="41"/>
      <c r="IK159" s="41"/>
      <c r="IL159" s="41"/>
      <c r="IM159" s="41"/>
      <c r="IN159" s="41"/>
      <c r="IO159" s="41"/>
      <c r="IP159" s="41"/>
      <c r="IQ159" s="41"/>
      <c r="IR159" s="41"/>
      <c r="IS159" s="41"/>
      <c r="IT159" s="41"/>
    </row>
    <row r="160" s="40" customFormat="1" ht="21" customHeight="1" spans="1:254">
      <c r="A160" s="67">
        <v>155</v>
      </c>
      <c r="B160" s="68" t="str">
        <f>Sheet1!A155</f>
        <v>深圳凯林建设工程有限公司</v>
      </c>
      <c r="C160" s="69"/>
      <c r="D160" s="70">
        <f>Sheet1!B155</f>
        <v>1388009.6</v>
      </c>
      <c r="E160" s="71" t="str">
        <f t="shared" si="6"/>
        <v>超上限</v>
      </c>
      <c r="F160" s="72" t="str">
        <f t="shared" si="7"/>
        <v>否</v>
      </c>
      <c r="G160" s="73" t="str">
        <f t="shared" si="8"/>
        <v>否</v>
      </c>
      <c r="H160" s="74"/>
      <c r="I160" s="74"/>
      <c r="J160" s="74"/>
      <c r="K160" s="74"/>
      <c r="L160" s="74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41"/>
      <c r="IM160" s="41"/>
      <c r="IN160" s="41"/>
      <c r="IO160" s="41"/>
      <c r="IP160" s="41"/>
      <c r="IQ160" s="41"/>
      <c r="IR160" s="41"/>
      <c r="IS160" s="41"/>
      <c r="IT160" s="41"/>
    </row>
    <row r="161" s="40" customFormat="1" ht="21" customHeight="1" spans="1:254">
      <c r="A161" s="67">
        <v>156</v>
      </c>
      <c r="B161" s="68" t="str">
        <f>Sheet1!A156</f>
        <v>东莞市中赫建筑工程有限公司</v>
      </c>
      <c r="C161" s="69"/>
      <c r="D161" s="70">
        <f>Sheet1!B156</f>
        <v>1387916.13</v>
      </c>
      <c r="E161" s="71" t="str">
        <f t="shared" si="6"/>
        <v>超上限</v>
      </c>
      <c r="F161" s="72" t="str">
        <f t="shared" si="7"/>
        <v>否</v>
      </c>
      <c r="G161" s="73" t="str">
        <f t="shared" si="8"/>
        <v>否</v>
      </c>
      <c r="H161" s="74"/>
      <c r="I161" s="74"/>
      <c r="J161" s="74"/>
      <c r="K161" s="74"/>
      <c r="L161" s="74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41"/>
      <c r="GW161" s="41"/>
      <c r="GX161" s="41"/>
      <c r="GY161" s="4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41"/>
      <c r="HK161" s="41"/>
      <c r="HL161" s="41"/>
      <c r="HM161" s="4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41"/>
      <c r="HY161" s="41"/>
      <c r="HZ161" s="41"/>
      <c r="IA161" s="41"/>
      <c r="IB161" s="41"/>
      <c r="IC161" s="41"/>
      <c r="ID161" s="41"/>
      <c r="IE161" s="41"/>
      <c r="IF161" s="41"/>
      <c r="IG161" s="41"/>
      <c r="IH161" s="41"/>
      <c r="II161" s="41"/>
      <c r="IJ161" s="41"/>
      <c r="IK161" s="41"/>
      <c r="IL161" s="41"/>
      <c r="IM161" s="41"/>
      <c r="IN161" s="41"/>
      <c r="IO161" s="41"/>
      <c r="IP161" s="41"/>
      <c r="IQ161" s="41"/>
      <c r="IR161" s="41"/>
      <c r="IS161" s="41"/>
      <c r="IT161" s="41"/>
    </row>
    <row r="162" s="40" customFormat="1" ht="21" customHeight="1" spans="1:254">
      <c r="A162" s="67">
        <v>157</v>
      </c>
      <c r="B162" s="68" t="str">
        <f>Sheet1!A157</f>
        <v>深圳市俊宏业建筑工程有限公司</v>
      </c>
      <c r="C162" s="69"/>
      <c r="D162" s="70">
        <f>Sheet1!B157</f>
        <v>1387752.61</v>
      </c>
      <c r="E162" s="71" t="str">
        <f t="shared" si="6"/>
        <v>超上限</v>
      </c>
      <c r="F162" s="72" t="str">
        <f t="shared" si="7"/>
        <v>否</v>
      </c>
      <c r="G162" s="73" t="str">
        <f t="shared" si="8"/>
        <v>否</v>
      </c>
      <c r="H162" s="74"/>
      <c r="I162" s="74"/>
      <c r="J162" s="74"/>
      <c r="K162" s="74"/>
      <c r="L162" s="74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41"/>
      <c r="GW162" s="41"/>
      <c r="GX162" s="41"/>
      <c r="GY162" s="4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41"/>
      <c r="HK162" s="41"/>
      <c r="HL162" s="41"/>
      <c r="HM162" s="4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41"/>
      <c r="HY162" s="41"/>
      <c r="HZ162" s="41"/>
      <c r="IA162" s="41"/>
      <c r="IB162" s="41"/>
      <c r="IC162" s="41"/>
      <c r="ID162" s="41"/>
      <c r="IE162" s="41"/>
      <c r="IF162" s="41"/>
      <c r="IG162" s="41"/>
      <c r="IH162" s="41"/>
      <c r="II162" s="41"/>
      <c r="IJ162" s="41"/>
      <c r="IK162" s="41"/>
      <c r="IL162" s="41"/>
      <c r="IM162" s="41"/>
      <c r="IN162" s="41"/>
      <c r="IO162" s="41"/>
      <c r="IP162" s="41"/>
      <c r="IQ162" s="41"/>
      <c r="IR162" s="41"/>
      <c r="IS162" s="41"/>
      <c r="IT162" s="41"/>
    </row>
    <row r="163" s="40" customFormat="1" ht="21" customHeight="1" spans="1:254">
      <c r="A163" s="67">
        <v>158</v>
      </c>
      <c r="B163" s="68" t="str">
        <f>Sheet1!A158</f>
        <v>广东兆瑞建设工程有限公司</v>
      </c>
      <c r="C163" s="69"/>
      <c r="D163" s="70">
        <f>Sheet1!B158</f>
        <v>1387752.61</v>
      </c>
      <c r="E163" s="71" t="str">
        <f t="shared" si="6"/>
        <v>超上限</v>
      </c>
      <c r="F163" s="72" t="str">
        <f t="shared" si="7"/>
        <v>否</v>
      </c>
      <c r="G163" s="73" t="str">
        <f t="shared" si="8"/>
        <v>否</v>
      </c>
      <c r="H163" s="74"/>
      <c r="I163" s="74"/>
      <c r="J163" s="74"/>
      <c r="K163" s="74"/>
      <c r="L163" s="74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1"/>
      <c r="FH163" s="41"/>
      <c r="FI163" s="4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41"/>
      <c r="FU163" s="41"/>
      <c r="FV163" s="41"/>
      <c r="FW163" s="4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41"/>
      <c r="GI163" s="41"/>
      <c r="GJ163" s="41"/>
      <c r="GK163" s="4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41"/>
      <c r="GW163" s="41"/>
      <c r="GX163" s="41"/>
      <c r="GY163" s="4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41"/>
      <c r="HK163" s="41"/>
      <c r="HL163" s="41"/>
      <c r="HM163" s="4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41"/>
      <c r="HY163" s="41"/>
      <c r="HZ163" s="41"/>
      <c r="IA163" s="41"/>
      <c r="IB163" s="41"/>
      <c r="IC163" s="41"/>
      <c r="ID163" s="41"/>
      <c r="IE163" s="41"/>
      <c r="IF163" s="41"/>
      <c r="IG163" s="41"/>
      <c r="IH163" s="41"/>
      <c r="II163" s="41"/>
      <c r="IJ163" s="41"/>
      <c r="IK163" s="41"/>
      <c r="IL163" s="41"/>
      <c r="IM163" s="41"/>
      <c r="IN163" s="41"/>
      <c r="IO163" s="41"/>
      <c r="IP163" s="41"/>
      <c r="IQ163" s="41"/>
      <c r="IR163" s="41"/>
      <c r="IS163" s="41"/>
      <c r="IT163" s="41"/>
    </row>
    <row r="164" s="40" customFormat="1" ht="21" customHeight="1" spans="1:254">
      <c r="A164" s="67">
        <v>159</v>
      </c>
      <c r="B164" s="68" t="str">
        <f>Sheet1!A159</f>
        <v>深圳市骐坤建设工程有限公司</v>
      </c>
      <c r="C164" s="69"/>
      <c r="D164" s="70">
        <f>Sheet1!B159</f>
        <v>1387752.61</v>
      </c>
      <c r="E164" s="71" t="str">
        <f t="shared" si="6"/>
        <v>超上限</v>
      </c>
      <c r="F164" s="72" t="str">
        <f t="shared" si="7"/>
        <v>否</v>
      </c>
      <c r="G164" s="73" t="str">
        <f t="shared" si="8"/>
        <v>否</v>
      </c>
      <c r="H164" s="74"/>
      <c r="I164" s="74"/>
      <c r="J164" s="74"/>
      <c r="K164" s="74"/>
      <c r="L164" s="74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</row>
    <row r="165" s="40" customFormat="1" ht="21" customHeight="1" spans="1:254">
      <c r="A165" s="67">
        <v>160</v>
      </c>
      <c r="B165" s="68" t="str">
        <f>Sheet1!A160</f>
        <v>深圳市铭胜建设有限公司</v>
      </c>
      <c r="C165" s="69"/>
      <c r="D165" s="70">
        <f>Sheet1!B160</f>
        <v>1387752.61</v>
      </c>
      <c r="E165" s="71" t="str">
        <f t="shared" si="6"/>
        <v>超上限</v>
      </c>
      <c r="F165" s="72" t="str">
        <f t="shared" si="7"/>
        <v>否</v>
      </c>
      <c r="G165" s="73" t="str">
        <f t="shared" si="8"/>
        <v>否</v>
      </c>
      <c r="H165" s="74"/>
      <c r="I165" s="74"/>
      <c r="J165" s="74"/>
      <c r="K165" s="74"/>
      <c r="L165" s="74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  <c r="ID165" s="41"/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</row>
    <row r="166" s="40" customFormat="1" ht="21" customHeight="1" spans="1:254">
      <c r="A166" s="67">
        <v>161</v>
      </c>
      <c r="B166" s="68" t="str">
        <f>Sheet1!A161</f>
        <v>东莞市益鼎建设工程有限公司</v>
      </c>
      <c r="C166" s="69"/>
      <c r="D166" s="70">
        <f>Sheet1!B161</f>
        <v>1387752.61</v>
      </c>
      <c r="E166" s="71" t="str">
        <f t="shared" si="6"/>
        <v>超上限</v>
      </c>
      <c r="F166" s="72" t="str">
        <f t="shared" si="7"/>
        <v>否</v>
      </c>
      <c r="G166" s="73" t="str">
        <f t="shared" si="8"/>
        <v>否</v>
      </c>
      <c r="H166" s="74"/>
      <c r="I166" s="74"/>
      <c r="J166" s="74"/>
      <c r="K166" s="74"/>
      <c r="L166" s="74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41"/>
      <c r="EV166" s="41"/>
      <c r="EW166" s="41"/>
      <c r="EX166" s="41"/>
      <c r="EY166" s="41"/>
      <c r="EZ166" s="41"/>
      <c r="FA166" s="41"/>
      <c r="FB166" s="41"/>
      <c r="FC166" s="41"/>
      <c r="FD166" s="41"/>
      <c r="FE166" s="41"/>
      <c r="FF166" s="41"/>
      <c r="FG166" s="41"/>
      <c r="FH166" s="41"/>
      <c r="FI166" s="4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41"/>
      <c r="FU166" s="41"/>
      <c r="FV166" s="41"/>
      <c r="FW166" s="4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41"/>
      <c r="GI166" s="41"/>
      <c r="GJ166" s="41"/>
      <c r="GK166" s="4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41"/>
      <c r="GW166" s="41"/>
      <c r="GX166" s="41"/>
      <c r="GY166" s="41"/>
      <c r="GZ166" s="41"/>
      <c r="HA166" s="41"/>
      <c r="HB166" s="41"/>
      <c r="HC166" s="41"/>
      <c r="HD166" s="41"/>
      <c r="HE166" s="41"/>
      <c r="HF166" s="41"/>
      <c r="HG166" s="41"/>
      <c r="HH166" s="41"/>
      <c r="HI166" s="41"/>
      <c r="HJ166" s="41"/>
      <c r="HK166" s="41"/>
      <c r="HL166" s="41"/>
      <c r="HM166" s="4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41"/>
      <c r="HY166" s="41"/>
      <c r="HZ166" s="41"/>
      <c r="IA166" s="41"/>
      <c r="IB166" s="41"/>
      <c r="IC166" s="41"/>
      <c r="ID166" s="41"/>
      <c r="IE166" s="41"/>
      <c r="IF166" s="41"/>
      <c r="IG166" s="41"/>
      <c r="IH166" s="41"/>
      <c r="II166" s="41"/>
      <c r="IJ166" s="41"/>
      <c r="IK166" s="41"/>
      <c r="IL166" s="41"/>
      <c r="IM166" s="41"/>
      <c r="IN166" s="41"/>
      <c r="IO166" s="41"/>
      <c r="IP166" s="41"/>
      <c r="IQ166" s="41"/>
      <c r="IR166" s="41"/>
      <c r="IS166" s="41"/>
      <c r="IT166" s="41"/>
    </row>
    <row r="167" s="40" customFormat="1" ht="21" customHeight="1" spans="1:254">
      <c r="A167" s="67">
        <v>162</v>
      </c>
      <c r="B167" s="68" t="str">
        <f>Sheet1!A162</f>
        <v>广东丰豪建设工程有限公司</v>
      </c>
      <c r="C167" s="69"/>
      <c r="D167" s="70">
        <f>Sheet1!B162</f>
        <v>1387752.61</v>
      </c>
      <c r="E167" s="71" t="str">
        <f t="shared" si="6"/>
        <v>超上限</v>
      </c>
      <c r="F167" s="72" t="str">
        <f t="shared" si="7"/>
        <v>否</v>
      </c>
      <c r="G167" s="73" t="str">
        <f t="shared" si="8"/>
        <v>否</v>
      </c>
      <c r="H167" s="74"/>
      <c r="I167" s="74"/>
      <c r="J167" s="74"/>
      <c r="K167" s="74"/>
      <c r="L167" s="74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41"/>
      <c r="FF167" s="41"/>
      <c r="FG167" s="41"/>
      <c r="FH167" s="41"/>
      <c r="FI167" s="41"/>
      <c r="FJ167" s="41"/>
      <c r="FK167" s="41"/>
      <c r="FL167" s="41"/>
      <c r="FM167" s="41"/>
      <c r="FN167" s="41"/>
      <c r="FO167" s="41"/>
      <c r="FP167" s="41"/>
      <c r="FQ167" s="41"/>
      <c r="FR167" s="41"/>
      <c r="FS167" s="41"/>
      <c r="FT167" s="41"/>
      <c r="FU167" s="41"/>
      <c r="FV167" s="41"/>
      <c r="FW167" s="41"/>
      <c r="FX167" s="41"/>
      <c r="FY167" s="41"/>
      <c r="FZ167" s="41"/>
      <c r="GA167" s="41"/>
      <c r="GB167" s="41"/>
      <c r="GC167" s="41"/>
      <c r="GD167" s="41"/>
      <c r="GE167" s="41"/>
      <c r="GF167" s="41"/>
      <c r="GG167" s="41"/>
      <c r="GH167" s="41"/>
      <c r="GI167" s="41"/>
      <c r="GJ167" s="41"/>
      <c r="GK167" s="41"/>
      <c r="GL167" s="41"/>
      <c r="GM167" s="41"/>
      <c r="GN167" s="41"/>
      <c r="GO167" s="41"/>
      <c r="GP167" s="41"/>
      <c r="GQ167" s="41"/>
      <c r="GR167" s="41"/>
      <c r="GS167" s="41"/>
      <c r="GT167" s="41"/>
      <c r="GU167" s="41"/>
      <c r="GV167" s="41"/>
      <c r="GW167" s="41"/>
      <c r="GX167" s="41"/>
      <c r="GY167" s="41"/>
      <c r="GZ167" s="41"/>
      <c r="HA167" s="41"/>
      <c r="HB167" s="41"/>
      <c r="HC167" s="41"/>
      <c r="HD167" s="41"/>
      <c r="HE167" s="41"/>
      <c r="HF167" s="41"/>
      <c r="HG167" s="41"/>
      <c r="HH167" s="41"/>
      <c r="HI167" s="41"/>
      <c r="HJ167" s="41"/>
      <c r="HK167" s="41"/>
      <c r="HL167" s="41"/>
      <c r="HM167" s="41"/>
      <c r="HN167" s="41"/>
      <c r="HO167" s="41"/>
      <c r="HP167" s="41"/>
      <c r="HQ167" s="41"/>
      <c r="HR167" s="41"/>
      <c r="HS167" s="41"/>
      <c r="HT167" s="41"/>
      <c r="HU167" s="41"/>
      <c r="HV167" s="41"/>
      <c r="HW167" s="41"/>
      <c r="HX167" s="41"/>
      <c r="HY167" s="41"/>
      <c r="HZ167" s="41"/>
      <c r="IA167" s="41"/>
      <c r="IB167" s="41"/>
      <c r="IC167" s="41"/>
      <c r="ID167" s="41"/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  <c r="IT167" s="41"/>
    </row>
    <row r="168" s="40" customFormat="1" ht="21" customHeight="1" spans="1:254">
      <c r="A168" s="67">
        <v>163</v>
      </c>
      <c r="B168" s="68" t="str">
        <f>Sheet1!A163</f>
        <v>深圳市中恒达建筑工程有限公司</v>
      </c>
      <c r="C168" s="69"/>
      <c r="D168" s="70">
        <f>Sheet1!B163</f>
        <v>1387752.61</v>
      </c>
      <c r="E168" s="71" t="str">
        <f t="shared" si="6"/>
        <v>超上限</v>
      </c>
      <c r="F168" s="72" t="str">
        <f t="shared" si="7"/>
        <v>否</v>
      </c>
      <c r="G168" s="73" t="str">
        <f t="shared" si="8"/>
        <v>否</v>
      </c>
      <c r="H168" s="74"/>
      <c r="I168" s="74"/>
      <c r="J168" s="74"/>
      <c r="K168" s="74"/>
      <c r="L168" s="74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  <c r="FD168" s="41"/>
      <c r="FE168" s="41"/>
      <c r="FF168" s="41"/>
      <c r="FG168" s="41"/>
      <c r="FH168" s="41"/>
      <c r="FI168" s="41"/>
      <c r="FJ168" s="41"/>
      <c r="FK168" s="41"/>
      <c r="FL168" s="41"/>
      <c r="FM168" s="41"/>
      <c r="FN168" s="41"/>
      <c r="FO168" s="41"/>
      <c r="FP168" s="41"/>
      <c r="FQ168" s="41"/>
      <c r="FR168" s="41"/>
      <c r="FS168" s="41"/>
      <c r="FT168" s="41"/>
      <c r="FU168" s="41"/>
      <c r="FV168" s="41"/>
      <c r="FW168" s="41"/>
      <c r="FX168" s="41"/>
      <c r="FY168" s="41"/>
      <c r="FZ168" s="41"/>
      <c r="GA168" s="41"/>
      <c r="GB168" s="41"/>
      <c r="GC168" s="41"/>
      <c r="GD168" s="41"/>
      <c r="GE168" s="41"/>
      <c r="GF168" s="41"/>
      <c r="GG168" s="41"/>
      <c r="GH168" s="41"/>
      <c r="GI168" s="41"/>
      <c r="GJ168" s="41"/>
      <c r="GK168" s="4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41"/>
      <c r="GW168" s="41"/>
      <c r="GX168" s="41"/>
      <c r="GY168" s="4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41"/>
      <c r="HK168" s="41"/>
      <c r="HL168" s="41"/>
      <c r="HM168" s="4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41"/>
      <c r="HY168" s="41"/>
      <c r="HZ168" s="41"/>
      <c r="IA168" s="41"/>
      <c r="IB168" s="41"/>
      <c r="IC168" s="41"/>
      <c r="ID168" s="41"/>
      <c r="IE168" s="41"/>
      <c r="IF168" s="41"/>
      <c r="IG168" s="41"/>
      <c r="IH168" s="41"/>
      <c r="II168" s="41"/>
      <c r="IJ168" s="41"/>
      <c r="IK168" s="41"/>
      <c r="IL168" s="41"/>
      <c r="IM168" s="41"/>
      <c r="IN168" s="41"/>
      <c r="IO168" s="41"/>
      <c r="IP168" s="41"/>
      <c r="IQ168" s="41"/>
      <c r="IR168" s="41"/>
      <c r="IS168" s="41"/>
      <c r="IT168" s="41"/>
    </row>
    <row r="169" s="40" customFormat="1" ht="21" customHeight="1" spans="1:254">
      <c r="A169" s="67">
        <v>164</v>
      </c>
      <c r="B169" s="68" t="str">
        <f>Sheet1!A164</f>
        <v>东莞市易诚建筑工程有限公司</v>
      </c>
      <c r="C169" s="69"/>
      <c r="D169" s="70">
        <f>Sheet1!B164</f>
        <v>1387752.04</v>
      </c>
      <c r="E169" s="71" t="str">
        <f t="shared" si="6"/>
        <v>超上限</v>
      </c>
      <c r="F169" s="72" t="str">
        <f t="shared" si="7"/>
        <v>否</v>
      </c>
      <c r="G169" s="73" t="str">
        <f t="shared" si="8"/>
        <v>否</v>
      </c>
      <c r="H169" s="74"/>
      <c r="I169" s="74"/>
      <c r="J169" s="74"/>
      <c r="K169" s="74"/>
      <c r="L169" s="74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41"/>
      <c r="FF169" s="41"/>
      <c r="FG169" s="41"/>
      <c r="FH169" s="41"/>
      <c r="FI169" s="41"/>
      <c r="FJ169" s="41"/>
      <c r="FK169" s="41"/>
      <c r="FL169" s="41"/>
      <c r="FM169" s="41"/>
      <c r="FN169" s="41"/>
      <c r="FO169" s="41"/>
      <c r="FP169" s="41"/>
      <c r="FQ169" s="41"/>
      <c r="FR169" s="41"/>
      <c r="FS169" s="41"/>
      <c r="FT169" s="41"/>
      <c r="FU169" s="41"/>
      <c r="FV169" s="41"/>
      <c r="FW169" s="41"/>
      <c r="FX169" s="41"/>
      <c r="FY169" s="41"/>
      <c r="FZ169" s="41"/>
      <c r="GA169" s="41"/>
      <c r="GB169" s="41"/>
      <c r="GC169" s="41"/>
      <c r="GD169" s="41"/>
      <c r="GE169" s="41"/>
      <c r="GF169" s="41"/>
      <c r="GG169" s="41"/>
      <c r="GH169" s="41"/>
      <c r="GI169" s="41"/>
      <c r="GJ169" s="41"/>
      <c r="GK169" s="41"/>
      <c r="GL169" s="41"/>
      <c r="GM169" s="41"/>
      <c r="GN169" s="41"/>
      <c r="GO169" s="41"/>
      <c r="GP169" s="41"/>
      <c r="GQ169" s="41"/>
      <c r="GR169" s="41"/>
      <c r="GS169" s="41"/>
      <c r="GT169" s="41"/>
      <c r="GU169" s="41"/>
      <c r="GV169" s="41"/>
      <c r="GW169" s="41"/>
      <c r="GX169" s="41"/>
      <c r="GY169" s="41"/>
      <c r="GZ169" s="41"/>
      <c r="HA169" s="41"/>
      <c r="HB169" s="41"/>
      <c r="HC169" s="41"/>
      <c r="HD169" s="41"/>
      <c r="HE169" s="41"/>
      <c r="HF169" s="41"/>
      <c r="HG169" s="41"/>
      <c r="HH169" s="41"/>
      <c r="HI169" s="41"/>
      <c r="HJ169" s="41"/>
      <c r="HK169" s="41"/>
      <c r="HL169" s="41"/>
      <c r="HM169" s="41"/>
      <c r="HN169" s="41"/>
      <c r="HO169" s="41"/>
      <c r="HP169" s="41"/>
      <c r="HQ169" s="41"/>
      <c r="HR169" s="41"/>
      <c r="HS169" s="41"/>
      <c r="HT169" s="41"/>
      <c r="HU169" s="41"/>
      <c r="HV169" s="41"/>
      <c r="HW169" s="41"/>
      <c r="HX169" s="41"/>
      <c r="HY169" s="41"/>
      <c r="HZ169" s="41"/>
      <c r="IA169" s="41"/>
      <c r="IB169" s="41"/>
      <c r="IC169" s="41"/>
      <c r="ID169" s="41"/>
      <c r="IE169" s="41"/>
      <c r="IF169" s="41"/>
      <c r="IG169" s="41"/>
      <c r="IH169" s="41"/>
      <c r="II169" s="41"/>
      <c r="IJ169" s="41"/>
      <c r="IK169" s="41"/>
      <c r="IL169" s="41"/>
      <c r="IM169" s="41"/>
      <c r="IN169" s="41"/>
      <c r="IO169" s="41"/>
      <c r="IP169" s="41"/>
      <c r="IQ169" s="41"/>
      <c r="IR169" s="41"/>
      <c r="IS169" s="41"/>
      <c r="IT169" s="41"/>
    </row>
    <row r="170" s="40" customFormat="1" ht="21" customHeight="1" spans="1:254">
      <c r="A170" s="67">
        <v>165</v>
      </c>
      <c r="B170" s="68" t="str">
        <f>Sheet1!A165</f>
        <v>广东玖江工程项目管理有限公司</v>
      </c>
      <c r="C170" s="69"/>
      <c r="D170" s="70">
        <f>Sheet1!B165</f>
        <v>1387666.74</v>
      </c>
      <c r="E170" s="71" t="str">
        <f t="shared" si="6"/>
        <v>超上限</v>
      </c>
      <c r="F170" s="72" t="str">
        <f t="shared" si="7"/>
        <v>否</v>
      </c>
      <c r="G170" s="73" t="str">
        <f t="shared" si="8"/>
        <v>否</v>
      </c>
      <c r="H170" s="74"/>
      <c r="I170" s="74"/>
      <c r="J170" s="74"/>
      <c r="K170" s="74"/>
      <c r="L170" s="74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41"/>
      <c r="HK170" s="41"/>
      <c r="HL170" s="41"/>
      <c r="HM170" s="4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41"/>
      <c r="HY170" s="41"/>
      <c r="HZ170" s="41"/>
      <c r="IA170" s="4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41"/>
      <c r="IM170" s="41"/>
      <c r="IN170" s="41"/>
      <c r="IO170" s="41"/>
      <c r="IP170" s="41"/>
      <c r="IQ170" s="41"/>
      <c r="IR170" s="41"/>
      <c r="IS170" s="41"/>
      <c r="IT170" s="41"/>
    </row>
    <row r="171" s="40" customFormat="1" ht="21" customHeight="1" spans="1:254">
      <c r="A171" s="67">
        <v>166</v>
      </c>
      <c r="B171" s="68" t="str">
        <f>Sheet1!A166</f>
        <v>深圳市超卓建设管理集团有限公司</v>
      </c>
      <c r="C171" s="69"/>
      <c r="D171" s="70">
        <f>Sheet1!B166</f>
        <v>1387613.75</v>
      </c>
      <c r="E171" s="71" t="str">
        <f t="shared" si="6"/>
        <v>超上限</v>
      </c>
      <c r="F171" s="72" t="str">
        <f t="shared" si="7"/>
        <v>否</v>
      </c>
      <c r="G171" s="73" t="str">
        <f t="shared" si="8"/>
        <v>否</v>
      </c>
      <c r="H171" s="74"/>
      <c r="I171" s="74"/>
      <c r="J171" s="74"/>
      <c r="K171" s="74"/>
      <c r="L171" s="74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41"/>
      <c r="HK171" s="41"/>
      <c r="HL171" s="41"/>
      <c r="HM171" s="4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41"/>
      <c r="HY171" s="41"/>
      <c r="HZ171" s="41"/>
      <c r="IA171" s="4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41"/>
      <c r="IM171" s="41"/>
      <c r="IN171" s="41"/>
      <c r="IO171" s="41"/>
      <c r="IP171" s="41"/>
      <c r="IQ171" s="41"/>
      <c r="IR171" s="41"/>
      <c r="IS171" s="41"/>
      <c r="IT171" s="41"/>
    </row>
    <row r="172" s="40" customFormat="1" ht="21" customHeight="1" spans="1:254">
      <c r="A172" s="67">
        <v>167</v>
      </c>
      <c r="B172" s="68" t="str">
        <f>Sheet1!A167</f>
        <v>广州市中谦建设工程有限公司</v>
      </c>
      <c r="C172" s="69"/>
      <c r="D172" s="70">
        <f>Sheet1!B167</f>
        <v>1387556.43</v>
      </c>
      <c r="E172" s="71" t="str">
        <f t="shared" si="6"/>
        <v>超上限</v>
      </c>
      <c r="F172" s="72" t="str">
        <f t="shared" si="7"/>
        <v>否</v>
      </c>
      <c r="G172" s="73" t="str">
        <f t="shared" si="8"/>
        <v>否</v>
      </c>
      <c r="H172" s="74"/>
      <c r="I172" s="74"/>
      <c r="J172" s="74"/>
      <c r="K172" s="74"/>
      <c r="L172" s="74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1"/>
      <c r="FH172" s="41"/>
      <c r="FI172" s="4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41"/>
      <c r="FU172" s="41"/>
      <c r="FV172" s="41"/>
      <c r="FW172" s="41"/>
      <c r="FX172" s="41"/>
      <c r="FY172" s="41"/>
      <c r="FZ172" s="41"/>
      <c r="GA172" s="41"/>
      <c r="GB172" s="41"/>
      <c r="GC172" s="41"/>
      <c r="GD172" s="41"/>
      <c r="GE172" s="41"/>
      <c r="GF172" s="41"/>
      <c r="GG172" s="41"/>
      <c r="GH172" s="41"/>
      <c r="GI172" s="41"/>
      <c r="GJ172" s="41"/>
      <c r="GK172" s="4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41"/>
      <c r="GW172" s="41"/>
      <c r="GX172" s="41"/>
      <c r="GY172" s="4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41"/>
      <c r="HK172" s="41"/>
      <c r="HL172" s="41"/>
      <c r="HM172" s="4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41"/>
      <c r="HY172" s="41"/>
      <c r="HZ172" s="41"/>
      <c r="IA172" s="41"/>
      <c r="IB172" s="41"/>
      <c r="IC172" s="41"/>
      <c r="ID172" s="41"/>
      <c r="IE172" s="41"/>
      <c r="IF172" s="41"/>
      <c r="IG172" s="41"/>
      <c r="IH172" s="41"/>
      <c r="II172" s="41"/>
      <c r="IJ172" s="41"/>
      <c r="IK172" s="41"/>
      <c r="IL172" s="41"/>
      <c r="IM172" s="41"/>
      <c r="IN172" s="41"/>
      <c r="IO172" s="41"/>
      <c r="IP172" s="41"/>
      <c r="IQ172" s="41"/>
      <c r="IR172" s="41"/>
      <c r="IS172" s="41"/>
      <c r="IT172" s="41"/>
    </row>
    <row r="173" s="40" customFormat="1" ht="21" customHeight="1" spans="1:254">
      <c r="A173" s="67">
        <v>168</v>
      </c>
      <c r="B173" s="68" t="str">
        <f>Sheet1!A168</f>
        <v>中州梦建设集团有限公司</v>
      </c>
      <c r="C173" s="69"/>
      <c r="D173" s="70">
        <f>Sheet1!B168</f>
        <v>1387475.54</v>
      </c>
      <c r="E173" s="71" t="str">
        <f t="shared" si="6"/>
        <v>超上限</v>
      </c>
      <c r="F173" s="72" t="str">
        <f t="shared" si="7"/>
        <v>否</v>
      </c>
      <c r="G173" s="73" t="str">
        <f t="shared" si="8"/>
        <v>否</v>
      </c>
      <c r="H173" s="74"/>
      <c r="I173" s="74"/>
      <c r="J173" s="74"/>
      <c r="K173" s="74"/>
      <c r="L173" s="74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  <c r="FX173" s="41"/>
      <c r="FY173" s="41"/>
      <c r="FZ173" s="41"/>
      <c r="GA173" s="41"/>
      <c r="GB173" s="41"/>
      <c r="GC173" s="41"/>
      <c r="GD173" s="41"/>
      <c r="GE173" s="41"/>
      <c r="GF173" s="41"/>
      <c r="GG173" s="41"/>
      <c r="GH173" s="41"/>
      <c r="GI173" s="41"/>
      <c r="GJ173" s="41"/>
      <c r="GK173" s="41"/>
      <c r="GL173" s="41"/>
      <c r="GM173" s="41"/>
      <c r="GN173" s="41"/>
      <c r="GO173" s="41"/>
      <c r="GP173" s="41"/>
      <c r="GQ173" s="41"/>
      <c r="GR173" s="41"/>
      <c r="GS173" s="41"/>
      <c r="GT173" s="41"/>
      <c r="GU173" s="41"/>
      <c r="GV173" s="41"/>
      <c r="GW173" s="41"/>
      <c r="GX173" s="41"/>
      <c r="GY173" s="41"/>
      <c r="GZ173" s="41"/>
      <c r="HA173" s="41"/>
      <c r="HB173" s="41"/>
      <c r="HC173" s="41"/>
      <c r="HD173" s="41"/>
      <c r="HE173" s="41"/>
      <c r="HF173" s="41"/>
      <c r="HG173" s="41"/>
      <c r="HH173" s="41"/>
      <c r="HI173" s="41"/>
      <c r="HJ173" s="41"/>
      <c r="HK173" s="41"/>
      <c r="HL173" s="41"/>
      <c r="HM173" s="41"/>
      <c r="HN173" s="41"/>
      <c r="HO173" s="41"/>
      <c r="HP173" s="41"/>
      <c r="HQ173" s="41"/>
      <c r="HR173" s="41"/>
      <c r="HS173" s="41"/>
      <c r="HT173" s="41"/>
      <c r="HU173" s="41"/>
      <c r="HV173" s="41"/>
      <c r="HW173" s="41"/>
      <c r="HX173" s="41"/>
      <c r="HY173" s="41"/>
      <c r="HZ173" s="41"/>
      <c r="IA173" s="41"/>
      <c r="IB173" s="41"/>
      <c r="IC173" s="41"/>
      <c r="ID173" s="41"/>
      <c r="IE173" s="41"/>
      <c r="IF173" s="41"/>
      <c r="IG173" s="41"/>
      <c r="IH173" s="41"/>
      <c r="II173" s="41"/>
      <c r="IJ173" s="41"/>
      <c r="IK173" s="41"/>
      <c r="IL173" s="41"/>
      <c r="IM173" s="41"/>
      <c r="IN173" s="41"/>
      <c r="IO173" s="41"/>
      <c r="IP173" s="41"/>
      <c r="IQ173" s="41"/>
      <c r="IR173" s="41"/>
      <c r="IS173" s="41"/>
      <c r="IT173" s="41"/>
    </row>
    <row r="174" s="40" customFormat="1" ht="21" customHeight="1" spans="1:254">
      <c r="A174" s="67">
        <v>169</v>
      </c>
      <c r="B174" s="68" t="str">
        <f>Sheet1!A169</f>
        <v>恒炬达建设有限公司</v>
      </c>
      <c r="C174" s="69"/>
      <c r="D174" s="70">
        <f>Sheet1!B169</f>
        <v>1387300.88</v>
      </c>
      <c r="E174" s="71" t="str">
        <f t="shared" si="6"/>
        <v>超上限</v>
      </c>
      <c r="F174" s="72" t="str">
        <f t="shared" si="7"/>
        <v>否</v>
      </c>
      <c r="G174" s="73" t="str">
        <f t="shared" si="8"/>
        <v>否</v>
      </c>
      <c r="H174" s="74"/>
      <c r="I174" s="74"/>
      <c r="J174" s="74"/>
      <c r="K174" s="74"/>
      <c r="L174" s="74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41"/>
      <c r="GI174" s="41"/>
      <c r="GJ174" s="41"/>
      <c r="GK174" s="4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41"/>
      <c r="GW174" s="41"/>
      <c r="GX174" s="41"/>
      <c r="GY174" s="4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41"/>
      <c r="HK174" s="41"/>
      <c r="HL174" s="41"/>
      <c r="HM174" s="41"/>
      <c r="HN174" s="41"/>
      <c r="HO174" s="41"/>
      <c r="HP174" s="41"/>
      <c r="HQ174" s="41"/>
      <c r="HR174" s="41"/>
      <c r="HS174" s="41"/>
      <c r="HT174" s="41"/>
      <c r="HU174" s="41"/>
      <c r="HV174" s="41"/>
      <c r="HW174" s="41"/>
      <c r="HX174" s="41"/>
      <c r="HY174" s="41"/>
      <c r="HZ174" s="41"/>
      <c r="IA174" s="41"/>
      <c r="IB174" s="41"/>
      <c r="IC174" s="41"/>
      <c r="ID174" s="41"/>
      <c r="IE174" s="41"/>
      <c r="IF174" s="41"/>
      <c r="IG174" s="41"/>
      <c r="IH174" s="41"/>
      <c r="II174" s="41"/>
      <c r="IJ174" s="41"/>
      <c r="IK174" s="41"/>
      <c r="IL174" s="41"/>
      <c r="IM174" s="41"/>
      <c r="IN174" s="41"/>
      <c r="IO174" s="41"/>
      <c r="IP174" s="41"/>
      <c r="IQ174" s="41"/>
      <c r="IR174" s="41"/>
      <c r="IS174" s="41"/>
      <c r="IT174" s="41"/>
    </row>
    <row r="175" s="40" customFormat="1" ht="21" customHeight="1" spans="1:254">
      <c r="A175" s="67">
        <v>170</v>
      </c>
      <c r="B175" s="68" t="str">
        <f>Sheet1!A170</f>
        <v>广东昌盛源建设工程有限公司</v>
      </c>
      <c r="C175" s="69"/>
      <c r="D175" s="70">
        <f>Sheet1!B170</f>
        <v>1387291.68</v>
      </c>
      <c r="E175" s="71" t="str">
        <f t="shared" si="6"/>
        <v>超上限</v>
      </c>
      <c r="F175" s="72" t="str">
        <f t="shared" si="7"/>
        <v>否</v>
      </c>
      <c r="G175" s="73" t="str">
        <f t="shared" si="8"/>
        <v>否</v>
      </c>
      <c r="H175" s="74"/>
      <c r="I175" s="74"/>
      <c r="J175" s="74"/>
      <c r="K175" s="74"/>
      <c r="L175" s="74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1"/>
      <c r="FH175" s="41"/>
      <c r="FI175" s="4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41"/>
      <c r="GI175" s="41"/>
      <c r="GJ175" s="41"/>
      <c r="GK175" s="4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41"/>
      <c r="GW175" s="41"/>
      <c r="GX175" s="41"/>
      <c r="GY175" s="4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41"/>
      <c r="HK175" s="41"/>
      <c r="HL175" s="41"/>
      <c r="HM175" s="4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41"/>
      <c r="HY175" s="41"/>
      <c r="HZ175" s="41"/>
      <c r="IA175" s="41"/>
      <c r="IB175" s="41"/>
      <c r="IC175" s="41"/>
      <c r="ID175" s="41"/>
      <c r="IE175" s="41"/>
      <c r="IF175" s="41"/>
      <c r="IG175" s="41"/>
      <c r="IH175" s="41"/>
      <c r="II175" s="41"/>
      <c r="IJ175" s="41"/>
      <c r="IK175" s="41"/>
      <c r="IL175" s="41"/>
      <c r="IM175" s="41"/>
      <c r="IN175" s="41"/>
      <c r="IO175" s="41"/>
      <c r="IP175" s="41"/>
      <c r="IQ175" s="41"/>
      <c r="IR175" s="41"/>
      <c r="IS175" s="41"/>
      <c r="IT175" s="41"/>
    </row>
    <row r="176" s="40" customFormat="1" ht="21" customHeight="1" spans="1:254">
      <c r="A176" s="67">
        <v>171</v>
      </c>
      <c r="B176" s="68" t="str">
        <f>Sheet1!A171</f>
        <v>广东富东江公园城市建设管理有限公司</v>
      </c>
      <c r="C176" s="69"/>
      <c r="D176" s="70">
        <f>Sheet1!B171</f>
        <v>1387230.38</v>
      </c>
      <c r="E176" s="71" t="str">
        <f t="shared" si="6"/>
        <v>超上限</v>
      </c>
      <c r="F176" s="72" t="str">
        <f t="shared" si="7"/>
        <v>否</v>
      </c>
      <c r="G176" s="73" t="str">
        <f t="shared" si="8"/>
        <v>否</v>
      </c>
      <c r="H176" s="74"/>
      <c r="I176" s="74"/>
      <c r="J176" s="74"/>
      <c r="K176" s="74"/>
      <c r="L176" s="74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1"/>
      <c r="FH176" s="41"/>
      <c r="FI176" s="41"/>
      <c r="FJ176" s="41"/>
      <c r="FK176" s="41"/>
      <c r="FL176" s="41"/>
      <c r="FM176" s="41"/>
      <c r="FN176" s="41"/>
      <c r="FO176" s="41"/>
      <c r="FP176" s="41"/>
      <c r="FQ176" s="41"/>
      <c r="FR176" s="41"/>
      <c r="FS176" s="41"/>
      <c r="FT176" s="41"/>
      <c r="FU176" s="41"/>
      <c r="FV176" s="41"/>
      <c r="FW176" s="41"/>
      <c r="FX176" s="41"/>
      <c r="FY176" s="41"/>
      <c r="FZ176" s="41"/>
      <c r="GA176" s="41"/>
      <c r="GB176" s="41"/>
      <c r="GC176" s="41"/>
      <c r="GD176" s="41"/>
      <c r="GE176" s="41"/>
      <c r="GF176" s="41"/>
      <c r="GG176" s="41"/>
      <c r="GH176" s="41"/>
      <c r="GI176" s="41"/>
      <c r="GJ176" s="41"/>
      <c r="GK176" s="41"/>
      <c r="GL176" s="41"/>
      <c r="GM176" s="41"/>
      <c r="GN176" s="41"/>
      <c r="GO176" s="41"/>
      <c r="GP176" s="41"/>
      <c r="GQ176" s="41"/>
      <c r="GR176" s="41"/>
      <c r="GS176" s="41"/>
      <c r="GT176" s="41"/>
      <c r="GU176" s="41"/>
      <c r="GV176" s="41"/>
      <c r="GW176" s="41"/>
      <c r="GX176" s="41"/>
      <c r="GY176" s="41"/>
      <c r="GZ176" s="41"/>
      <c r="HA176" s="41"/>
      <c r="HB176" s="41"/>
      <c r="HC176" s="41"/>
      <c r="HD176" s="41"/>
      <c r="HE176" s="41"/>
      <c r="HF176" s="41"/>
      <c r="HG176" s="41"/>
      <c r="HH176" s="41"/>
      <c r="HI176" s="41"/>
      <c r="HJ176" s="41"/>
      <c r="HK176" s="41"/>
      <c r="HL176" s="41"/>
      <c r="HM176" s="41"/>
      <c r="HN176" s="41"/>
      <c r="HO176" s="41"/>
      <c r="HP176" s="41"/>
      <c r="HQ176" s="41"/>
      <c r="HR176" s="41"/>
      <c r="HS176" s="41"/>
      <c r="HT176" s="41"/>
      <c r="HU176" s="41"/>
      <c r="HV176" s="41"/>
      <c r="HW176" s="41"/>
      <c r="HX176" s="41"/>
      <c r="HY176" s="41"/>
      <c r="HZ176" s="41"/>
      <c r="IA176" s="41"/>
      <c r="IB176" s="41"/>
      <c r="IC176" s="41"/>
      <c r="ID176" s="41"/>
      <c r="IE176" s="41"/>
      <c r="IF176" s="41"/>
      <c r="IG176" s="41"/>
      <c r="IH176" s="41"/>
      <c r="II176" s="41"/>
      <c r="IJ176" s="41"/>
      <c r="IK176" s="41"/>
      <c r="IL176" s="41"/>
      <c r="IM176" s="41"/>
      <c r="IN176" s="41"/>
      <c r="IO176" s="41"/>
      <c r="IP176" s="41"/>
      <c r="IQ176" s="41"/>
      <c r="IR176" s="41"/>
      <c r="IS176" s="41"/>
      <c r="IT176" s="41"/>
    </row>
    <row r="177" s="40" customFormat="1" ht="21" customHeight="1" spans="1:254">
      <c r="A177" s="67">
        <v>172</v>
      </c>
      <c r="B177" s="68" t="str">
        <f>Sheet1!A172</f>
        <v>江门市溢利建设发展有限公司</v>
      </c>
      <c r="C177" s="69"/>
      <c r="D177" s="70">
        <f>Sheet1!B172</f>
        <v>1387188.73</v>
      </c>
      <c r="E177" s="71" t="str">
        <f t="shared" si="6"/>
        <v>超上限</v>
      </c>
      <c r="F177" s="72" t="str">
        <f t="shared" si="7"/>
        <v>否</v>
      </c>
      <c r="G177" s="73" t="str">
        <f t="shared" si="8"/>
        <v>否</v>
      </c>
      <c r="H177" s="74"/>
      <c r="I177" s="74"/>
      <c r="J177" s="74"/>
      <c r="K177" s="74"/>
      <c r="L177" s="74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41"/>
      <c r="EV177" s="41"/>
      <c r="EW177" s="41"/>
      <c r="EX177" s="41"/>
      <c r="EY177" s="41"/>
      <c r="EZ177" s="41"/>
      <c r="FA177" s="41"/>
      <c r="FB177" s="41"/>
      <c r="FC177" s="41"/>
      <c r="FD177" s="41"/>
      <c r="FE177" s="41"/>
      <c r="FF177" s="41"/>
      <c r="FG177" s="41"/>
      <c r="FH177" s="41"/>
      <c r="FI177" s="41"/>
      <c r="FJ177" s="41"/>
      <c r="FK177" s="41"/>
      <c r="FL177" s="41"/>
      <c r="FM177" s="41"/>
      <c r="FN177" s="41"/>
      <c r="FO177" s="41"/>
      <c r="FP177" s="41"/>
      <c r="FQ177" s="41"/>
      <c r="FR177" s="41"/>
      <c r="FS177" s="41"/>
      <c r="FT177" s="41"/>
      <c r="FU177" s="41"/>
      <c r="FV177" s="41"/>
      <c r="FW177" s="41"/>
      <c r="FX177" s="41"/>
      <c r="FY177" s="41"/>
      <c r="FZ177" s="41"/>
      <c r="GA177" s="41"/>
      <c r="GB177" s="41"/>
      <c r="GC177" s="41"/>
      <c r="GD177" s="41"/>
      <c r="GE177" s="41"/>
      <c r="GF177" s="41"/>
      <c r="GG177" s="41"/>
      <c r="GH177" s="41"/>
      <c r="GI177" s="41"/>
      <c r="GJ177" s="41"/>
      <c r="GK177" s="4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41"/>
      <c r="GW177" s="41"/>
      <c r="GX177" s="41"/>
      <c r="GY177" s="4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41"/>
      <c r="HK177" s="41"/>
      <c r="HL177" s="41"/>
      <c r="HM177" s="4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41"/>
      <c r="HY177" s="41"/>
      <c r="HZ177" s="41"/>
      <c r="IA177" s="41"/>
      <c r="IB177" s="41"/>
      <c r="IC177" s="41"/>
      <c r="ID177" s="41"/>
      <c r="IE177" s="41"/>
      <c r="IF177" s="41"/>
      <c r="IG177" s="41"/>
      <c r="IH177" s="41"/>
      <c r="II177" s="41"/>
      <c r="IJ177" s="41"/>
      <c r="IK177" s="41"/>
      <c r="IL177" s="41"/>
      <c r="IM177" s="41"/>
      <c r="IN177" s="41"/>
      <c r="IO177" s="41"/>
      <c r="IP177" s="41"/>
      <c r="IQ177" s="41"/>
      <c r="IR177" s="41"/>
      <c r="IS177" s="41"/>
      <c r="IT177" s="41"/>
    </row>
    <row r="178" s="40" customFormat="1" ht="21" customHeight="1" spans="1:254">
      <c r="A178" s="67">
        <v>173</v>
      </c>
      <c r="B178" s="68" t="str">
        <f>Sheet1!A173</f>
        <v>东莞市腾辉建设工程有限公司</v>
      </c>
      <c r="C178" s="69"/>
      <c r="D178" s="70">
        <f>Sheet1!B173</f>
        <v>1387054.39</v>
      </c>
      <c r="E178" s="71" t="str">
        <f t="shared" si="6"/>
        <v>超上限</v>
      </c>
      <c r="F178" s="72" t="str">
        <f t="shared" si="7"/>
        <v>否</v>
      </c>
      <c r="G178" s="73" t="str">
        <f t="shared" si="8"/>
        <v>否</v>
      </c>
      <c r="H178" s="74"/>
      <c r="I178" s="74"/>
      <c r="J178" s="74"/>
      <c r="K178" s="74"/>
      <c r="L178" s="74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41"/>
      <c r="FF178" s="41"/>
      <c r="FG178" s="41"/>
      <c r="FH178" s="41"/>
      <c r="FI178" s="41"/>
      <c r="FJ178" s="41"/>
      <c r="FK178" s="41"/>
      <c r="FL178" s="41"/>
      <c r="FM178" s="41"/>
      <c r="FN178" s="41"/>
      <c r="FO178" s="41"/>
      <c r="FP178" s="41"/>
      <c r="FQ178" s="41"/>
      <c r="FR178" s="41"/>
      <c r="FS178" s="41"/>
      <c r="FT178" s="41"/>
      <c r="FU178" s="41"/>
      <c r="FV178" s="41"/>
      <c r="FW178" s="41"/>
      <c r="FX178" s="41"/>
      <c r="FY178" s="41"/>
      <c r="FZ178" s="41"/>
      <c r="GA178" s="41"/>
      <c r="GB178" s="41"/>
      <c r="GC178" s="41"/>
      <c r="GD178" s="41"/>
      <c r="GE178" s="41"/>
      <c r="GF178" s="41"/>
      <c r="GG178" s="41"/>
      <c r="GH178" s="41"/>
      <c r="GI178" s="41"/>
      <c r="GJ178" s="41"/>
      <c r="GK178" s="41"/>
      <c r="GL178" s="41"/>
      <c r="GM178" s="41"/>
      <c r="GN178" s="41"/>
      <c r="GO178" s="41"/>
      <c r="GP178" s="41"/>
      <c r="GQ178" s="41"/>
      <c r="GR178" s="41"/>
      <c r="GS178" s="41"/>
      <c r="GT178" s="41"/>
      <c r="GU178" s="41"/>
      <c r="GV178" s="41"/>
      <c r="GW178" s="41"/>
      <c r="GX178" s="41"/>
      <c r="GY178" s="41"/>
      <c r="GZ178" s="41"/>
      <c r="HA178" s="41"/>
      <c r="HB178" s="41"/>
      <c r="HC178" s="41"/>
      <c r="HD178" s="41"/>
      <c r="HE178" s="41"/>
      <c r="HF178" s="41"/>
      <c r="HG178" s="41"/>
      <c r="HH178" s="41"/>
      <c r="HI178" s="41"/>
      <c r="HJ178" s="41"/>
      <c r="HK178" s="41"/>
      <c r="HL178" s="41"/>
      <c r="HM178" s="41"/>
      <c r="HN178" s="41"/>
      <c r="HO178" s="41"/>
      <c r="HP178" s="41"/>
      <c r="HQ178" s="41"/>
      <c r="HR178" s="41"/>
      <c r="HS178" s="41"/>
      <c r="HT178" s="41"/>
      <c r="HU178" s="41"/>
      <c r="HV178" s="41"/>
      <c r="HW178" s="41"/>
      <c r="HX178" s="41"/>
      <c r="HY178" s="41"/>
      <c r="HZ178" s="41"/>
      <c r="IA178" s="41"/>
      <c r="IB178" s="41"/>
      <c r="IC178" s="41"/>
      <c r="ID178" s="41"/>
      <c r="IE178" s="41"/>
      <c r="IF178" s="41"/>
      <c r="IG178" s="41"/>
      <c r="IH178" s="41"/>
      <c r="II178" s="41"/>
      <c r="IJ178" s="41"/>
      <c r="IK178" s="41"/>
      <c r="IL178" s="41"/>
      <c r="IM178" s="41"/>
      <c r="IN178" s="41"/>
      <c r="IO178" s="41"/>
      <c r="IP178" s="41"/>
      <c r="IQ178" s="41"/>
      <c r="IR178" s="41"/>
      <c r="IS178" s="41"/>
      <c r="IT178" s="41"/>
    </row>
    <row r="179" s="40" customFormat="1" ht="21" customHeight="1" spans="1:254">
      <c r="A179" s="67">
        <v>174</v>
      </c>
      <c r="B179" s="68" t="str">
        <f>Sheet1!A174</f>
        <v>深圳市坚胜建设工程有限公司</v>
      </c>
      <c r="C179" s="69"/>
      <c r="D179" s="70">
        <f>Sheet1!B174</f>
        <v>1386901.92</v>
      </c>
      <c r="E179" s="71" t="str">
        <f t="shared" si="6"/>
        <v>超上限</v>
      </c>
      <c r="F179" s="72" t="str">
        <f t="shared" si="7"/>
        <v>否</v>
      </c>
      <c r="G179" s="73" t="str">
        <f t="shared" si="8"/>
        <v>否</v>
      </c>
      <c r="H179" s="74"/>
      <c r="I179" s="74"/>
      <c r="J179" s="74"/>
      <c r="K179" s="74"/>
      <c r="L179" s="74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4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41"/>
      <c r="FG179" s="41"/>
      <c r="FH179" s="41"/>
      <c r="FI179" s="4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41"/>
      <c r="FU179" s="41"/>
      <c r="FV179" s="41"/>
      <c r="FW179" s="4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41"/>
      <c r="GI179" s="41"/>
      <c r="GJ179" s="41"/>
      <c r="GK179" s="4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41"/>
      <c r="GW179" s="41"/>
      <c r="GX179" s="41"/>
      <c r="GY179" s="4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41"/>
      <c r="HK179" s="41"/>
      <c r="HL179" s="41"/>
      <c r="HM179" s="4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41"/>
      <c r="HY179" s="41"/>
      <c r="HZ179" s="41"/>
      <c r="IA179" s="4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41"/>
      <c r="IM179" s="41"/>
      <c r="IN179" s="41"/>
      <c r="IO179" s="41"/>
      <c r="IP179" s="41"/>
      <c r="IQ179" s="41"/>
      <c r="IR179" s="41"/>
      <c r="IS179" s="41"/>
      <c r="IT179" s="41"/>
    </row>
    <row r="180" s="40" customFormat="1" ht="21" customHeight="1" spans="1:254">
      <c r="A180" s="67">
        <v>175</v>
      </c>
      <c r="B180" s="68" t="str">
        <f>Sheet1!A175</f>
        <v>广东粤水建工有限公司</v>
      </c>
      <c r="C180" s="69"/>
      <c r="D180" s="70">
        <f>Sheet1!B175</f>
        <v>1386622.48</v>
      </c>
      <c r="E180" s="71" t="str">
        <f t="shared" si="6"/>
        <v>超上限</v>
      </c>
      <c r="F180" s="72" t="str">
        <f t="shared" si="7"/>
        <v>否</v>
      </c>
      <c r="G180" s="73" t="str">
        <f t="shared" si="8"/>
        <v>否</v>
      </c>
      <c r="H180" s="74"/>
      <c r="I180" s="74"/>
      <c r="J180" s="74"/>
      <c r="K180" s="74"/>
      <c r="L180" s="74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41"/>
      <c r="GA180" s="41"/>
      <c r="GB180" s="41"/>
      <c r="GC180" s="41"/>
      <c r="GD180" s="41"/>
      <c r="GE180" s="41"/>
      <c r="GF180" s="41"/>
      <c r="GG180" s="41"/>
      <c r="GH180" s="41"/>
      <c r="GI180" s="41"/>
      <c r="GJ180" s="41"/>
      <c r="GK180" s="41"/>
      <c r="GL180" s="41"/>
      <c r="GM180" s="41"/>
      <c r="GN180" s="41"/>
      <c r="GO180" s="41"/>
      <c r="GP180" s="41"/>
      <c r="GQ180" s="41"/>
      <c r="GR180" s="41"/>
      <c r="GS180" s="41"/>
      <c r="GT180" s="41"/>
      <c r="GU180" s="41"/>
      <c r="GV180" s="41"/>
      <c r="GW180" s="41"/>
      <c r="GX180" s="41"/>
      <c r="GY180" s="41"/>
      <c r="GZ180" s="41"/>
      <c r="HA180" s="41"/>
      <c r="HB180" s="41"/>
      <c r="HC180" s="41"/>
      <c r="HD180" s="41"/>
      <c r="HE180" s="41"/>
      <c r="HF180" s="41"/>
      <c r="HG180" s="41"/>
      <c r="HH180" s="41"/>
      <c r="HI180" s="41"/>
      <c r="HJ180" s="41"/>
      <c r="HK180" s="41"/>
      <c r="HL180" s="41"/>
      <c r="HM180" s="41"/>
      <c r="HN180" s="41"/>
      <c r="HO180" s="41"/>
      <c r="HP180" s="41"/>
      <c r="HQ180" s="41"/>
      <c r="HR180" s="41"/>
      <c r="HS180" s="41"/>
      <c r="HT180" s="41"/>
      <c r="HU180" s="41"/>
      <c r="HV180" s="41"/>
      <c r="HW180" s="41"/>
      <c r="HX180" s="41"/>
      <c r="HY180" s="41"/>
      <c r="HZ180" s="41"/>
      <c r="IA180" s="41"/>
      <c r="IB180" s="41"/>
      <c r="IC180" s="41"/>
      <c r="ID180" s="41"/>
      <c r="IE180" s="41"/>
      <c r="IF180" s="41"/>
      <c r="IG180" s="41"/>
      <c r="IH180" s="41"/>
      <c r="II180" s="41"/>
      <c r="IJ180" s="41"/>
      <c r="IK180" s="41"/>
      <c r="IL180" s="41"/>
      <c r="IM180" s="41"/>
      <c r="IN180" s="41"/>
      <c r="IO180" s="41"/>
      <c r="IP180" s="41"/>
      <c r="IQ180" s="41"/>
      <c r="IR180" s="41"/>
      <c r="IS180" s="41"/>
      <c r="IT180" s="41"/>
    </row>
    <row r="181" s="40" customFormat="1" ht="21" customHeight="1" spans="1:254">
      <c r="A181" s="67">
        <v>176</v>
      </c>
      <c r="B181" s="68" t="str">
        <f>Sheet1!A176</f>
        <v>广东新鸿邦建筑有限公司</v>
      </c>
      <c r="C181" s="69"/>
      <c r="D181" s="70">
        <f>Sheet1!B176</f>
        <v>1386620.67</v>
      </c>
      <c r="E181" s="71" t="str">
        <f t="shared" si="6"/>
        <v>超上限</v>
      </c>
      <c r="F181" s="72" t="str">
        <f t="shared" si="7"/>
        <v>否</v>
      </c>
      <c r="G181" s="73" t="str">
        <f t="shared" si="8"/>
        <v>否</v>
      </c>
      <c r="H181" s="74"/>
      <c r="I181" s="74"/>
      <c r="J181" s="74"/>
      <c r="K181" s="74"/>
      <c r="L181" s="74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4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41"/>
      <c r="FG181" s="41"/>
      <c r="FH181" s="41"/>
      <c r="FI181" s="4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41"/>
      <c r="FU181" s="41"/>
      <c r="FV181" s="41"/>
      <c r="FW181" s="4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41"/>
      <c r="GI181" s="41"/>
      <c r="GJ181" s="41"/>
      <c r="GK181" s="4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41"/>
      <c r="GW181" s="41"/>
      <c r="GX181" s="41"/>
      <c r="GY181" s="4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41"/>
      <c r="HK181" s="41"/>
      <c r="HL181" s="41"/>
      <c r="HM181" s="4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41"/>
      <c r="HY181" s="41"/>
      <c r="HZ181" s="41"/>
      <c r="IA181" s="4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41"/>
      <c r="IM181" s="41"/>
      <c r="IN181" s="41"/>
      <c r="IO181" s="41"/>
      <c r="IP181" s="41"/>
      <c r="IQ181" s="41"/>
      <c r="IR181" s="41"/>
      <c r="IS181" s="41"/>
      <c r="IT181" s="41"/>
    </row>
    <row r="182" s="40" customFormat="1" ht="21" customHeight="1" spans="1:254">
      <c r="A182" s="67">
        <v>177</v>
      </c>
      <c r="B182" s="68" t="str">
        <f>Sheet1!A177</f>
        <v>广东信丰源建设有限公司</v>
      </c>
      <c r="C182" s="69"/>
      <c r="D182" s="70">
        <f>Sheet1!B177</f>
        <v>1386615.11</v>
      </c>
      <c r="E182" s="71" t="str">
        <f t="shared" si="6"/>
        <v>超上限</v>
      </c>
      <c r="F182" s="72" t="str">
        <f t="shared" si="7"/>
        <v>否</v>
      </c>
      <c r="G182" s="73" t="str">
        <f t="shared" si="8"/>
        <v>否</v>
      </c>
      <c r="H182" s="74"/>
      <c r="I182" s="74"/>
      <c r="J182" s="74"/>
      <c r="K182" s="74"/>
      <c r="L182" s="74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41"/>
      <c r="GA182" s="41"/>
      <c r="GB182" s="41"/>
      <c r="GC182" s="41"/>
      <c r="GD182" s="41"/>
      <c r="GE182" s="41"/>
      <c r="GF182" s="41"/>
      <c r="GG182" s="41"/>
      <c r="GH182" s="41"/>
      <c r="GI182" s="41"/>
      <c r="GJ182" s="41"/>
      <c r="GK182" s="41"/>
      <c r="GL182" s="41"/>
      <c r="GM182" s="41"/>
      <c r="GN182" s="41"/>
      <c r="GO182" s="41"/>
      <c r="GP182" s="41"/>
      <c r="GQ182" s="41"/>
      <c r="GR182" s="41"/>
      <c r="GS182" s="41"/>
      <c r="GT182" s="41"/>
      <c r="GU182" s="41"/>
      <c r="GV182" s="41"/>
      <c r="GW182" s="41"/>
      <c r="GX182" s="41"/>
      <c r="GY182" s="41"/>
      <c r="GZ182" s="41"/>
      <c r="HA182" s="41"/>
      <c r="HB182" s="41"/>
      <c r="HC182" s="41"/>
      <c r="HD182" s="41"/>
      <c r="HE182" s="41"/>
      <c r="HF182" s="41"/>
      <c r="HG182" s="41"/>
      <c r="HH182" s="41"/>
      <c r="HI182" s="41"/>
      <c r="HJ182" s="41"/>
      <c r="HK182" s="41"/>
      <c r="HL182" s="41"/>
      <c r="HM182" s="41"/>
      <c r="HN182" s="41"/>
      <c r="HO182" s="41"/>
      <c r="HP182" s="41"/>
      <c r="HQ182" s="41"/>
      <c r="HR182" s="41"/>
      <c r="HS182" s="41"/>
      <c r="HT182" s="41"/>
      <c r="HU182" s="41"/>
      <c r="HV182" s="41"/>
      <c r="HW182" s="41"/>
      <c r="HX182" s="41"/>
      <c r="HY182" s="41"/>
      <c r="HZ182" s="41"/>
      <c r="IA182" s="41"/>
      <c r="IB182" s="41"/>
      <c r="IC182" s="41"/>
      <c r="ID182" s="41"/>
      <c r="IE182" s="41"/>
      <c r="IF182" s="41"/>
      <c r="IG182" s="41"/>
      <c r="IH182" s="41"/>
      <c r="II182" s="41"/>
      <c r="IJ182" s="41"/>
      <c r="IK182" s="41"/>
      <c r="IL182" s="41"/>
      <c r="IM182" s="41"/>
      <c r="IN182" s="41"/>
      <c r="IO182" s="41"/>
      <c r="IP182" s="41"/>
      <c r="IQ182" s="41"/>
      <c r="IR182" s="41"/>
      <c r="IS182" s="41"/>
      <c r="IT182" s="41"/>
    </row>
    <row r="183" s="40" customFormat="1" ht="21" customHeight="1" spans="1:254">
      <c r="A183" s="67">
        <v>178</v>
      </c>
      <c r="B183" s="68" t="str">
        <f>Sheet1!A178</f>
        <v>广东硕邦建设有限公司</v>
      </c>
      <c r="C183" s="69"/>
      <c r="D183" s="70">
        <f>Sheet1!B178</f>
        <v>1386343.91</v>
      </c>
      <c r="E183" s="71" t="str">
        <f t="shared" si="6"/>
        <v>超上限</v>
      </c>
      <c r="F183" s="72" t="str">
        <f t="shared" si="7"/>
        <v>否</v>
      </c>
      <c r="G183" s="73" t="str">
        <f t="shared" si="8"/>
        <v>否</v>
      </c>
      <c r="H183" s="74"/>
      <c r="I183" s="74"/>
      <c r="J183" s="74"/>
      <c r="K183" s="74"/>
      <c r="L183" s="74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41"/>
      <c r="EV183" s="41"/>
      <c r="EW183" s="41"/>
      <c r="EX183" s="41"/>
      <c r="EY183" s="41"/>
      <c r="EZ183" s="41"/>
      <c r="FA183" s="41"/>
      <c r="FB183" s="41"/>
      <c r="FC183" s="41"/>
      <c r="FD183" s="41"/>
      <c r="FE183" s="41"/>
      <c r="FF183" s="41"/>
      <c r="FG183" s="41"/>
      <c r="FH183" s="41"/>
      <c r="FI183" s="41"/>
      <c r="FJ183" s="41"/>
      <c r="FK183" s="41"/>
      <c r="FL183" s="41"/>
      <c r="FM183" s="41"/>
      <c r="FN183" s="41"/>
      <c r="FO183" s="41"/>
      <c r="FP183" s="41"/>
      <c r="FQ183" s="41"/>
      <c r="FR183" s="41"/>
      <c r="FS183" s="41"/>
      <c r="FT183" s="41"/>
      <c r="FU183" s="41"/>
      <c r="FV183" s="41"/>
      <c r="FW183" s="41"/>
      <c r="FX183" s="41"/>
      <c r="FY183" s="41"/>
      <c r="FZ183" s="41"/>
      <c r="GA183" s="41"/>
      <c r="GB183" s="41"/>
      <c r="GC183" s="41"/>
      <c r="GD183" s="41"/>
      <c r="GE183" s="41"/>
      <c r="GF183" s="41"/>
      <c r="GG183" s="41"/>
      <c r="GH183" s="41"/>
      <c r="GI183" s="41"/>
      <c r="GJ183" s="41"/>
      <c r="GK183" s="41"/>
      <c r="GL183" s="41"/>
      <c r="GM183" s="41"/>
      <c r="GN183" s="41"/>
      <c r="GO183" s="41"/>
      <c r="GP183" s="41"/>
      <c r="GQ183" s="41"/>
      <c r="GR183" s="41"/>
      <c r="GS183" s="41"/>
      <c r="GT183" s="41"/>
      <c r="GU183" s="41"/>
      <c r="GV183" s="41"/>
      <c r="GW183" s="41"/>
      <c r="GX183" s="41"/>
      <c r="GY183" s="41"/>
      <c r="GZ183" s="41"/>
      <c r="HA183" s="41"/>
      <c r="HB183" s="41"/>
      <c r="HC183" s="41"/>
      <c r="HD183" s="41"/>
      <c r="HE183" s="41"/>
      <c r="HF183" s="41"/>
      <c r="HG183" s="41"/>
      <c r="HH183" s="41"/>
      <c r="HI183" s="41"/>
      <c r="HJ183" s="41"/>
      <c r="HK183" s="41"/>
      <c r="HL183" s="41"/>
      <c r="HM183" s="41"/>
      <c r="HN183" s="41"/>
      <c r="HO183" s="41"/>
      <c r="HP183" s="41"/>
      <c r="HQ183" s="41"/>
      <c r="HR183" s="41"/>
      <c r="HS183" s="41"/>
      <c r="HT183" s="41"/>
      <c r="HU183" s="41"/>
      <c r="HV183" s="41"/>
      <c r="HW183" s="41"/>
      <c r="HX183" s="41"/>
      <c r="HY183" s="41"/>
      <c r="HZ183" s="41"/>
      <c r="IA183" s="41"/>
      <c r="IB183" s="41"/>
      <c r="IC183" s="41"/>
      <c r="ID183" s="41"/>
      <c r="IE183" s="41"/>
      <c r="IF183" s="41"/>
      <c r="IG183" s="41"/>
      <c r="IH183" s="41"/>
      <c r="II183" s="41"/>
      <c r="IJ183" s="41"/>
      <c r="IK183" s="41"/>
      <c r="IL183" s="41"/>
      <c r="IM183" s="41"/>
      <c r="IN183" s="41"/>
      <c r="IO183" s="41"/>
      <c r="IP183" s="41"/>
      <c r="IQ183" s="41"/>
      <c r="IR183" s="41"/>
      <c r="IS183" s="41"/>
      <c r="IT183" s="41"/>
    </row>
    <row r="184" s="40" customFormat="1" ht="21" customHeight="1" spans="1:254">
      <c r="A184" s="67">
        <v>179</v>
      </c>
      <c r="B184" s="68" t="str">
        <f>Sheet1!A179</f>
        <v>中圳承邦（深圳）建设工程有限公司</v>
      </c>
      <c r="C184" s="69"/>
      <c r="D184" s="70">
        <f>Sheet1!B179</f>
        <v>1386343.68</v>
      </c>
      <c r="E184" s="71" t="str">
        <f t="shared" si="6"/>
        <v>超上限</v>
      </c>
      <c r="F184" s="72" t="str">
        <f t="shared" si="7"/>
        <v>否</v>
      </c>
      <c r="G184" s="73" t="str">
        <f t="shared" si="8"/>
        <v>否</v>
      </c>
      <c r="H184" s="74"/>
      <c r="I184" s="74"/>
      <c r="J184" s="74"/>
      <c r="K184" s="74"/>
      <c r="L184" s="74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4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41"/>
      <c r="FG184" s="41"/>
      <c r="FH184" s="41"/>
      <c r="FI184" s="4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41"/>
      <c r="FU184" s="41"/>
      <c r="FV184" s="41"/>
      <c r="FW184" s="4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41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41"/>
      <c r="IM184" s="41"/>
      <c r="IN184" s="41"/>
      <c r="IO184" s="41"/>
      <c r="IP184" s="41"/>
      <c r="IQ184" s="41"/>
      <c r="IR184" s="41"/>
      <c r="IS184" s="41"/>
      <c r="IT184" s="41"/>
    </row>
    <row r="185" s="40" customFormat="1" ht="21" customHeight="1" spans="1:254">
      <c r="A185" s="67">
        <v>180</v>
      </c>
      <c r="B185" s="68" t="str">
        <f>Sheet1!A180</f>
        <v>深圳市方联建设有限公司</v>
      </c>
      <c r="C185" s="69"/>
      <c r="D185" s="70">
        <f>Sheet1!B180</f>
        <v>1386343.68</v>
      </c>
      <c r="E185" s="71" t="str">
        <f t="shared" si="6"/>
        <v>超上限</v>
      </c>
      <c r="F185" s="72" t="str">
        <f t="shared" si="7"/>
        <v>否</v>
      </c>
      <c r="G185" s="73" t="str">
        <f t="shared" si="8"/>
        <v>否</v>
      </c>
      <c r="H185" s="74"/>
      <c r="I185" s="74"/>
      <c r="J185" s="74"/>
      <c r="K185" s="74"/>
      <c r="L185" s="74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41"/>
      <c r="FZ185" s="41"/>
      <c r="GA185" s="41"/>
      <c r="GB185" s="41"/>
      <c r="GC185" s="41"/>
      <c r="GD185" s="41"/>
      <c r="GE185" s="41"/>
      <c r="GF185" s="41"/>
      <c r="GG185" s="41"/>
      <c r="GH185" s="41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  <c r="IB185" s="41"/>
      <c r="IC185" s="41"/>
      <c r="ID185" s="41"/>
      <c r="IE185" s="41"/>
      <c r="IF185" s="41"/>
      <c r="IG185" s="41"/>
      <c r="IH185" s="41"/>
      <c r="II185" s="41"/>
      <c r="IJ185" s="41"/>
      <c r="IK185" s="41"/>
      <c r="IL185" s="41"/>
      <c r="IM185" s="41"/>
      <c r="IN185" s="41"/>
      <c r="IO185" s="41"/>
      <c r="IP185" s="41"/>
      <c r="IQ185" s="41"/>
      <c r="IR185" s="41"/>
      <c r="IS185" s="41"/>
      <c r="IT185" s="41"/>
    </row>
    <row r="186" s="40" customFormat="1" ht="21" customHeight="1" spans="1:254">
      <c r="A186" s="67">
        <v>181</v>
      </c>
      <c r="B186" s="68" t="str">
        <f>Sheet1!A181</f>
        <v>广东汇诚建设工程有限公司</v>
      </c>
      <c r="C186" s="69"/>
      <c r="D186" s="70">
        <f>Sheet1!B181</f>
        <v>1386343.68</v>
      </c>
      <c r="E186" s="71" t="str">
        <f t="shared" si="6"/>
        <v>超上限</v>
      </c>
      <c r="F186" s="72" t="str">
        <f t="shared" si="7"/>
        <v>否</v>
      </c>
      <c r="G186" s="73" t="str">
        <f t="shared" si="8"/>
        <v>否</v>
      </c>
      <c r="H186" s="74"/>
      <c r="I186" s="74"/>
      <c r="J186" s="74"/>
      <c r="K186" s="74"/>
      <c r="L186" s="74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41"/>
      <c r="GA186" s="41"/>
      <c r="GB186" s="41"/>
      <c r="GC186" s="41"/>
      <c r="GD186" s="41"/>
      <c r="GE186" s="41"/>
      <c r="GF186" s="41"/>
      <c r="GG186" s="41"/>
      <c r="GH186" s="41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  <c r="IB186" s="41"/>
      <c r="IC186" s="41"/>
      <c r="ID186" s="41"/>
      <c r="IE186" s="41"/>
      <c r="IF186" s="41"/>
      <c r="IG186" s="41"/>
      <c r="IH186" s="41"/>
      <c r="II186" s="41"/>
      <c r="IJ186" s="41"/>
      <c r="IK186" s="41"/>
      <c r="IL186" s="41"/>
      <c r="IM186" s="41"/>
      <c r="IN186" s="41"/>
      <c r="IO186" s="41"/>
      <c r="IP186" s="41"/>
      <c r="IQ186" s="41"/>
      <c r="IR186" s="41"/>
      <c r="IS186" s="41"/>
      <c r="IT186" s="41"/>
    </row>
    <row r="187" s="40" customFormat="1" ht="21" customHeight="1" spans="1:254">
      <c r="A187" s="67">
        <v>182</v>
      </c>
      <c r="B187" s="68" t="str">
        <f>Sheet1!A182</f>
        <v>广东华盛源建设有限公司</v>
      </c>
      <c r="C187" s="69"/>
      <c r="D187" s="70">
        <f>Sheet1!B182</f>
        <v>1386343.68</v>
      </c>
      <c r="E187" s="71" t="str">
        <f t="shared" si="6"/>
        <v>超上限</v>
      </c>
      <c r="F187" s="72" t="str">
        <f t="shared" si="7"/>
        <v>否</v>
      </c>
      <c r="G187" s="73" t="str">
        <f t="shared" si="8"/>
        <v>否</v>
      </c>
      <c r="H187" s="74"/>
      <c r="I187" s="74"/>
      <c r="J187" s="74"/>
      <c r="K187" s="74"/>
      <c r="L187" s="74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41"/>
      <c r="GA187" s="41"/>
      <c r="GB187" s="41"/>
      <c r="GC187" s="41"/>
      <c r="GD187" s="41"/>
      <c r="GE187" s="41"/>
      <c r="GF187" s="41"/>
      <c r="GG187" s="41"/>
      <c r="GH187" s="41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  <c r="IB187" s="41"/>
      <c r="IC187" s="41"/>
      <c r="ID187" s="41"/>
      <c r="IE187" s="41"/>
      <c r="IF187" s="41"/>
      <c r="IG187" s="41"/>
      <c r="IH187" s="41"/>
      <c r="II187" s="41"/>
      <c r="IJ187" s="41"/>
      <c r="IK187" s="41"/>
      <c r="IL187" s="41"/>
      <c r="IM187" s="41"/>
      <c r="IN187" s="41"/>
      <c r="IO187" s="41"/>
      <c r="IP187" s="41"/>
      <c r="IQ187" s="41"/>
      <c r="IR187" s="41"/>
      <c r="IS187" s="41"/>
      <c r="IT187" s="41"/>
    </row>
    <row r="188" s="40" customFormat="1" ht="21" customHeight="1" spans="1:254">
      <c r="A188" s="67">
        <v>183</v>
      </c>
      <c r="B188" s="68" t="str">
        <f>Sheet1!A183</f>
        <v>中水禹顺建设集团有限公司</v>
      </c>
      <c r="C188" s="69"/>
      <c r="D188" s="70">
        <f>Sheet1!B183</f>
        <v>1386343.68</v>
      </c>
      <c r="E188" s="71" t="str">
        <f t="shared" si="6"/>
        <v>超上限</v>
      </c>
      <c r="F188" s="72" t="str">
        <f t="shared" si="7"/>
        <v>否</v>
      </c>
      <c r="G188" s="73" t="str">
        <f t="shared" si="8"/>
        <v>否</v>
      </c>
      <c r="H188" s="74"/>
      <c r="I188" s="74"/>
      <c r="J188" s="74"/>
      <c r="K188" s="74"/>
      <c r="L188" s="74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  <c r="FX188" s="41"/>
      <c r="FY188" s="41"/>
      <c r="FZ188" s="41"/>
      <c r="GA188" s="41"/>
      <c r="GB188" s="41"/>
      <c r="GC188" s="41"/>
      <c r="GD188" s="41"/>
      <c r="GE188" s="41"/>
      <c r="GF188" s="41"/>
      <c r="GG188" s="41"/>
      <c r="GH188" s="41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  <c r="IB188" s="41"/>
      <c r="IC188" s="41"/>
      <c r="ID188" s="41"/>
      <c r="IE188" s="41"/>
      <c r="IF188" s="41"/>
      <c r="IG188" s="41"/>
      <c r="IH188" s="41"/>
      <c r="II188" s="41"/>
      <c r="IJ188" s="41"/>
      <c r="IK188" s="41"/>
      <c r="IL188" s="41"/>
      <c r="IM188" s="41"/>
      <c r="IN188" s="41"/>
      <c r="IO188" s="41"/>
      <c r="IP188" s="41"/>
      <c r="IQ188" s="41"/>
      <c r="IR188" s="41"/>
      <c r="IS188" s="41"/>
      <c r="IT188" s="41"/>
    </row>
    <row r="189" s="40" customFormat="1" ht="21" customHeight="1" spans="1:254">
      <c r="A189" s="67">
        <v>184</v>
      </c>
      <c r="B189" s="68" t="str">
        <f>Sheet1!A184</f>
        <v>深圳市嘉闰州生态建工有限公司</v>
      </c>
      <c r="C189" s="69"/>
      <c r="D189" s="70">
        <f>Sheet1!B184</f>
        <v>1386343.68</v>
      </c>
      <c r="E189" s="71" t="str">
        <f t="shared" si="6"/>
        <v>超上限</v>
      </c>
      <c r="F189" s="72" t="str">
        <f t="shared" si="7"/>
        <v>否</v>
      </c>
      <c r="G189" s="73" t="str">
        <f t="shared" si="8"/>
        <v>否</v>
      </c>
      <c r="H189" s="74"/>
      <c r="I189" s="74"/>
      <c r="J189" s="74"/>
      <c r="K189" s="74"/>
      <c r="L189" s="74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  <c r="FX189" s="41"/>
      <c r="FY189" s="41"/>
      <c r="FZ189" s="41"/>
      <c r="GA189" s="41"/>
      <c r="GB189" s="41"/>
      <c r="GC189" s="41"/>
      <c r="GD189" s="41"/>
      <c r="GE189" s="41"/>
      <c r="GF189" s="41"/>
      <c r="GG189" s="41"/>
      <c r="GH189" s="41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  <c r="IB189" s="41"/>
      <c r="IC189" s="41"/>
      <c r="ID189" s="41"/>
      <c r="IE189" s="41"/>
      <c r="IF189" s="41"/>
      <c r="IG189" s="41"/>
      <c r="IH189" s="41"/>
      <c r="II189" s="41"/>
      <c r="IJ189" s="41"/>
      <c r="IK189" s="41"/>
      <c r="IL189" s="41"/>
      <c r="IM189" s="41"/>
      <c r="IN189" s="41"/>
      <c r="IO189" s="41"/>
      <c r="IP189" s="41"/>
      <c r="IQ189" s="41"/>
      <c r="IR189" s="41"/>
      <c r="IS189" s="41"/>
      <c r="IT189" s="41"/>
    </row>
    <row r="190" s="40" customFormat="1" ht="21" customHeight="1" spans="1:254">
      <c r="A190" s="67">
        <v>185</v>
      </c>
      <c r="B190" s="68" t="str">
        <f>Sheet1!A185</f>
        <v>广东正翔建设工程有限公司</v>
      </c>
      <c r="C190" s="69"/>
      <c r="D190" s="70">
        <f>Sheet1!B185</f>
        <v>1386304.88</v>
      </c>
      <c r="E190" s="71" t="str">
        <f t="shared" si="6"/>
        <v>超上限</v>
      </c>
      <c r="F190" s="72" t="str">
        <f t="shared" si="7"/>
        <v>否</v>
      </c>
      <c r="G190" s="73" t="str">
        <f t="shared" si="8"/>
        <v>否</v>
      </c>
      <c r="H190" s="74"/>
      <c r="I190" s="74"/>
      <c r="J190" s="74"/>
      <c r="K190" s="74"/>
      <c r="L190" s="74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  <c r="EU190" s="41"/>
      <c r="EV190" s="41"/>
      <c r="EW190" s="41"/>
      <c r="EX190" s="41"/>
      <c r="EY190" s="41"/>
      <c r="EZ190" s="41"/>
      <c r="FA190" s="41"/>
      <c r="FB190" s="41"/>
      <c r="FC190" s="41"/>
      <c r="FD190" s="41"/>
      <c r="FE190" s="41"/>
      <c r="FF190" s="41"/>
      <c r="FG190" s="41"/>
      <c r="FH190" s="41"/>
      <c r="FI190" s="41"/>
      <c r="FJ190" s="41"/>
      <c r="FK190" s="41"/>
      <c r="FL190" s="41"/>
      <c r="FM190" s="41"/>
      <c r="FN190" s="41"/>
      <c r="FO190" s="41"/>
      <c r="FP190" s="41"/>
      <c r="FQ190" s="41"/>
      <c r="FR190" s="41"/>
      <c r="FS190" s="41"/>
      <c r="FT190" s="41"/>
      <c r="FU190" s="41"/>
      <c r="FV190" s="41"/>
      <c r="FW190" s="41"/>
      <c r="FX190" s="41"/>
      <c r="FY190" s="41"/>
      <c r="FZ190" s="41"/>
      <c r="GA190" s="41"/>
      <c r="GB190" s="41"/>
      <c r="GC190" s="41"/>
      <c r="GD190" s="41"/>
      <c r="GE190" s="41"/>
      <c r="GF190" s="41"/>
      <c r="GG190" s="41"/>
      <c r="GH190" s="41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  <c r="IB190" s="41"/>
      <c r="IC190" s="41"/>
      <c r="ID190" s="41"/>
      <c r="IE190" s="41"/>
      <c r="IF190" s="41"/>
      <c r="IG190" s="41"/>
      <c r="IH190" s="41"/>
      <c r="II190" s="41"/>
      <c r="IJ190" s="41"/>
      <c r="IK190" s="41"/>
      <c r="IL190" s="41"/>
      <c r="IM190" s="41"/>
      <c r="IN190" s="41"/>
      <c r="IO190" s="41"/>
      <c r="IP190" s="41"/>
      <c r="IQ190" s="41"/>
      <c r="IR190" s="41"/>
      <c r="IS190" s="41"/>
      <c r="IT190" s="41"/>
    </row>
    <row r="191" s="40" customFormat="1" ht="21" customHeight="1" spans="1:254">
      <c r="A191" s="67">
        <v>186</v>
      </c>
      <c r="B191" s="68" t="str">
        <f>Sheet1!A186</f>
        <v>东莞华盛达建设工程有限公司</v>
      </c>
      <c r="C191" s="69"/>
      <c r="D191" s="70">
        <f>Sheet1!B186</f>
        <v>1386144.46</v>
      </c>
      <c r="E191" s="71" t="str">
        <f t="shared" si="6"/>
        <v>超上限</v>
      </c>
      <c r="F191" s="72" t="str">
        <f t="shared" si="7"/>
        <v>否</v>
      </c>
      <c r="G191" s="73" t="str">
        <f t="shared" si="8"/>
        <v>否</v>
      </c>
      <c r="H191" s="74"/>
      <c r="I191" s="74"/>
      <c r="J191" s="74"/>
      <c r="K191" s="74"/>
      <c r="L191" s="74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41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</row>
    <row r="192" s="40" customFormat="1" ht="21" customHeight="1" spans="1:254">
      <c r="A192" s="67">
        <v>187</v>
      </c>
      <c r="B192" s="68" t="str">
        <f>Sheet1!A187</f>
        <v>陕西中庚建设集团有限公司</v>
      </c>
      <c r="C192" s="69"/>
      <c r="D192" s="70">
        <f>Sheet1!B187</f>
        <v>1385886.71</v>
      </c>
      <c r="E192" s="71" t="str">
        <f t="shared" si="6"/>
        <v>超上限</v>
      </c>
      <c r="F192" s="72" t="str">
        <f t="shared" si="7"/>
        <v>否</v>
      </c>
      <c r="G192" s="73" t="str">
        <f t="shared" si="8"/>
        <v>否</v>
      </c>
      <c r="H192" s="74"/>
      <c r="I192" s="74"/>
      <c r="J192" s="74"/>
      <c r="K192" s="74"/>
      <c r="L192" s="74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41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41"/>
      <c r="IM192" s="41"/>
      <c r="IN192" s="41"/>
      <c r="IO192" s="41"/>
      <c r="IP192" s="41"/>
      <c r="IQ192" s="41"/>
      <c r="IR192" s="41"/>
      <c r="IS192" s="41"/>
      <c r="IT192" s="41"/>
    </row>
    <row r="193" s="40" customFormat="1" ht="21" customHeight="1" spans="1:254">
      <c r="A193" s="67">
        <v>188</v>
      </c>
      <c r="B193" s="68" t="str">
        <f>Sheet1!A188</f>
        <v>河南汴垦建设工程有限公司</v>
      </c>
      <c r="C193" s="69"/>
      <c r="D193" s="70">
        <f>Sheet1!B188</f>
        <v>1385784.12</v>
      </c>
      <c r="E193" s="71" t="str">
        <f t="shared" si="6"/>
        <v>超上限</v>
      </c>
      <c r="F193" s="72" t="str">
        <f t="shared" si="7"/>
        <v>否</v>
      </c>
      <c r="G193" s="73" t="str">
        <f t="shared" si="8"/>
        <v>否</v>
      </c>
      <c r="H193" s="74"/>
      <c r="I193" s="74"/>
      <c r="J193" s="74"/>
      <c r="K193" s="74"/>
      <c r="L193" s="74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41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1"/>
      <c r="IM193" s="41"/>
      <c r="IN193" s="41"/>
      <c r="IO193" s="41"/>
      <c r="IP193" s="41"/>
      <c r="IQ193" s="41"/>
      <c r="IR193" s="41"/>
      <c r="IS193" s="41"/>
      <c r="IT193" s="41"/>
    </row>
    <row r="194" s="40" customFormat="1" ht="21" customHeight="1" spans="1:254">
      <c r="A194" s="67">
        <v>189</v>
      </c>
      <c r="B194" s="68" t="str">
        <f>Sheet1!A189</f>
        <v>深圳市欣和建设工程有限公司</v>
      </c>
      <c r="C194" s="69"/>
      <c r="D194" s="70">
        <f>Sheet1!B189</f>
        <v>1385692.96</v>
      </c>
      <c r="E194" s="71" t="str">
        <f t="shared" si="6"/>
        <v>超上限</v>
      </c>
      <c r="F194" s="72" t="str">
        <f t="shared" si="7"/>
        <v>否</v>
      </c>
      <c r="G194" s="73" t="str">
        <f t="shared" si="8"/>
        <v>否</v>
      </c>
      <c r="H194" s="74"/>
      <c r="I194" s="74"/>
      <c r="J194" s="74"/>
      <c r="K194" s="74"/>
      <c r="L194" s="74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41"/>
      <c r="GA194" s="41"/>
      <c r="GB194" s="41"/>
      <c r="GC194" s="41"/>
      <c r="GD194" s="41"/>
      <c r="GE194" s="41"/>
      <c r="GF194" s="41"/>
      <c r="GG194" s="41"/>
      <c r="GH194" s="41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  <c r="IB194" s="41"/>
      <c r="IC194" s="41"/>
      <c r="ID194" s="41"/>
      <c r="IE194" s="41"/>
      <c r="IF194" s="41"/>
      <c r="IG194" s="41"/>
      <c r="IH194" s="41"/>
      <c r="II194" s="41"/>
      <c r="IJ194" s="41"/>
      <c r="IK194" s="41"/>
      <c r="IL194" s="41"/>
      <c r="IM194" s="41"/>
      <c r="IN194" s="41"/>
      <c r="IO194" s="41"/>
      <c r="IP194" s="41"/>
      <c r="IQ194" s="41"/>
      <c r="IR194" s="41"/>
      <c r="IS194" s="41"/>
      <c r="IT194" s="41"/>
    </row>
    <row r="195" s="40" customFormat="1" ht="21" customHeight="1" spans="1:254">
      <c r="A195" s="67">
        <v>190</v>
      </c>
      <c r="B195" s="68" t="str">
        <f>Sheet1!A190</f>
        <v>广东竣晨建设有限公司</v>
      </c>
      <c r="C195" s="69"/>
      <c r="D195" s="70">
        <f>Sheet1!B190</f>
        <v>1385660.72</v>
      </c>
      <c r="E195" s="71" t="str">
        <f t="shared" si="6"/>
        <v>超上限</v>
      </c>
      <c r="F195" s="72" t="str">
        <f t="shared" si="7"/>
        <v>否</v>
      </c>
      <c r="G195" s="73" t="str">
        <f t="shared" si="8"/>
        <v>否</v>
      </c>
      <c r="H195" s="74"/>
      <c r="I195" s="74"/>
      <c r="J195" s="74"/>
      <c r="K195" s="74"/>
      <c r="L195" s="74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41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1"/>
      <c r="IM195" s="41"/>
      <c r="IN195" s="41"/>
      <c r="IO195" s="41"/>
      <c r="IP195" s="41"/>
      <c r="IQ195" s="41"/>
      <c r="IR195" s="41"/>
      <c r="IS195" s="41"/>
      <c r="IT195" s="41"/>
    </row>
    <row r="196" s="40" customFormat="1" ht="21" customHeight="1" spans="1:254">
      <c r="A196" s="67">
        <v>191</v>
      </c>
      <c r="B196" s="68" t="str">
        <f>Sheet1!A191</f>
        <v>广东顺鹏建设工程有限公司</v>
      </c>
      <c r="C196" s="69"/>
      <c r="D196" s="70">
        <f>Sheet1!B191</f>
        <v>1385567.94</v>
      </c>
      <c r="E196" s="71" t="str">
        <f t="shared" si="6"/>
        <v>超上限</v>
      </c>
      <c r="F196" s="72" t="str">
        <f t="shared" si="7"/>
        <v>否</v>
      </c>
      <c r="G196" s="73" t="str">
        <f t="shared" si="8"/>
        <v>否</v>
      </c>
      <c r="H196" s="74"/>
      <c r="I196" s="74"/>
      <c r="J196" s="74"/>
      <c r="K196" s="74"/>
      <c r="L196" s="74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4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41"/>
      <c r="FG196" s="41"/>
      <c r="FH196" s="41"/>
      <c r="FI196" s="4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41"/>
      <c r="FU196" s="41"/>
      <c r="FV196" s="41"/>
      <c r="FW196" s="4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41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1"/>
      <c r="IN196" s="41"/>
      <c r="IO196" s="41"/>
      <c r="IP196" s="41"/>
      <c r="IQ196" s="41"/>
      <c r="IR196" s="41"/>
      <c r="IS196" s="41"/>
      <c r="IT196" s="41"/>
    </row>
    <row r="197" s="40" customFormat="1" ht="21" customHeight="1" spans="1:254">
      <c r="A197" s="67">
        <v>192</v>
      </c>
      <c r="B197" s="68" t="str">
        <f>Sheet1!A192</f>
        <v>广东胜联建设有限公司</v>
      </c>
      <c r="C197" s="69"/>
      <c r="D197" s="70">
        <f>Sheet1!B192</f>
        <v>1385230.74</v>
      </c>
      <c r="E197" s="71" t="str">
        <f t="shared" si="6"/>
        <v>超上限</v>
      </c>
      <c r="F197" s="72" t="str">
        <f t="shared" si="7"/>
        <v>否</v>
      </c>
      <c r="G197" s="73" t="str">
        <f t="shared" si="8"/>
        <v>否</v>
      </c>
      <c r="H197" s="74"/>
      <c r="I197" s="74"/>
      <c r="J197" s="74"/>
      <c r="K197" s="74"/>
      <c r="L197" s="74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  <c r="IT197" s="41"/>
    </row>
    <row r="198" s="40" customFormat="1" ht="21" customHeight="1" spans="1:254">
      <c r="A198" s="67">
        <v>193</v>
      </c>
      <c r="B198" s="68" t="str">
        <f>Sheet1!A193</f>
        <v>启业建设有限公司</v>
      </c>
      <c r="C198" s="69"/>
      <c r="D198" s="70">
        <f>Sheet1!B193</f>
        <v>1385210.5</v>
      </c>
      <c r="E198" s="71" t="str">
        <f t="shared" si="6"/>
        <v>超上限</v>
      </c>
      <c r="F198" s="72" t="str">
        <f t="shared" si="7"/>
        <v>否</v>
      </c>
      <c r="G198" s="73" t="str">
        <f t="shared" si="8"/>
        <v>否</v>
      </c>
      <c r="H198" s="74"/>
      <c r="I198" s="74"/>
      <c r="J198" s="74"/>
      <c r="K198" s="74"/>
      <c r="L198" s="74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  <c r="IT198" s="41"/>
    </row>
    <row r="199" s="40" customFormat="1" ht="21" customHeight="1" spans="1:254">
      <c r="A199" s="67">
        <v>194</v>
      </c>
      <c r="B199" s="68" t="str">
        <f>Sheet1!A194</f>
        <v>广东龙德建设工程有限公司</v>
      </c>
      <c r="C199" s="69"/>
      <c r="D199" s="70">
        <f>Sheet1!B194</f>
        <v>1385126.08</v>
      </c>
      <c r="E199" s="71" t="str">
        <f t="shared" ref="E199:E262" si="9">IF(D199&lt;=$G$3,"否","超上限")</f>
        <v>超上限</v>
      </c>
      <c r="F199" s="72" t="str">
        <f t="shared" ref="F199:F262" si="10">IF(D199&gt;=$G$4,"否","超下限")</f>
        <v>否</v>
      </c>
      <c r="G199" s="73" t="str">
        <f t="shared" ref="G199:G262" si="11">IF(AND(E199="否",F199="否"),"是","否")</f>
        <v>否</v>
      </c>
      <c r="H199" s="74"/>
      <c r="I199" s="74"/>
      <c r="J199" s="74"/>
      <c r="K199" s="74"/>
      <c r="L199" s="74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4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41"/>
      <c r="FG199" s="41"/>
      <c r="FH199" s="41"/>
      <c r="FI199" s="4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41"/>
      <c r="FU199" s="41"/>
      <c r="FV199" s="41"/>
      <c r="FW199" s="4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41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1"/>
      <c r="IN199" s="41"/>
      <c r="IO199" s="41"/>
      <c r="IP199" s="41"/>
      <c r="IQ199" s="41"/>
      <c r="IR199" s="41"/>
      <c r="IS199" s="41"/>
      <c r="IT199" s="41"/>
    </row>
    <row r="200" s="40" customFormat="1" ht="21" customHeight="1" spans="1:254">
      <c r="A200" s="67">
        <v>195</v>
      </c>
      <c r="B200" s="68" t="str">
        <f>Sheet1!A195</f>
        <v>广东升裕建设工程有限公司</v>
      </c>
      <c r="C200" s="69"/>
      <c r="D200" s="70">
        <f>Sheet1!B195</f>
        <v>1385004.35</v>
      </c>
      <c r="E200" s="71" t="str">
        <f t="shared" si="9"/>
        <v>超上限</v>
      </c>
      <c r="F200" s="72" t="str">
        <f t="shared" si="10"/>
        <v>否</v>
      </c>
      <c r="G200" s="73" t="str">
        <f t="shared" si="11"/>
        <v>否</v>
      </c>
      <c r="H200" s="74"/>
      <c r="I200" s="74"/>
      <c r="J200" s="74"/>
      <c r="K200" s="74"/>
      <c r="L200" s="74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41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1"/>
      <c r="IM200" s="41"/>
      <c r="IN200" s="41"/>
      <c r="IO200" s="41"/>
      <c r="IP200" s="41"/>
      <c r="IQ200" s="41"/>
      <c r="IR200" s="41"/>
      <c r="IS200" s="41"/>
      <c r="IT200" s="41"/>
    </row>
    <row r="201" s="40" customFormat="1" ht="21" customHeight="1" spans="1:254">
      <c r="A201" s="67">
        <v>196</v>
      </c>
      <c r="B201" s="68" t="str">
        <f>Sheet1!A196</f>
        <v>广东莞建建设工程有限公司</v>
      </c>
      <c r="C201" s="69"/>
      <c r="D201" s="70">
        <f>Sheet1!B196</f>
        <v>1384961.66</v>
      </c>
      <c r="E201" s="71" t="str">
        <f t="shared" si="9"/>
        <v>超上限</v>
      </c>
      <c r="F201" s="72" t="str">
        <f t="shared" si="10"/>
        <v>否</v>
      </c>
      <c r="G201" s="73" t="str">
        <f t="shared" si="11"/>
        <v>否</v>
      </c>
      <c r="H201" s="74"/>
      <c r="I201" s="74"/>
      <c r="J201" s="74"/>
      <c r="K201" s="74"/>
      <c r="L201" s="74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41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1"/>
      <c r="IM201" s="41"/>
      <c r="IN201" s="41"/>
      <c r="IO201" s="41"/>
      <c r="IP201" s="41"/>
      <c r="IQ201" s="41"/>
      <c r="IR201" s="41"/>
      <c r="IS201" s="41"/>
      <c r="IT201" s="41"/>
    </row>
    <row r="202" s="40" customFormat="1" ht="21" customHeight="1" spans="1:254">
      <c r="A202" s="67">
        <v>197</v>
      </c>
      <c r="B202" s="68" t="str">
        <f>Sheet1!A197</f>
        <v>林邦建设有限公司</v>
      </c>
      <c r="C202" s="69"/>
      <c r="D202" s="70">
        <f>Sheet1!B197</f>
        <v>1384943.75</v>
      </c>
      <c r="E202" s="71" t="str">
        <f t="shared" si="9"/>
        <v>超上限</v>
      </c>
      <c r="F202" s="72" t="str">
        <f t="shared" si="10"/>
        <v>否</v>
      </c>
      <c r="G202" s="73" t="str">
        <f t="shared" si="11"/>
        <v>否</v>
      </c>
      <c r="H202" s="74"/>
      <c r="I202" s="74"/>
      <c r="J202" s="74"/>
      <c r="K202" s="74"/>
      <c r="L202" s="74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41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1"/>
      <c r="IM202" s="41"/>
      <c r="IN202" s="41"/>
      <c r="IO202" s="41"/>
      <c r="IP202" s="41"/>
      <c r="IQ202" s="41"/>
      <c r="IR202" s="41"/>
      <c r="IS202" s="41"/>
      <c r="IT202" s="41"/>
    </row>
    <row r="203" s="40" customFormat="1" ht="21" customHeight="1" spans="1:254">
      <c r="A203" s="67">
        <v>198</v>
      </c>
      <c r="B203" s="68" t="str">
        <f>Sheet1!A198</f>
        <v>中巨(广东)建设有限公司</v>
      </c>
      <c r="C203" s="69"/>
      <c r="D203" s="70">
        <f>Sheet1!B198</f>
        <v>1384935.24</v>
      </c>
      <c r="E203" s="71" t="str">
        <f t="shared" si="9"/>
        <v>超上限</v>
      </c>
      <c r="F203" s="72" t="str">
        <f t="shared" si="10"/>
        <v>否</v>
      </c>
      <c r="G203" s="73" t="str">
        <f t="shared" si="11"/>
        <v>否</v>
      </c>
      <c r="H203" s="74"/>
      <c r="I203" s="74"/>
      <c r="J203" s="74"/>
      <c r="K203" s="74"/>
      <c r="L203" s="74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41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1"/>
      <c r="IM203" s="41"/>
      <c r="IN203" s="41"/>
      <c r="IO203" s="41"/>
      <c r="IP203" s="41"/>
      <c r="IQ203" s="41"/>
      <c r="IR203" s="41"/>
      <c r="IS203" s="41"/>
      <c r="IT203" s="41"/>
    </row>
    <row r="204" s="40" customFormat="1" ht="21" customHeight="1" spans="1:254">
      <c r="A204" s="67">
        <v>199</v>
      </c>
      <c r="B204" s="68" t="str">
        <f>Sheet1!A199</f>
        <v>广东穗鑫建设工程有限公司</v>
      </c>
      <c r="C204" s="69"/>
      <c r="D204" s="70">
        <f>Sheet1!B199</f>
        <v>1384934.75</v>
      </c>
      <c r="E204" s="71" t="str">
        <f t="shared" si="9"/>
        <v>超上限</v>
      </c>
      <c r="F204" s="72" t="str">
        <f t="shared" si="10"/>
        <v>否</v>
      </c>
      <c r="G204" s="73" t="str">
        <f t="shared" si="11"/>
        <v>否</v>
      </c>
      <c r="H204" s="74"/>
      <c r="I204" s="74"/>
      <c r="J204" s="74"/>
      <c r="K204" s="74"/>
      <c r="L204" s="74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4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41"/>
      <c r="FG204" s="41"/>
      <c r="FH204" s="41"/>
      <c r="FI204" s="4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41"/>
      <c r="FU204" s="41"/>
      <c r="FV204" s="41"/>
      <c r="FW204" s="4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41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1"/>
      <c r="IM204" s="41"/>
      <c r="IN204" s="41"/>
      <c r="IO204" s="41"/>
      <c r="IP204" s="41"/>
      <c r="IQ204" s="41"/>
      <c r="IR204" s="41"/>
      <c r="IS204" s="41"/>
      <c r="IT204" s="41"/>
    </row>
    <row r="205" s="40" customFormat="1" ht="21" customHeight="1" spans="1:254">
      <c r="A205" s="67">
        <v>200</v>
      </c>
      <c r="B205" s="68" t="str">
        <f>Sheet1!A200</f>
        <v>广东富鑫建设集团有限公司</v>
      </c>
      <c r="C205" s="69"/>
      <c r="D205" s="70">
        <f>Sheet1!B200</f>
        <v>1384934.75</v>
      </c>
      <c r="E205" s="71" t="str">
        <f t="shared" si="9"/>
        <v>超上限</v>
      </c>
      <c r="F205" s="72" t="str">
        <f t="shared" si="10"/>
        <v>否</v>
      </c>
      <c r="G205" s="73" t="str">
        <f t="shared" si="11"/>
        <v>否</v>
      </c>
      <c r="H205" s="74"/>
      <c r="I205" s="74"/>
      <c r="J205" s="74"/>
      <c r="K205" s="74"/>
      <c r="L205" s="74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41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1"/>
      <c r="IM205" s="41"/>
      <c r="IN205" s="41"/>
      <c r="IO205" s="41"/>
      <c r="IP205" s="41"/>
      <c r="IQ205" s="41"/>
      <c r="IR205" s="41"/>
      <c r="IS205" s="41"/>
      <c r="IT205" s="41"/>
    </row>
    <row r="206" s="40" customFormat="1" ht="21" customHeight="1" spans="1:254">
      <c r="A206" s="67">
        <v>201</v>
      </c>
      <c r="B206" s="68" t="str">
        <f>Sheet1!A201</f>
        <v>深圳市卓航装饰工程有限公司</v>
      </c>
      <c r="C206" s="69"/>
      <c r="D206" s="70">
        <f>Sheet1!B201</f>
        <v>1384934.75</v>
      </c>
      <c r="E206" s="71" t="str">
        <f t="shared" si="9"/>
        <v>超上限</v>
      </c>
      <c r="F206" s="72" t="str">
        <f t="shared" si="10"/>
        <v>否</v>
      </c>
      <c r="G206" s="73" t="str">
        <f t="shared" si="11"/>
        <v>否</v>
      </c>
      <c r="H206" s="74"/>
      <c r="I206" s="74"/>
      <c r="J206" s="74"/>
      <c r="K206" s="74"/>
      <c r="L206" s="74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4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41"/>
      <c r="FG206" s="41"/>
      <c r="FH206" s="41"/>
      <c r="FI206" s="4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41"/>
      <c r="FU206" s="41"/>
      <c r="FV206" s="41"/>
      <c r="FW206" s="4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41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</row>
    <row r="207" s="40" customFormat="1" ht="21" customHeight="1" spans="1:254">
      <c r="A207" s="67">
        <v>202</v>
      </c>
      <c r="B207" s="68" t="str">
        <f>Sheet1!A202</f>
        <v>广东明龙建设有限公司</v>
      </c>
      <c r="C207" s="69"/>
      <c r="D207" s="70">
        <f>Sheet1!B202</f>
        <v>1384934.75</v>
      </c>
      <c r="E207" s="71" t="str">
        <f t="shared" si="9"/>
        <v>超上限</v>
      </c>
      <c r="F207" s="72" t="str">
        <f t="shared" si="10"/>
        <v>否</v>
      </c>
      <c r="G207" s="73" t="str">
        <f t="shared" si="11"/>
        <v>否</v>
      </c>
      <c r="H207" s="74"/>
      <c r="I207" s="74"/>
      <c r="J207" s="74"/>
      <c r="K207" s="74"/>
      <c r="L207" s="74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41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</row>
    <row r="208" s="40" customFormat="1" ht="21" customHeight="1" spans="1:254">
      <c r="A208" s="67">
        <v>203</v>
      </c>
      <c r="B208" s="68" t="str">
        <f>Sheet1!A203</f>
        <v>广东亨晟建设有限公司</v>
      </c>
      <c r="C208" s="69"/>
      <c r="D208" s="70">
        <f>Sheet1!B203</f>
        <v>1384934.75</v>
      </c>
      <c r="E208" s="71" t="str">
        <f t="shared" si="9"/>
        <v>超上限</v>
      </c>
      <c r="F208" s="72" t="str">
        <f t="shared" si="10"/>
        <v>否</v>
      </c>
      <c r="G208" s="73" t="str">
        <f t="shared" si="11"/>
        <v>否</v>
      </c>
      <c r="H208" s="74"/>
      <c r="I208" s="74"/>
      <c r="J208" s="74"/>
      <c r="K208" s="74"/>
      <c r="L208" s="74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4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41"/>
      <c r="FG208" s="41"/>
      <c r="FH208" s="41"/>
      <c r="FI208" s="4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41"/>
      <c r="FU208" s="41"/>
      <c r="FV208" s="41"/>
      <c r="FW208" s="4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41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</row>
    <row r="209" s="40" customFormat="1" ht="21" customHeight="1" spans="1:254">
      <c r="A209" s="67">
        <v>204</v>
      </c>
      <c r="B209" s="68" t="str">
        <f>Sheet1!A204</f>
        <v>中城交建（深圳）建设有限公司</v>
      </c>
      <c r="C209" s="69"/>
      <c r="D209" s="70">
        <f>Sheet1!B204</f>
        <v>1384934.75</v>
      </c>
      <c r="E209" s="71" t="str">
        <f t="shared" si="9"/>
        <v>超上限</v>
      </c>
      <c r="F209" s="72" t="str">
        <f t="shared" si="10"/>
        <v>否</v>
      </c>
      <c r="G209" s="73" t="str">
        <f t="shared" si="11"/>
        <v>否</v>
      </c>
      <c r="H209" s="74"/>
      <c r="I209" s="74"/>
      <c r="J209" s="74"/>
      <c r="K209" s="74"/>
      <c r="L209" s="74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41"/>
      <c r="FU209" s="41"/>
      <c r="FV209" s="41"/>
      <c r="FW209" s="4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41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</row>
    <row r="210" s="40" customFormat="1" ht="21" customHeight="1" spans="1:254">
      <c r="A210" s="67">
        <v>205</v>
      </c>
      <c r="B210" s="68" t="str">
        <f>Sheet1!A205</f>
        <v>广东智齐建设有限公司</v>
      </c>
      <c r="C210" s="69"/>
      <c r="D210" s="70">
        <f>Sheet1!B205</f>
        <v>1384934.75</v>
      </c>
      <c r="E210" s="71" t="str">
        <f t="shared" si="9"/>
        <v>超上限</v>
      </c>
      <c r="F210" s="72" t="str">
        <f t="shared" si="10"/>
        <v>否</v>
      </c>
      <c r="G210" s="73" t="str">
        <f t="shared" si="11"/>
        <v>否</v>
      </c>
      <c r="H210" s="74"/>
      <c r="I210" s="74"/>
      <c r="J210" s="74"/>
      <c r="K210" s="74"/>
      <c r="L210" s="74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41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</row>
    <row r="211" s="40" customFormat="1" ht="21" customHeight="1" spans="1:254">
      <c r="A211" s="67">
        <v>206</v>
      </c>
      <c r="B211" s="68" t="str">
        <f>Sheet1!A206</f>
        <v>广东富华盛建设工程有限公司</v>
      </c>
      <c r="C211" s="69"/>
      <c r="D211" s="70">
        <f>Sheet1!B206</f>
        <v>1384917.81</v>
      </c>
      <c r="E211" s="71" t="str">
        <f t="shared" si="9"/>
        <v>超上限</v>
      </c>
      <c r="F211" s="72" t="str">
        <f t="shared" si="10"/>
        <v>否</v>
      </c>
      <c r="G211" s="73" t="str">
        <f t="shared" si="11"/>
        <v>否</v>
      </c>
      <c r="H211" s="74"/>
      <c r="I211" s="74"/>
      <c r="J211" s="74"/>
      <c r="K211" s="74"/>
      <c r="L211" s="74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41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</row>
    <row r="212" s="40" customFormat="1" ht="21" customHeight="1" spans="1:254">
      <c r="A212" s="67">
        <v>207</v>
      </c>
      <c r="B212" s="68" t="str">
        <f>Sheet1!A207</f>
        <v>广东茂华建设工程有限公司</v>
      </c>
      <c r="C212" s="69"/>
      <c r="D212" s="70">
        <f>Sheet1!B207</f>
        <v>1384820.73</v>
      </c>
      <c r="E212" s="71" t="str">
        <f t="shared" si="9"/>
        <v>超上限</v>
      </c>
      <c r="F212" s="72" t="str">
        <f t="shared" si="10"/>
        <v>否</v>
      </c>
      <c r="G212" s="73" t="str">
        <f t="shared" si="11"/>
        <v>否</v>
      </c>
      <c r="H212" s="74"/>
      <c r="I212" s="74"/>
      <c r="J212" s="74"/>
      <c r="K212" s="74"/>
      <c r="L212" s="74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4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41"/>
      <c r="FG212" s="41"/>
      <c r="FH212" s="41"/>
      <c r="FI212" s="4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41"/>
      <c r="FU212" s="41"/>
      <c r="FV212" s="41"/>
      <c r="FW212" s="4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41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</row>
    <row r="213" s="40" customFormat="1" ht="21" customHeight="1" spans="1:254">
      <c r="A213" s="67">
        <v>208</v>
      </c>
      <c r="B213" s="68" t="str">
        <f>Sheet1!A208</f>
        <v>深圳市汇达通建安工程有限公司</v>
      </c>
      <c r="C213" s="69"/>
      <c r="D213" s="70">
        <f>Sheet1!B208</f>
        <v>1384810.49</v>
      </c>
      <c r="E213" s="71" t="str">
        <f t="shared" si="9"/>
        <v>超上限</v>
      </c>
      <c r="F213" s="72" t="str">
        <f t="shared" si="10"/>
        <v>否</v>
      </c>
      <c r="G213" s="73" t="str">
        <f t="shared" si="11"/>
        <v>否</v>
      </c>
      <c r="H213" s="74"/>
      <c r="I213" s="74"/>
      <c r="J213" s="74"/>
      <c r="K213" s="74"/>
      <c r="L213" s="74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41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</row>
    <row r="214" s="40" customFormat="1" ht="21" customHeight="1" spans="1:254">
      <c r="A214" s="67">
        <v>209</v>
      </c>
      <c r="B214" s="68" t="str">
        <f>Sheet1!A209</f>
        <v>广东裕仁生态建设有限公司</v>
      </c>
      <c r="C214" s="69"/>
      <c r="D214" s="70">
        <f>Sheet1!B209</f>
        <v>1384761.9</v>
      </c>
      <c r="E214" s="71" t="str">
        <f t="shared" si="9"/>
        <v>超上限</v>
      </c>
      <c r="F214" s="72" t="str">
        <f t="shared" si="10"/>
        <v>否</v>
      </c>
      <c r="G214" s="73" t="str">
        <f t="shared" si="11"/>
        <v>否</v>
      </c>
      <c r="H214" s="74"/>
      <c r="I214" s="74"/>
      <c r="J214" s="74"/>
      <c r="K214" s="74"/>
      <c r="L214" s="74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  <c r="EU214" s="4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41"/>
      <c r="FG214" s="41"/>
      <c r="FH214" s="41"/>
      <c r="FI214" s="4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41"/>
      <c r="FU214" s="41"/>
      <c r="FV214" s="41"/>
      <c r="FW214" s="4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41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</row>
    <row r="215" s="40" customFormat="1" ht="21" customHeight="1" spans="1:254">
      <c r="A215" s="67">
        <v>210</v>
      </c>
      <c r="B215" s="68" t="str">
        <f>Sheet1!A210</f>
        <v>中野（广东）建设有限公司</v>
      </c>
      <c r="C215" s="69"/>
      <c r="D215" s="70">
        <f>Sheet1!B210</f>
        <v>1384497.16</v>
      </c>
      <c r="E215" s="71" t="str">
        <f t="shared" si="9"/>
        <v>超上限</v>
      </c>
      <c r="F215" s="72" t="str">
        <f t="shared" si="10"/>
        <v>否</v>
      </c>
      <c r="G215" s="73" t="str">
        <f t="shared" si="11"/>
        <v>否</v>
      </c>
      <c r="H215" s="74"/>
      <c r="I215" s="74"/>
      <c r="J215" s="74"/>
      <c r="K215" s="74"/>
      <c r="L215" s="74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41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</row>
    <row r="216" s="40" customFormat="1" ht="21" customHeight="1" spans="1:254">
      <c r="A216" s="67">
        <v>211</v>
      </c>
      <c r="B216" s="68" t="str">
        <f>Sheet1!A211</f>
        <v>深圳市粤城建设工程有限公司</v>
      </c>
      <c r="C216" s="69"/>
      <c r="D216" s="70">
        <f>Sheet1!B211</f>
        <v>1384488.78</v>
      </c>
      <c r="E216" s="71" t="str">
        <f t="shared" si="9"/>
        <v>超上限</v>
      </c>
      <c r="F216" s="72" t="str">
        <f t="shared" si="10"/>
        <v>否</v>
      </c>
      <c r="G216" s="73" t="str">
        <f t="shared" si="11"/>
        <v>否</v>
      </c>
      <c r="H216" s="74"/>
      <c r="I216" s="74"/>
      <c r="J216" s="74"/>
      <c r="K216" s="74"/>
      <c r="L216" s="74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41"/>
      <c r="FG216" s="41"/>
      <c r="FH216" s="41"/>
      <c r="FI216" s="4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41"/>
      <c r="FU216" s="41"/>
      <c r="FV216" s="41"/>
      <c r="FW216" s="4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41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</row>
    <row r="217" s="40" customFormat="1" ht="21" customHeight="1" spans="1:254">
      <c r="A217" s="67">
        <v>212</v>
      </c>
      <c r="B217" s="68" t="str">
        <f>Sheet1!A212</f>
        <v>贵州锦辰建设工程有限公司</v>
      </c>
      <c r="C217" s="69"/>
      <c r="D217" s="70">
        <f>Sheet1!B212</f>
        <v>1384392.78</v>
      </c>
      <c r="E217" s="71" t="str">
        <f t="shared" si="9"/>
        <v>超上限</v>
      </c>
      <c r="F217" s="72" t="str">
        <f t="shared" si="10"/>
        <v>否</v>
      </c>
      <c r="G217" s="73" t="str">
        <f t="shared" si="11"/>
        <v>否</v>
      </c>
      <c r="H217" s="74"/>
      <c r="I217" s="74"/>
      <c r="J217" s="74"/>
      <c r="K217" s="74"/>
      <c r="L217" s="74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  <c r="EU217" s="41"/>
      <c r="EV217" s="41"/>
      <c r="EW217" s="41"/>
      <c r="EX217" s="41"/>
      <c r="EY217" s="41"/>
      <c r="EZ217" s="41"/>
      <c r="FA217" s="41"/>
      <c r="FB217" s="41"/>
      <c r="FC217" s="41"/>
      <c r="FD217" s="41"/>
      <c r="FE217" s="41"/>
      <c r="FF217" s="41"/>
      <c r="FG217" s="41"/>
      <c r="FH217" s="41"/>
      <c r="FI217" s="41"/>
      <c r="FJ217" s="41"/>
      <c r="FK217" s="41"/>
      <c r="FL217" s="41"/>
      <c r="FM217" s="41"/>
      <c r="FN217" s="41"/>
      <c r="FO217" s="41"/>
      <c r="FP217" s="41"/>
      <c r="FQ217" s="41"/>
      <c r="FR217" s="41"/>
      <c r="FS217" s="41"/>
      <c r="FT217" s="41"/>
      <c r="FU217" s="41"/>
      <c r="FV217" s="41"/>
      <c r="FW217" s="41"/>
      <c r="FX217" s="41"/>
      <c r="FY217" s="41"/>
      <c r="FZ217" s="41"/>
      <c r="GA217" s="41"/>
      <c r="GB217" s="41"/>
      <c r="GC217" s="41"/>
      <c r="GD217" s="41"/>
      <c r="GE217" s="41"/>
      <c r="GF217" s="41"/>
      <c r="GG217" s="41"/>
      <c r="GH217" s="41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</row>
    <row r="218" s="40" customFormat="1" ht="21" customHeight="1" spans="1:254">
      <c r="A218" s="67">
        <v>213</v>
      </c>
      <c r="B218" s="68" t="str">
        <f>Sheet1!A213</f>
        <v>广东吉成建设有限公司</v>
      </c>
      <c r="C218" s="69"/>
      <c r="D218" s="70">
        <f>Sheet1!B213</f>
        <v>1384371.07</v>
      </c>
      <c r="E218" s="71" t="str">
        <f t="shared" si="9"/>
        <v>超上限</v>
      </c>
      <c r="F218" s="72" t="str">
        <f t="shared" si="10"/>
        <v>否</v>
      </c>
      <c r="G218" s="73" t="str">
        <f t="shared" si="11"/>
        <v>否</v>
      </c>
      <c r="H218" s="74"/>
      <c r="I218" s="74"/>
      <c r="J218" s="74"/>
      <c r="K218" s="74"/>
      <c r="L218" s="74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41"/>
      <c r="GI218" s="41"/>
      <c r="GJ218" s="41"/>
      <c r="GK218" s="4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41"/>
      <c r="GW218" s="41"/>
      <c r="GX218" s="41"/>
      <c r="GY218" s="4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41"/>
      <c r="HK218" s="41"/>
      <c r="HL218" s="41"/>
      <c r="HM218" s="4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41"/>
      <c r="HY218" s="41"/>
      <c r="HZ218" s="41"/>
      <c r="IA218" s="4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1"/>
      <c r="IM218" s="41"/>
      <c r="IN218" s="41"/>
      <c r="IO218" s="41"/>
      <c r="IP218" s="41"/>
      <c r="IQ218" s="41"/>
      <c r="IR218" s="41"/>
      <c r="IS218" s="41"/>
      <c r="IT218" s="41"/>
    </row>
    <row r="219" s="40" customFormat="1" ht="21" customHeight="1" spans="1:254">
      <c r="A219" s="67">
        <v>214</v>
      </c>
      <c r="B219" s="68" t="str">
        <f>Sheet1!A214</f>
        <v>广东源丰建设工程集团有限公司</v>
      </c>
      <c r="C219" s="69"/>
      <c r="D219" s="70">
        <f>Sheet1!B214</f>
        <v>1384305.95</v>
      </c>
      <c r="E219" s="71" t="str">
        <f t="shared" si="9"/>
        <v>超上限</v>
      </c>
      <c r="F219" s="72" t="str">
        <f t="shared" si="10"/>
        <v>否</v>
      </c>
      <c r="G219" s="73" t="str">
        <f t="shared" si="11"/>
        <v>否</v>
      </c>
      <c r="H219" s="74"/>
      <c r="I219" s="74"/>
      <c r="J219" s="74"/>
      <c r="K219" s="74"/>
      <c r="L219" s="74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  <c r="HB219" s="41"/>
      <c r="HC219" s="41"/>
      <c r="HD219" s="41"/>
      <c r="HE219" s="41"/>
      <c r="HF219" s="41"/>
      <c r="HG219" s="41"/>
      <c r="HH219" s="41"/>
      <c r="HI219" s="41"/>
      <c r="HJ219" s="41"/>
      <c r="HK219" s="41"/>
      <c r="HL219" s="41"/>
      <c r="HM219" s="41"/>
      <c r="HN219" s="41"/>
      <c r="HO219" s="41"/>
      <c r="HP219" s="41"/>
      <c r="HQ219" s="41"/>
      <c r="HR219" s="41"/>
      <c r="HS219" s="41"/>
      <c r="HT219" s="41"/>
      <c r="HU219" s="41"/>
      <c r="HV219" s="41"/>
      <c r="HW219" s="41"/>
      <c r="HX219" s="41"/>
      <c r="HY219" s="41"/>
      <c r="HZ219" s="41"/>
      <c r="IA219" s="41"/>
      <c r="IB219" s="41"/>
      <c r="IC219" s="41"/>
      <c r="ID219" s="41"/>
      <c r="IE219" s="41"/>
      <c r="IF219" s="41"/>
      <c r="IG219" s="41"/>
      <c r="IH219" s="41"/>
      <c r="II219" s="41"/>
      <c r="IJ219" s="41"/>
      <c r="IK219" s="41"/>
      <c r="IL219" s="41"/>
      <c r="IM219" s="41"/>
      <c r="IN219" s="41"/>
      <c r="IO219" s="41"/>
      <c r="IP219" s="41"/>
      <c r="IQ219" s="41"/>
      <c r="IR219" s="41"/>
      <c r="IS219" s="41"/>
      <c r="IT219" s="41"/>
    </row>
    <row r="220" s="40" customFormat="1" ht="21" customHeight="1" spans="1:254">
      <c r="A220" s="67">
        <v>215</v>
      </c>
      <c r="B220" s="68" t="str">
        <f>Sheet1!A215</f>
        <v>广东金雨德建设工程有限公司</v>
      </c>
      <c r="C220" s="69"/>
      <c r="D220" s="70">
        <f>Sheet1!B215</f>
        <v>1384276.76</v>
      </c>
      <c r="E220" s="71" t="str">
        <f t="shared" si="9"/>
        <v>超上限</v>
      </c>
      <c r="F220" s="72" t="str">
        <f t="shared" si="10"/>
        <v>否</v>
      </c>
      <c r="G220" s="73" t="str">
        <f t="shared" si="11"/>
        <v>否</v>
      </c>
      <c r="H220" s="74"/>
      <c r="I220" s="74"/>
      <c r="J220" s="74"/>
      <c r="K220" s="74"/>
      <c r="L220" s="74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41"/>
      <c r="GA220" s="41"/>
      <c r="GB220" s="41"/>
      <c r="GC220" s="41"/>
      <c r="GD220" s="41"/>
      <c r="GE220" s="41"/>
      <c r="GF220" s="41"/>
      <c r="GG220" s="41"/>
      <c r="GH220" s="41"/>
      <c r="GI220" s="41"/>
      <c r="GJ220" s="41"/>
      <c r="GK220" s="41"/>
      <c r="GL220" s="41"/>
      <c r="GM220" s="41"/>
      <c r="GN220" s="41"/>
      <c r="GO220" s="41"/>
      <c r="GP220" s="41"/>
      <c r="GQ220" s="41"/>
      <c r="GR220" s="41"/>
      <c r="GS220" s="41"/>
      <c r="GT220" s="41"/>
      <c r="GU220" s="41"/>
      <c r="GV220" s="41"/>
      <c r="GW220" s="41"/>
      <c r="GX220" s="41"/>
      <c r="GY220" s="41"/>
      <c r="GZ220" s="41"/>
      <c r="HA220" s="41"/>
      <c r="HB220" s="41"/>
      <c r="HC220" s="41"/>
      <c r="HD220" s="41"/>
      <c r="HE220" s="41"/>
      <c r="HF220" s="41"/>
      <c r="HG220" s="41"/>
      <c r="HH220" s="41"/>
      <c r="HI220" s="41"/>
      <c r="HJ220" s="41"/>
      <c r="HK220" s="41"/>
      <c r="HL220" s="41"/>
      <c r="HM220" s="41"/>
      <c r="HN220" s="41"/>
      <c r="HO220" s="41"/>
      <c r="HP220" s="41"/>
      <c r="HQ220" s="41"/>
      <c r="HR220" s="41"/>
      <c r="HS220" s="41"/>
      <c r="HT220" s="41"/>
      <c r="HU220" s="41"/>
      <c r="HV220" s="41"/>
      <c r="HW220" s="41"/>
      <c r="HX220" s="41"/>
      <c r="HY220" s="41"/>
      <c r="HZ220" s="41"/>
      <c r="IA220" s="41"/>
      <c r="IB220" s="41"/>
      <c r="IC220" s="41"/>
      <c r="ID220" s="41"/>
      <c r="IE220" s="41"/>
      <c r="IF220" s="41"/>
      <c r="IG220" s="41"/>
      <c r="IH220" s="41"/>
      <c r="II220" s="41"/>
      <c r="IJ220" s="41"/>
      <c r="IK220" s="41"/>
      <c r="IL220" s="41"/>
      <c r="IM220" s="41"/>
      <c r="IN220" s="41"/>
      <c r="IO220" s="41"/>
      <c r="IP220" s="41"/>
      <c r="IQ220" s="41"/>
      <c r="IR220" s="41"/>
      <c r="IS220" s="41"/>
      <c r="IT220" s="41"/>
    </row>
    <row r="221" s="40" customFormat="1" ht="21" customHeight="1" spans="1:254">
      <c r="A221" s="67">
        <v>216</v>
      </c>
      <c r="B221" s="68" t="str">
        <f>Sheet1!A216</f>
        <v>深圳基鸿建设工程有限公司</v>
      </c>
      <c r="C221" s="69"/>
      <c r="D221" s="70">
        <f>Sheet1!B216</f>
        <v>1384092.69</v>
      </c>
      <c r="E221" s="71" t="str">
        <f t="shared" si="9"/>
        <v>超上限</v>
      </c>
      <c r="F221" s="72" t="str">
        <f t="shared" si="10"/>
        <v>否</v>
      </c>
      <c r="G221" s="73" t="str">
        <f t="shared" si="11"/>
        <v>否</v>
      </c>
      <c r="H221" s="74"/>
      <c r="I221" s="74"/>
      <c r="J221" s="74"/>
      <c r="K221" s="74"/>
      <c r="L221" s="74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  <c r="GM221" s="41"/>
      <c r="GN221" s="41"/>
      <c r="GO221" s="41"/>
      <c r="GP221" s="41"/>
      <c r="GQ221" s="41"/>
      <c r="GR221" s="41"/>
      <c r="GS221" s="41"/>
      <c r="GT221" s="41"/>
      <c r="GU221" s="41"/>
      <c r="GV221" s="41"/>
      <c r="GW221" s="41"/>
      <c r="GX221" s="41"/>
      <c r="GY221" s="41"/>
      <c r="GZ221" s="41"/>
      <c r="HA221" s="41"/>
      <c r="HB221" s="41"/>
      <c r="HC221" s="41"/>
      <c r="HD221" s="41"/>
      <c r="HE221" s="41"/>
      <c r="HF221" s="41"/>
      <c r="HG221" s="41"/>
      <c r="HH221" s="41"/>
      <c r="HI221" s="41"/>
      <c r="HJ221" s="41"/>
      <c r="HK221" s="41"/>
      <c r="HL221" s="41"/>
      <c r="HM221" s="41"/>
      <c r="HN221" s="41"/>
      <c r="HO221" s="41"/>
      <c r="HP221" s="41"/>
      <c r="HQ221" s="41"/>
      <c r="HR221" s="41"/>
      <c r="HS221" s="41"/>
      <c r="HT221" s="41"/>
      <c r="HU221" s="41"/>
      <c r="HV221" s="41"/>
      <c r="HW221" s="41"/>
      <c r="HX221" s="41"/>
      <c r="HY221" s="41"/>
      <c r="HZ221" s="41"/>
      <c r="IA221" s="41"/>
      <c r="IB221" s="41"/>
      <c r="IC221" s="41"/>
      <c r="ID221" s="41"/>
      <c r="IE221" s="41"/>
      <c r="IF221" s="41"/>
      <c r="IG221" s="41"/>
      <c r="IH221" s="41"/>
      <c r="II221" s="41"/>
      <c r="IJ221" s="41"/>
      <c r="IK221" s="41"/>
      <c r="IL221" s="41"/>
      <c r="IM221" s="41"/>
      <c r="IN221" s="41"/>
      <c r="IO221" s="41"/>
      <c r="IP221" s="41"/>
      <c r="IQ221" s="41"/>
      <c r="IR221" s="41"/>
      <c r="IS221" s="41"/>
      <c r="IT221" s="41"/>
    </row>
    <row r="222" s="40" customFormat="1" ht="21" customHeight="1" spans="1:254">
      <c r="A222" s="67">
        <v>217</v>
      </c>
      <c r="B222" s="68" t="str">
        <f>Sheet1!A217</f>
        <v>广东乐华建设工程有限公司</v>
      </c>
      <c r="C222" s="69"/>
      <c r="D222" s="70">
        <f>Sheet1!B217</f>
        <v>1384055.91</v>
      </c>
      <c r="E222" s="71" t="str">
        <f t="shared" si="9"/>
        <v>超上限</v>
      </c>
      <c r="F222" s="72" t="str">
        <f t="shared" si="10"/>
        <v>否</v>
      </c>
      <c r="G222" s="73" t="str">
        <f t="shared" si="11"/>
        <v>否</v>
      </c>
      <c r="H222" s="74"/>
      <c r="I222" s="74"/>
      <c r="J222" s="74"/>
      <c r="K222" s="74"/>
      <c r="L222" s="74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  <c r="GM222" s="41"/>
      <c r="GN222" s="41"/>
      <c r="GO222" s="41"/>
      <c r="GP222" s="41"/>
      <c r="GQ222" s="41"/>
      <c r="GR222" s="41"/>
      <c r="GS222" s="41"/>
      <c r="GT222" s="41"/>
      <c r="GU222" s="41"/>
      <c r="GV222" s="41"/>
      <c r="GW222" s="41"/>
      <c r="GX222" s="41"/>
      <c r="GY222" s="41"/>
      <c r="GZ222" s="41"/>
      <c r="HA222" s="41"/>
      <c r="HB222" s="41"/>
      <c r="HC222" s="41"/>
      <c r="HD222" s="41"/>
      <c r="HE222" s="41"/>
      <c r="HF222" s="41"/>
      <c r="HG222" s="41"/>
      <c r="HH222" s="41"/>
      <c r="HI222" s="41"/>
      <c r="HJ222" s="41"/>
      <c r="HK222" s="41"/>
      <c r="HL222" s="41"/>
      <c r="HM222" s="41"/>
      <c r="HN222" s="41"/>
      <c r="HO222" s="41"/>
      <c r="HP222" s="41"/>
      <c r="HQ222" s="41"/>
      <c r="HR222" s="41"/>
      <c r="HS222" s="41"/>
      <c r="HT222" s="41"/>
      <c r="HU222" s="41"/>
      <c r="HV222" s="41"/>
      <c r="HW222" s="41"/>
      <c r="HX222" s="41"/>
      <c r="HY222" s="41"/>
      <c r="HZ222" s="41"/>
      <c r="IA222" s="41"/>
      <c r="IB222" s="41"/>
      <c r="IC222" s="41"/>
      <c r="ID222" s="41"/>
      <c r="IE222" s="41"/>
      <c r="IF222" s="41"/>
      <c r="IG222" s="41"/>
      <c r="IH222" s="41"/>
      <c r="II222" s="41"/>
      <c r="IJ222" s="41"/>
      <c r="IK222" s="41"/>
      <c r="IL222" s="41"/>
      <c r="IM222" s="41"/>
      <c r="IN222" s="41"/>
      <c r="IO222" s="41"/>
      <c r="IP222" s="41"/>
      <c r="IQ222" s="41"/>
      <c r="IR222" s="41"/>
      <c r="IS222" s="41"/>
      <c r="IT222" s="41"/>
    </row>
    <row r="223" s="40" customFormat="1" ht="21" customHeight="1" spans="1:254">
      <c r="A223" s="67">
        <v>218</v>
      </c>
      <c r="B223" s="68" t="str">
        <f>Sheet1!A218</f>
        <v>广东粤辉建设工程有限公司</v>
      </c>
      <c r="C223" s="69"/>
      <c r="D223" s="70">
        <f>Sheet1!B218</f>
        <v>1383864.71</v>
      </c>
      <c r="E223" s="71" t="str">
        <f t="shared" si="9"/>
        <v>超上限</v>
      </c>
      <c r="F223" s="72" t="str">
        <f t="shared" si="10"/>
        <v>否</v>
      </c>
      <c r="G223" s="73" t="str">
        <f t="shared" si="11"/>
        <v>否</v>
      </c>
      <c r="H223" s="74"/>
      <c r="I223" s="74"/>
      <c r="J223" s="74"/>
      <c r="K223" s="74"/>
      <c r="L223" s="74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41"/>
      <c r="FZ223" s="41"/>
      <c r="GA223" s="41"/>
      <c r="GB223" s="41"/>
      <c r="GC223" s="41"/>
      <c r="GD223" s="41"/>
      <c r="GE223" s="41"/>
      <c r="GF223" s="41"/>
      <c r="GG223" s="41"/>
      <c r="GH223" s="41"/>
      <c r="GI223" s="41"/>
      <c r="GJ223" s="41"/>
      <c r="GK223" s="41"/>
      <c r="GL223" s="41"/>
      <c r="GM223" s="41"/>
      <c r="GN223" s="41"/>
      <c r="GO223" s="41"/>
      <c r="GP223" s="41"/>
      <c r="GQ223" s="41"/>
      <c r="GR223" s="41"/>
      <c r="GS223" s="41"/>
      <c r="GT223" s="41"/>
      <c r="GU223" s="41"/>
      <c r="GV223" s="41"/>
      <c r="GW223" s="41"/>
      <c r="GX223" s="41"/>
      <c r="GY223" s="41"/>
      <c r="GZ223" s="41"/>
      <c r="HA223" s="41"/>
      <c r="HB223" s="41"/>
      <c r="HC223" s="41"/>
      <c r="HD223" s="41"/>
      <c r="HE223" s="41"/>
      <c r="HF223" s="41"/>
      <c r="HG223" s="41"/>
      <c r="HH223" s="41"/>
      <c r="HI223" s="41"/>
      <c r="HJ223" s="41"/>
      <c r="HK223" s="41"/>
      <c r="HL223" s="41"/>
      <c r="HM223" s="41"/>
      <c r="HN223" s="41"/>
      <c r="HO223" s="41"/>
      <c r="HP223" s="41"/>
      <c r="HQ223" s="41"/>
      <c r="HR223" s="41"/>
      <c r="HS223" s="41"/>
      <c r="HT223" s="41"/>
      <c r="HU223" s="41"/>
      <c r="HV223" s="41"/>
      <c r="HW223" s="41"/>
      <c r="HX223" s="41"/>
      <c r="HY223" s="41"/>
      <c r="HZ223" s="41"/>
      <c r="IA223" s="41"/>
      <c r="IB223" s="41"/>
      <c r="IC223" s="41"/>
      <c r="ID223" s="41"/>
      <c r="IE223" s="41"/>
      <c r="IF223" s="41"/>
      <c r="IG223" s="41"/>
      <c r="IH223" s="41"/>
      <c r="II223" s="41"/>
      <c r="IJ223" s="41"/>
      <c r="IK223" s="41"/>
      <c r="IL223" s="41"/>
      <c r="IM223" s="41"/>
      <c r="IN223" s="41"/>
      <c r="IO223" s="41"/>
      <c r="IP223" s="41"/>
      <c r="IQ223" s="41"/>
      <c r="IR223" s="41"/>
      <c r="IS223" s="41"/>
      <c r="IT223" s="41"/>
    </row>
    <row r="224" s="40" customFormat="1" ht="21" customHeight="1" spans="1:254">
      <c r="A224" s="67">
        <v>219</v>
      </c>
      <c r="B224" s="68" t="str">
        <f>Sheet1!A219</f>
        <v>广东楠柏建设工程有限公司</v>
      </c>
      <c r="C224" s="69"/>
      <c r="D224" s="70">
        <f>Sheet1!B219</f>
        <v>1383841.81</v>
      </c>
      <c r="E224" s="71" t="str">
        <f t="shared" si="9"/>
        <v>超上限</v>
      </c>
      <c r="F224" s="72" t="str">
        <f t="shared" si="10"/>
        <v>否</v>
      </c>
      <c r="G224" s="73" t="str">
        <f t="shared" si="11"/>
        <v>否</v>
      </c>
      <c r="H224" s="74"/>
      <c r="I224" s="74"/>
      <c r="J224" s="74"/>
      <c r="K224" s="74"/>
      <c r="L224" s="74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41"/>
      <c r="GA224" s="41"/>
      <c r="GB224" s="41"/>
      <c r="GC224" s="41"/>
      <c r="GD224" s="41"/>
      <c r="GE224" s="41"/>
      <c r="GF224" s="41"/>
      <c r="GG224" s="41"/>
      <c r="GH224" s="41"/>
      <c r="GI224" s="41"/>
      <c r="GJ224" s="41"/>
      <c r="GK224" s="41"/>
      <c r="GL224" s="41"/>
      <c r="GM224" s="41"/>
      <c r="GN224" s="41"/>
      <c r="GO224" s="41"/>
      <c r="GP224" s="41"/>
      <c r="GQ224" s="41"/>
      <c r="GR224" s="41"/>
      <c r="GS224" s="41"/>
      <c r="GT224" s="41"/>
      <c r="GU224" s="41"/>
      <c r="GV224" s="41"/>
      <c r="GW224" s="41"/>
      <c r="GX224" s="41"/>
      <c r="GY224" s="41"/>
      <c r="GZ224" s="41"/>
      <c r="HA224" s="41"/>
      <c r="HB224" s="41"/>
      <c r="HC224" s="41"/>
      <c r="HD224" s="41"/>
      <c r="HE224" s="41"/>
      <c r="HF224" s="41"/>
      <c r="HG224" s="41"/>
      <c r="HH224" s="41"/>
      <c r="HI224" s="41"/>
      <c r="HJ224" s="41"/>
      <c r="HK224" s="41"/>
      <c r="HL224" s="41"/>
      <c r="HM224" s="41"/>
      <c r="HN224" s="41"/>
      <c r="HO224" s="41"/>
      <c r="HP224" s="41"/>
      <c r="HQ224" s="41"/>
      <c r="HR224" s="41"/>
      <c r="HS224" s="41"/>
      <c r="HT224" s="41"/>
      <c r="HU224" s="41"/>
      <c r="HV224" s="41"/>
      <c r="HW224" s="41"/>
      <c r="HX224" s="41"/>
      <c r="HY224" s="41"/>
      <c r="HZ224" s="41"/>
      <c r="IA224" s="41"/>
      <c r="IB224" s="41"/>
      <c r="IC224" s="41"/>
      <c r="ID224" s="41"/>
      <c r="IE224" s="41"/>
      <c r="IF224" s="41"/>
      <c r="IG224" s="41"/>
      <c r="IH224" s="41"/>
      <c r="II224" s="41"/>
      <c r="IJ224" s="41"/>
      <c r="IK224" s="41"/>
      <c r="IL224" s="41"/>
      <c r="IM224" s="41"/>
      <c r="IN224" s="41"/>
      <c r="IO224" s="41"/>
      <c r="IP224" s="41"/>
      <c r="IQ224" s="41"/>
      <c r="IR224" s="41"/>
      <c r="IS224" s="41"/>
      <c r="IT224" s="41"/>
    </row>
    <row r="225" s="40" customFormat="1" ht="21" customHeight="1" spans="1:254">
      <c r="A225" s="67">
        <v>220</v>
      </c>
      <c r="B225" s="68" t="str">
        <f>Sheet1!A220</f>
        <v>广东大吾建工有限公司</v>
      </c>
      <c r="C225" s="69"/>
      <c r="D225" s="70">
        <f>Sheet1!B220</f>
        <v>1383747.05</v>
      </c>
      <c r="E225" s="71" t="str">
        <f t="shared" si="9"/>
        <v>超上限</v>
      </c>
      <c r="F225" s="72" t="str">
        <f t="shared" si="10"/>
        <v>否</v>
      </c>
      <c r="G225" s="73" t="str">
        <f t="shared" si="11"/>
        <v>否</v>
      </c>
      <c r="H225" s="74"/>
      <c r="I225" s="74"/>
      <c r="J225" s="74"/>
      <c r="K225" s="74"/>
      <c r="L225" s="74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  <c r="FX225" s="41"/>
      <c r="FY225" s="41"/>
      <c r="FZ225" s="41"/>
      <c r="GA225" s="41"/>
      <c r="GB225" s="41"/>
      <c r="GC225" s="41"/>
      <c r="GD225" s="41"/>
      <c r="GE225" s="41"/>
      <c r="GF225" s="41"/>
      <c r="GG225" s="41"/>
      <c r="GH225" s="41"/>
      <c r="GI225" s="41"/>
      <c r="GJ225" s="41"/>
      <c r="GK225" s="41"/>
      <c r="GL225" s="41"/>
      <c r="GM225" s="41"/>
      <c r="GN225" s="41"/>
      <c r="GO225" s="41"/>
      <c r="GP225" s="41"/>
      <c r="GQ225" s="41"/>
      <c r="GR225" s="41"/>
      <c r="GS225" s="41"/>
      <c r="GT225" s="41"/>
      <c r="GU225" s="41"/>
      <c r="GV225" s="41"/>
      <c r="GW225" s="41"/>
      <c r="GX225" s="41"/>
      <c r="GY225" s="41"/>
      <c r="GZ225" s="41"/>
      <c r="HA225" s="41"/>
      <c r="HB225" s="41"/>
      <c r="HC225" s="41"/>
      <c r="HD225" s="41"/>
      <c r="HE225" s="41"/>
      <c r="HF225" s="41"/>
      <c r="HG225" s="41"/>
      <c r="HH225" s="41"/>
      <c r="HI225" s="41"/>
      <c r="HJ225" s="41"/>
      <c r="HK225" s="41"/>
      <c r="HL225" s="41"/>
      <c r="HM225" s="41"/>
      <c r="HN225" s="41"/>
      <c r="HO225" s="41"/>
      <c r="HP225" s="41"/>
      <c r="HQ225" s="41"/>
      <c r="HR225" s="41"/>
      <c r="HS225" s="41"/>
      <c r="HT225" s="41"/>
      <c r="HU225" s="41"/>
      <c r="HV225" s="41"/>
      <c r="HW225" s="41"/>
      <c r="HX225" s="41"/>
      <c r="HY225" s="41"/>
      <c r="HZ225" s="41"/>
      <c r="IA225" s="41"/>
      <c r="IB225" s="41"/>
      <c r="IC225" s="41"/>
      <c r="ID225" s="41"/>
      <c r="IE225" s="41"/>
      <c r="IF225" s="41"/>
      <c r="IG225" s="41"/>
      <c r="IH225" s="41"/>
      <c r="II225" s="41"/>
      <c r="IJ225" s="41"/>
      <c r="IK225" s="41"/>
      <c r="IL225" s="41"/>
      <c r="IM225" s="41"/>
      <c r="IN225" s="41"/>
      <c r="IO225" s="41"/>
      <c r="IP225" s="41"/>
      <c r="IQ225" s="41"/>
      <c r="IR225" s="41"/>
      <c r="IS225" s="41"/>
      <c r="IT225" s="41"/>
    </row>
    <row r="226" s="40" customFormat="1" ht="21" customHeight="1" spans="1:254">
      <c r="A226" s="67">
        <v>221</v>
      </c>
      <c r="B226" s="68" t="str">
        <f>Sheet1!A221</f>
        <v>四川万瑞兴建设工程有限公司</v>
      </c>
      <c r="C226" s="69"/>
      <c r="D226" s="70">
        <f>Sheet1!B221</f>
        <v>1383731.06</v>
      </c>
      <c r="E226" s="71" t="str">
        <f t="shared" si="9"/>
        <v>超上限</v>
      </c>
      <c r="F226" s="72" t="str">
        <f t="shared" si="10"/>
        <v>否</v>
      </c>
      <c r="G226" s="73" t="str">
        <f t="shared" si="11"/>
        <v>否</v>
      </c>
      <c r="H226" s="74"/>
      <c r="I226" s="74"/>
      <c r="J226" s="74"/>
      <c r="K226" s="74"/>
      <c r="L226" s="74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41"/>
      <c r="GA226" s="41"/>
      <c r="GB226" s="41"/>
      <c r="GC226" s="41"/>
      <c r="GD226" s="41"/>
      <c r="GE226" s="41"/>
      <c r="GF226" s="41"/>
      <c r="GG226" s="41"/>
      <c r="GH226" s="41"/>
      <c r="GI226" s="41"/>
      <c r="GJ226" s="41"/>
      <c r="GK226" s="41"/>
      <c r="GL226" s="41"/>
      <c r="GM226" s="41"/>
      <c r="GN226" s="41"/>
      <c r="GO226" s="41"/>
      <c r="GP226" s="41"/>
      <c r="GQ226" s="41"/>
      <c r="GR226" s="41"/>
      <c r="GS226" s="41"/>
      <c r="GT226" s="41"/>
      <c r="GU226" s="41"/>
      <c r="GV226" s="41"/>
      <c r="GW226" s="41"/>
      <c r="GX226" s="41"/>
      <c r="GY226" s="41"/>
      <c r="GZ226" s="41"/>
      <c r="HA226" s="41"/>
      <c r="HB226" s="41"/>
      <c r="HC226" s="41"/>
      <c r="HD226" s="41"/>
      <c r="HE226" s="41"/>
      <c r="HF226" s="41"/>
      <c r="HG226" s="41"/>
      <c r="HH226" s="41"/>
      <c r="HI226" s="41"/>
      <c r="HJ226" s="41"/>
      <c r="HK226" s="41"/>
      <c r="HL226" s="41"/>
      <c r="HM226" s="41"/>
      <c r="HN226" s="41"/>
      <c r="HO226" s="41"/>
      <c r="HP226" s="41"/>
      <c r="HQ226" s="41"/>
      <c r="HR226" s="41"/>
      <c r="HS226" s="41"/>
      <c r="HT226" s="41"/>
      <c r="HU226" s="41"/>
      <c r="HV226" s="41"/>
      <c r="HW226" s="41"/>
      <c r="HX226" s="41"/>
      <c r="HY226" s="41"/>
      <c r="HZ226" s="41"/>
      <c r="IA226" s="41"/>
      <c r="IB226" s="41"/>
      <c r="IC226" s="41"/>
      <c r="ID226" s="41"/>
      <c r="IE226" s="41"/>
      <c r="IF226" s="41"/>
      <c r="IG226" s="41"/>
      <c r="IH226" s="41"/>
      <c r="II226" s="41"/>
      <c r="IJ226" s="41"/>
      <c r="IK226" s="41"/>
      <c r="IL226" s="41"/>
      <c r="IM226" s="41"/>
      <c r="IN226" s="41"/>
      <c r="IO226" s="41"/>
      <c r="IP226" s="41"/>
      <c r="IQ226" s="41"/>
      <c r="IR226" s="41"/>
      <c r="IS226" s="41"/>
      <c r="IT226" s="41"/>
    </row>
    <row r="227" s="40" customFormat="1" ht="21" customHeight="1" spans="1:254">
      <c r="A227" s="67">
        <v>222</v>
      </c>
      <c r="B227" s="68" t="str">
        <f>Sheet1!A222</f>
        <v>深圳市忠德市政工程有限公司</v>
      </c>
      <c r="C227" s="69"/>
      <c r="D227" s="70">
        <f>Sheet1!B222</f>
        <v>1383695.57</v>
      </c>
      <c r="E227" s="71" t="str">
        <f t="shared" si="9"/>
        <v>超上限</v>
      </c>
      <c r="F227" s="72" t="str">
        <f t="shared" si="10"/>
        <v>否</v>
      </c>
      <c r="G227" s="73" t="str">
        <f t="shared" si="11"/>
        <v>否</v>
      </c>
      <c r="H227" s="74"/>
      <c r="I227" s="74"/>
      <c r="J227" s="74"/>
      <c r="K227" s="74"/>
      <c r="L227" s="74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  <c r="EU227" s="41"/>
      <c r="EV227" s="41"/>
      <c r="EW227" s="41"/>
      <c r="EX227" s="41"/>
      <c r="EY227" s="41"/>
      <c r="EZ227" s="41"/>
      <c r="FA227" s="41"/>
      <c r="FB227" s="41"/>
      <c r="FC227" s="41"/>
      <c r="FD227" s="41"/>
      <c r="FE227" s="41"/>
      <c r="FF227" s="41"/>
      <c r="FG227" s="41"/>
      <c r="FH227" s="41"/>
      <c r="FI227" s="41"/>
      <c r="FJ227" s="41"/>
      <c r="FK227" s="41"/>
      <c r="FL227" s="41"/>
      <c r="FM227" s="41"/>
      <c r="FN227" s="41"/>
      <c r="FO227" s="41"/>
      <c r="FP227" s="41"/>
      <c r="FQ227" s="41"/>
      <c r="FR227" s="41"/>
      <c r="FS227" s="41"/>
      <c r="FT227" s="41"/>
      <c r="FU227" s="41"/>
      <c r="FV227" s="41"/>
      <c r="FW227" s="41"/>
      <c r="FX227" s="41"/>
      <c r="FY227" s="41"/>
      <c r="FZ227" s="41"/>
      <c r="GA227" s="41"/>
      <c r="GB227" s="41"/>
      <c r="GC227" s="41"/>
      <c r="GD227" s="41"/>
      <c r="GE227" s="41"/>
      <c r="GF227" s="41"/>
      <c r="GG227" s="41"/>
      <c r="GH227" s="41"/>
      <c r="GI227" s="41"/>
      <c r="GJ227" s="41"/>
      <c r="GK227" s="41"/>
      <c r="GL227" s="41"/>
      <c r="GM227" s="41"/>
      <c r="GN227" s="41"/>
      <c r="GO227" s="41"/>
      <c r="GP227" s="41"/>
      <c r="GQ227" s="41"/>
      <c r="GR227" s="41"/>
      <c r="GS227" s="41"/>
      <c r="GT227" s="41"/>
      <c r="GU227" s="41"/>
      <c r="GV227" s="41"/>
      <c r="GW227" s="41"/>
      <c r="GX227" s="41"/>
      <c r="GY227" s="41"/>
      <c r="GZ227" s="41"/>
      <c r="HA227" s="41"/>
      <c r="HB227" s="41"/>
      <c r="HC227" s="41"/>
      <c r="HD227" s="41"/>
      <c r="HE227" s="41"/>
      <c r="HF227" s="41"/>
      <c r="HG227" s="41"/>
      <c r="HH227" s="41"/>
      <c r="HI227" s="41"/>
      <c r="HJ227" s="41"/>
      <c r="HK227" s="41"/>
      <c r="HL227" s="41"/>
      <c r="HM227" s="41"/>
      <c r="HN227" s="41"/>
      <c r="HO227" s="41"/>
      <c r="HP227" s="41"/>
      <c r="HQ227" s="41"/>
      <c r="HR227" s="41"/>
      <c r="HS227" s="41"/>
      <c r="HT227" s="41"/>
      <c r="HU227" s="41"/>
      <c r="HV227" s="41"/>
      <c r="HW227" s="41"/>
      <c r="HX227" s="41"/>
      <c r="HY227" s="41"/>
      <c r="HZ227" s="41"/>
      <c r="IA227" s="41"/>
      <c r="IB227" s="41"/>
      <c r="IC227" s="41"/>
      <c r="ID227" s="41"/>
      <c r="IE227" s="41"/>
      <c r="IF227" s="41"/>
      <c r="IG227" s="41"/>
      <c r="IH227" s="41"/>
      <c r="II227" s="41"/>
      <c r="IJ227" s="41"/>
      <c r="IK227" s="41"/>
      <c r="IL227" s="41"/>
      <c r="IM227" s="41"/>
      <c r="IN227" s="41"/>
      <c r="IO227" s="41"/>
      <c r="IP227" s="41"/>
      <c r="IQ227" s="41"/>
      <c r="IR227" s="41"/>
      <c r="IS227" s="41"/>
      <c r="IT227" s="41"/>
    </row>
    <row r="228" s="40" customFormat="1" ht="21" customHeight="1" spans="1:254">
      <c r="A228" s="67">
        <v>223</v>
      </c>
      <c r="B228" s="68" t="str">
        <f>Sheet1!A223</f>
        <v>广东碧磊建筑工程有限公司</v>
      </c>
      <c r="C228" s="69"/>
      <c r="D228" s="70">
        <f>Sheet1!B223</f>
        <v>1383568.82</v>
      </c>
      <c r="E228" s="71" t="str">
        <f t="shared" si="9"/>
        <v>超上限</v>
      </c>
      <c r="F228" s="72" t="str">
        <f t="shared" si="10"/>
        <v>否</v>
      </c>
      <c r="G228" s="73" t="str">
        <f t="shared" si="11"/>
        <v>否</v>
      </c>
      <c r="H228" s="74"/>
      <c r="I228" s="74"/>
      <c r="J228" s="74"/>
      <c r="K228" s="74"/>
      <c r="L228" s="74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</row>
    <row r="229" s="40" customFormat="1" ht="21" customHeight="1" spans="1:254">
      <c r="A229" s="67">
        <v>224</v>
      </c>
      <c r="B229" s="68" t="str">
        <f>Sheet1!A224</f>
        <v>深圳市恒利基建设实业有限公司</v>
      </c>
      <c r="C229" s="69"/>
      <c r="D229" s="70">
        <f>Sheet1!B224</f>
        <v>1383531.9</v>
      </c>
      <c r="E229" s="71" t="str">
        <f t="shared" si="9"/>
        <v>超上限</v>
      </c>
      <c r="F229" s="72" t="str">
        <f t="shared" si="10"/>
        <v>否</v>
      </c>
      <c r="G229" s="73" t="str">
        <f t="shared" si="11"/>
        <v>否</v>
      </c>
      <c r="H229" s="74"/>
      <c r="I229" s="74"/>
      <c r="J229" s="74"/>
      <c r="K229" s="74"/>
      <c r="L229" s="74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41"/>
      <c r="EV229" s="41"/>
      <c r="EW229" s="41"/>
      <c r="EX229" s="41"/>
      <c r="EY229" s="41"/>
      <c r="EZ229" s="41"/>
      <c r="FA229" s="41"/>
      <c r="FB229" s="41"/>
      <c r="FC229" s="41"/>
      <c r="FD229" s="41"/>
      <c r="FE229" s="41"/>
      <c r="FF229" s="41"/>
      <c r="FG229" s="41"/>
      <c r="FH229" s="41"/>
      <c r="FI229" s="41"/>
      <c r="FJ229" s="41"/>
      <c r="FK229" s="41"/>
      <c r="FL229" s="41"/>
      <c r="FM229" s="41"/>
      <c r="FN229" s="41"/>
      <c r="FO229" s="41"/>
      <c r="FP229" s="41"/>
      <c r="FQ229" s="41"/>
      <c r="FR229" s="41"/>
      <c r="FS229" s="41"/>
      <c r="FT229" s="41"/>
      <c r="FU229" s="41"/>
      <c r="FV229" s="41"/>
      <c r="FW229" s="41"/>
      <c r="FX229" s="41"/>
      <c r="FY229" s="41"/>
      <c r="FZ229" s="41"/>
      <c r="GA229" s="41"/>
      <c r="GB229" s="41"/>
      <c r="GC229" s="41"/>
      <c r="GD229" s="41"/>
      <c r="GE229" s="41"/>
      <c r="GF229" s="41"/>
      <c r="GG229" s="41"/>
      <c r="GH229" s="41"/>
      <c r="GI229" s="41"/>
      <c r="GJ229" s="41"/>
      <c r="GK229" s="41"/>
      <c r="GL229" s="41"/>
      <c r="GM229" s="41"/>
      <c r="GN229" s="41"/>
      <c r="GO229" s="41"/>
      <c r="GP229" s="41"/>
      <c r="GQ229" s="41"/>
      <c r="GR229" s="41"/>
      <c r="GS229" s="41"/>
      <c r="GT229" s="41"/>
      <c r="GU229" s="41"/>
      <c r="GV229" s="41"/>
      <c r="GW229" s="41"/>
      <c r="GX229" s="41"/>
      <c r="GY229" s="41"/>
      <c r="GZ229" s="41"/>
      <c r="HA229" s="41"/>
      <c r="HB229" s="41"/>
      <c r="HC229" s="41"/>
      <c r="HD229" s="41"/>
      <c r="HE229" s="41"/>
      <c r="HF229" s="41"/>
      <c r="HG229" s="41"/>
      <c r="HH229" s="41"/>
      <c r="HI229" s="41"/>
      <c r="HJ229" s="41"/>
      <c r="HK229" s="41"/>
      <c r="HL229" s="41"/>
      <c r="HM229" s="41"/>
      <c r="HN229" s="41"/>
      <c r="HO229" s="41"/>
      <c r="HP229" s="41"/>
      <c r="HQ229" s="41"/>
      <c r="HR229" s="41"/>
      <c r="HS229" s="41"/>
      <c r="HT229" s="41"/>
      <c r="HU229" s="41"/>
      <c r="HV229" s="41"/>
      <c r="HW229" s="41"/>
      <c r="HX229" s="41"/>
      <c r="HY229" s="41"/>
      <c r="HZ229" s="41"/>
      <c r="IA229" s="41"/>
      <c r="IB229" s="41"/>
      <c r="IC229" s="41"/>
      <c r="ID229" s="41"/>
      <c r="IE229" s="41"/>
      <c r="IF229" s="41"/>
      <c r="IG229" s="41"/>
      <c r="IH229" s="41"/>
      <c r="II229" s="41"/>
      <c r="IJ229" s="41"/>
      <c r="IK229" s="41"/>
      <c r="IL229" s="41"/>
      <c r="IM229" s="41"/>
      <c r="IN229" s="41"/>
      <c r="IO229" s="41"/>
      <c r="IP229" s="41"/>
      <c r="IQ229" s="41"/>
      <c r="IR229" s="41"/>
      <c r="IS229" s="41"/>
      <c r="IT229" s="41"/>
    </row>
    <row r="230" s="40" customFormat="1" ht="21" customHeight="1" spans="1:254">
      <c r="A230" s="67">
        <v>225</v>
      </c>
      <c r="B230" s="68" t="str">
        <f>Sheet1!A225</f>
        <v>广东恒实建设集团有限公司</v>
      </c>
      <c r="C230" s="69"/>
      <c r="D230" s="70">
        <f>Sheet1!B225</f>
        <v>1383531.36</v>
      </c>
      <c r="E230" s="71" t="str">
        <f t="shared" si="9"/>
        <v>超上限</v>
      </c>
      <c r="F230" s="72" t="str">
        <f t="shared" si="10"/>
        <v>否</v>
      </c>
      <c r="G230" s="73" t="str">
        <f t="shared" si="11"/>
        <v>否</v>
      </c>
      <c r="H230" s="74"/>
      <c r="I230" s="74"/>
      <c r="J230" s="74"/>
      <c r="K230" s="74"/>
      <c r="L230" s="74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41"/>
      <c r="GA230" s="41"/>
      <c r="GB230" s="41"/>
      <c r="GC230" s="41"/>
      <c r="GD230" s="41"/>
      <c r="GE230" s="41"/>
      <c r="GF230" s="41"/>
      <c r="GG230" s="41"/>
      <c r="GH230" s="41"/>
      <c r="GI230" s="41"/>
      <c r="GJ230" s="41"/>
      <c r="GK230" s="41"/>
      <c r="GL230" s="41"/>
      <c r="GM230" s="41"/>
      <c r="GN230" s="41"/>
      <c r="GO230" s="41"/>
      <c r="GP230" s="41"/>
      <c r="GQ230" s="41"/>
      <c r="GR230" s="41"/>
      <c r="GS230" s="41"/>
      <c r="GT230" s="41"/>
      <c r="GU230" s="41"/>
      <c r="GV230" s="41"/>
      <c r="GW230" s="41"/>
      <c r="GX230" s="41"/>
      <c r="GY230" s="41"/>
      <c r="GZ230" s="41"/>
      <c r="HA230" s="41"/>
      <c r="HB230" s="41"/>
      <c r="HC230" s="41"/>
      <c r="HD230" s="41"/>
      <c r="HE230" s="41"/>
      <c r="HF230" s="41"/>
      <c r="HG230" s="41"/>
      <c r="HH230" s="41"/>
      <c r="HI230" s="41"/>
      <c r="HJ230" s="41"/>
      <c r="HK230" s="41"/>
      <c r="HL230" s="41"/>
      <c r="HM230" s="41"/>
      <c r="HN230" s="41"/>
      <c r="HO230" s="41"/>
      <c r="HP230" s="41"/>
      <c r="HQ230" s="41"/>
      <c r="HR230" s="41"/>
      <c r="HS230" s="41"/>
      <c r="HT230" s="41"/>
      <c r="HU230" s="41"/>
      <c r="HV230" s="41"/>
      <c r="HW230" s="41"/>
      <c r="HX230" s="41"/>
      <c r="HY230" s="41"/>
      <c r="HZ230" s="41"/>
      <c r="IA230" s="41"/>
      <c r="IB230" s="41"/>
      <c r="IC230" s="41"/>
      <c r="ID230" s="41"/>
      <c r="IE230" s="41"/>
      <c r="IF230" s="41"/>
      <c r="IG230" s="41"/>
      <c r="IH230" s="41"/>
      <c r="II230" s="41"/>
      <c r="IJ230" s="41"/>
      <c r="IK230" s="41"/>
      <c r="IL230" s="41"/>
      <c r="IM230" s="41"/>
      <c r="IN230" s="41"/>
      <c r="IO230" s="41"/>
      <c r="IP230" s="41"/>
      <c r="IQ230" s="41"/>
      <c r="IR230" s="41"/>
      <c r="IS230" s="41"/>
      <c r="IT230" s="41"/>
    </row>
    <row r="231" s="40" customFormat="1" ht="21" customHeight="1" spans="1:254">
      <c r="A231" s="67">
        <v>226</v>
      </c>
      <c r="B231" s="68" t="str">
        <f>Sheet1!A226</f>
        <v>深圳市达立建设有限公司</v>
      </c>
      <c r="C231" s="69"/>
      <c r="D231" s="70">
        <f>Sheet1!B226</f>
        <v>1383525.83</v>
      </c>
      <c r="E231" s="71" t="str">
        <f t="shared" si="9"/>
        <v>超上限</v>
      </c>
      <c r="F231" s="72" t="str">
        <f t="shared" si="10"/>
        <v>否</v>
      </c>
      <c r="G231" s="73" t="str">
        <f t="shared" si="11"/>
        <v>否</v>
      </c>
      <c r="H231" s="74"/>
      <c r="I231" s="74"/>
      <c r="J231" s="74"/>
      <c r="K231" s="74"/>
      <c r="L231" s="74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41"/>
      <c r="GA231" s="41"/>
      <c r="GB231" s="41"/>
      <c r="GC231" s="41"/>
      <c r="GD231" s="41"/>
      <c r="GE231" s="41"/>
      <c r="GF231" s="41"/>
      <c r="GG231" s="41"/>
      <c r="GH231" s="41"/>
      <c r="GI231" s="41"/>
      <c r="GJ231" s="41"/>
      <c r="GK231" s="41"/>
      <c r="GL231" s="41"/>
      <c r="GM231" s="41"/>
      <c r="GN231" s="41"/>
      <c r="GO231" s="41"/>
      <c r="GP231" s="41"/>
      <c r="GQ231" s="41"/>
      <c r="GR231" s="41"/>
      <c r="GS231" s="41"/>
      <c r="GT231" s="41"/>
      <c r="GU231" s="41"/>
      <c r="GV231" s="41"/>
      <c r="GW231" s="41"/>
      <c r="GX231" s="41"/>
      <c r="GY231" s="41"/>
      <c r="GZ231" s="41"/>
      <c r="HA231" s="41"/>
      <c r="HB231" s="41"/>
      <c r="HC231" s="41"/>
      <c r="HD231" s="41"/>
      <c r="HE231" s="41"/>
      <c r="HF231" s="41"/>
      <c r="HG231" s="41"/>
      <c r="HH231" s="41"/>
      <c r="HI231" s="41"/>
      <c r="HJ231" s="41"/>
      <c r="HK231" s="41"/>
      <c r="HL231" s="41"/>
      <c r="HM231" s="41"/>
      <c r="HN231" s="41"/>
      <c r="HO231" s="41"/>
      <c r="HP231" s="41"/>
      <c r="HQ231" s="41"/>
      <c r="HR231" s="41"/>
      <c r="HS231" s="41"/>
      <c r="HT231" s="41"/>
      <c r="HU231" s="41"/>
      <c r="HV231" s="41"/>
      <c r="HW231" s="41"/>
      <c r="HX231" s="41"/>
      <c r="HY231" s="41"/>
      <c r="HZ231" s="41"/>
      <c r="IA231" s="41"/>
      <c r="IB231" s="41"/>
      <c r="IC231" s="41"/>
      <c r="ID231" s="41"/>
      <c r="IE231" s="41"/>
      <c r="IF231" s="41"/>
      <c r="IG231" s="41"/>
      <c r="IH231" s="41"/>
      <c r="II231" s="41"/>
      <c r="IJ231" s="41"/>
      <c r="IK231" s="41"/>
      <c r="IL231" s="41"/>
      <c r="IM231" s="41"/>
      <c r="IN231" s="41"/>
      <c r="IO231" s="41"/>
      <c r="IP231" s="41"/>
      <c r="IQ231" s="41"/>
      <c r="IR231" s="41"/>
      <c r="IS231" s="41"/>
      <c r="IT231" s="41"/>
    </row>
    <row r="232" s="40" customFormat="1" ht="21" customHeight="1" spans="1:254">
      <c r="A232" s="67">
        <v>227</v>
      </c>
      <c r="B232" s="68" t="str">
        <f>Sheet1!A227</f>
        <v>广东新誉隆建设有限公司</v>
      </c>
      <c r="C232" s="69"/>
      <c r="D232" s="70">
        <f>Sheet1!B227</f>
        <v>1383525.83</v>
      </c>
      <c r="E232" s="71" t="str">
        <f t="shared" si="9"/>
        <v>超上限</v>
      </c>
      <c r="F232" s="72" t="str">
        <f t="shared" si="10"/>
        <v>否</v>
      </c>
      <c r="G232" s="73" t="str">
        <f t="shared" si="11"/>
        <v>否</v>
      </c>
      <c r="H232" s="74"/>
      <c r="I232" s="74"/>
      <c r="J232" s="74"/>
      <c r="K232" s="74"/>
      <c r="L232" s="74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  <c r="HP232" s="41"/>
      <c r="HQ232" s="41"/>
      <c r="HR232" s="41"/>
      <c r="HS232" s="41"/>
      <c r="HT232" s="41"/>
      <c r="HU232" s="41"/>
      <c r="HV232" s="41"/>
      <c r="HW232" s="41"/>
      <c r="HX232" s="41"/>
      <c r="HY232" s="41"/>
      <c r="HZ232" s="41"/>
      <c r="IA232" s="41"/>
      <c r="IB232" s="41"/>
      <c r="IC232" s="41"/>
      <c r="ID232" s="41"/>
      <c r="IE232" s="41"/>
      <c r="IF232" s="41"/>
      <c r="IG232" s="41"/>
      <c r="IH232" s="41"/>
      <c r="II232" s="41"/>
      <c r="IJ232" s="41"/>
      <c r="IK232" s="41"/>
      <c r="IL232" s="41"/>
      <c r="IM232" s="41"/>
      <c r="IN232" s="41"/>
      <c r="IO232" s="41"/>
      <c r="IP232" s="41"/>
      <c r="IQ232" s="41"/>
      <c r="IR232" s="41"/>
      <c r="IS232" s="41"/>
      <c r="IT232" s="41"/>
    </row>
    <row r="233" s="40" customFormat="1" ht="21" customHeight="1" spans="1:254">
      <c r="A233" s="67">
        <v>228</v>
      </c>
      <c r="B233" s="68" t="str">
        <f>Sheet1!A228</f>
        <v>广东新岳建设工程有限公司</v>
      </c>
      <c r="C233" s="69"/>
      <c r="D233" s="70">
        <f>Sheet1!B228</f>
        <v>1383525.83</v>
      </c>
      <c r="E233" s="71" t="str">
        <f t="shared" si="9"/>
        <v>超上限</v>
      </c>
      <c r="F233" s="72" t="str">
        <f t="shared" si="10"/>
        <v>否</v>
      </c>
      <c r="G233" s="73" t="str">
        <f t="shared" si="11"/>
        <v>否</v>
      </c>
      <c r="H233" s="74"/>
      <c r="I233" s="74"/>
      <c r="J233" s="74"/>
      <c r="K233" s="74"/>
      <c r="L233" s="74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  <c r="HP233" s="41"/>
      <c r="HQ233" s="41"/>
      <c r="HR233" s="41"/>
      <c r="HS233" s="41"/>
      <c r="HT233" s="41"/>
      <c r="HU233" s="41"/>
      <c r="HV233" s="41"/>
      <c r="HW233" s="41"/>
      <c r="HX233" s="41"/>
      <c r="HY233" s="41"/>
      <c r="HZ233" s="41"/>
      <c r="IA233" s="41"/>
      <c r="IB233" s="41"/>
      <c r="IC233" s="41"/>
      <c r="ID233" s="41"/>
      <c r="IE233" s="41"/>
      <c r="IF233" s="41"/>
      <c r="IG233" s="41"/>
      <c r="IH233" s="41"/>
      <c r="II233" s="41"/>
      <c r="IJ233" s="41"/>
      <c r="IK233" s="41"/>
      <c r="IL233" s="41"/>
      <c r="IM233" s="41"/>
      <c r="IN233" s="41"/>
      <c r="IO233" s="41"/>
      <c r="IP233" s="41"/>
      <c r="IQ233" s="41"/>
      <c r="IR233" s="41"/>
      <c r="IS233" s="41"/>
      <c r="IT233" s="41"/>
    </row>
    <row r="234" s="40" customFormat="1" ht="21" customHeight="1" spans="1:254">
      <c r="A234" s="67">
        <v>229</v>
      </c>
      <c r="B234" s="68" t="str">
        <f>Sheet1!A229</f>
        <v>四川大得顺建设项目管理有限公司</v>
      </c>
      <c r="C234" s="69"/>
      <c r="D234" s="70">
        <f>Sheet1!B229</f>
        <v>1383525.83</v>
      </c>
      <c r="E234" s="71" t="str">
        <f t="shared" si="9"/>
        <v>超上限</v>
      </c>
      <c r="F234" s="72" t="str">
        <f t="shared" si="10"/>
        <v>否</v>
      </c>
      <c r="G234" s="73" t="str">
        <f t="shared" si="11"/>
        <v>否</v>
      </c>
      <c r="H234" s="74"/>
      <c r="I234" s="74"/>
      <c r="J234" s="74"/>
      <c r="K234" s="74"/>
      <c r="L234" s="74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  <c r="HP234" s="41"/>
      <c r="HQ234" s="41"/>
      <c r="HR234" s="41"/>
      <c r="HS234" s="41"/>
      <c r="HT234" s="41"/>
      <c r="HU234" s="41"/>
      <c r="HV234" s="41"/>
      <c r="HW234" s="41"/>
      <c r="HX234" s="41"/>
      <c r="HY234" s="41"/>
      <c r="HZ234" s="41"/>
      <c r="IA234" s="41"/>
      <c r="IB234" s="41"/>
      <c r="IC234" s="41"/>
      <c r="ID234" s="41"/>
      <c r="IE234" s="41"/>
      <c r="IF234" s="41"/>
      <c r="IG234" s="41"/>
      <c r="IH234" s="41"/>
      <c r="II234" s="41"/>
      <c r="IJ234" s="41"/>
      <c r="IK234" s="41"/>
      <c r="IL234" s="41"/>
      <c r="IM234" s="41"/>
      <c r="IN234" s="41"/>
      <c r="IO234" s="41"/>
      <c r="IP234" s="41"/>
      <c r="IQ234" s="41"/>
      <c r="IR234" s="41"/>
      <c r="IS234" s="41"/>
      <c r="IT234" s="41"/>
    </row>
    <row r="235" s="40" customFormat="1" ht="21" customHeight="1" spans="1:254">
      <c r="A235" s="67">
        <v>230</v>
      </c>
      <c r="B235" s="68" t="str">
        <f>Sheet1!A230</f>
        <v>广东方弘建设有限公司</v>
      </c>
      <c r="C235" s="69"/>
      <c r="D235" s="70">
        <f>Sheet1!B230</f>
        <v>1383525.83</v>
      </c>
      <c r="E235" s="71" t="str">
        <f t="shared" si="9"/>
        <v>超上限</v>
      </c>
      <c r="F235" s="72" t="str">
        <f t="shared" si="10"/>
        <v>否</v>
      </c>
      <c r="G235" s="73" t="str">
        <f t="shared" si="11"/>
        <v>否</v>
      </c>
      <c r="H235" s="74"/>
      <c r="I235" s="74"/>
      <c r="J235" s="74"/>
      <c r="K235" s="74"/>
      <c r="L235" s="74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  <c r="EU235" s="41"/>
      <c r="EV235" s="41"/>
      <c r="EW235" s="41"/>
      <c r="EX235" s="41"/>
      <c r="EY235" s="41"/>
      <c r="EZ235" s="41"/>
      <c r="FA235" s="41"/>
      <c r="FB235" s="41"/>
      <c r="FC235" s="41"/>
      <c r="FD235" s="41"/>
      <c r="FE235" s="41"/>
      <c r="FF235" s="41"/>
      <c r="FG235" s="41"/>
      <c r="FH235" s="41"/>
      <c r="FI235" s="41"/>
      <c r="FJ235" s="41"/>
      <c r="FK235" s="41"/>
      <c r="FL235" s="41"/>
      <c r="FM235" s="41"/>
      <c r="FN235" s="41"/>
      <c r="FO235" s="41"/>
      <c r="FP235" s="41"/>
      <c r="FQ235" s="41"/>
      <c r="FR235" s="41"/>
      <c r="FS235" s="41"/>
      <c r="FT235" s="41"/>
      <c r="FU235" s="41"/>
      <c r="FV235" s="41"/>
      <c r="FW235" s="41"/>
      <c r="FX235" s="41"/>
      <c r="FY235" s="41"/>
      <c r="FZ235" s="41"/>
      <c r="GA235" s="41"/>
      <c r="GB235" s="41"/>
      <c r="GC235" s="41"/>
      <c r="GD235" s="41"/>
      <c r="GE235" s="41"/>
      <c r="GF235" s="41"/>
      <c r="GG235" s="41"/>
      <c r="GH235" s="41"/>
      <c r="GI235" s="41"/>
      <c r="GJ235" s="41"/>
      <c r="GK235" s="41"/>
      <c r="GL235" s="41"/>
      <c r="GM235" s="41"/>
      <c r="GN235" s="41"/>
      <c r="GO235" s="41"/>
      <c r="GP235" s="41"/>
      <c r="GQ235" s="41"/>
      <c r="GR235" s="41"/>
      <c r="GS235" s="41"/>
      <c r="GT235" s="41"/>
      <c r="GU235" s="41"/>
      <c r="GV235" s="41"/>
      <c r="GW235" s="41"/>
      <c r="GX235" s="41"/>
      <c r="GY235" s="41"/>
      <c r="GZ235" s="41"/>
      <c r="HA235" s="41"/>
      <c r="HB235" s="41"/>
      <c r="HC235" s="41"/>
      <c r="HD235" s="41"/>
      <c r="HE235" s="41"/>
      <c r="HF235" s="41"/>
      <c r="HG235" s="41"/>
      <c r="HH235" s="41"/>
      <c r="HI235" s="41"/>
      <c r="HJ235" s="41"/>
      <c r="HK235" s="41"/>
      <c r="HL235" s="41"/>
      <c r="HM235" s="41"/>
      <c r="HN235" s="41"/>
      <c r="HO235" s="41"/>
      <c r="HP235" s="41"/>
      <c r="HQ235" s="41"/>
      <c r="HR235" s="41"/>
      <c r="HS235" s="41"/>
      <c r="HT235" s="41"/>
      <c r="HU235" s="41"/>
      <c r="HV235" s="41"/>
      <c r="HW235" s="41"/>
      <c r="HX235" s="41"/>
      <c r="HY235" s="41"/>
      <c r="HZ235" s="41"/>
      <c r="IA235" s="41"/>
      <c r="IB235" s="41"/>
      <c r="IC235" s="41"/>
      <c r="ID235" s="41"/>
      <c r="IE235" s="41"/>
      <c r="IF235" s="41"/>
      <c r="IG235" s="41"/>
      <c r="IH235" s="41"/>
      <c r="II235" s="41"/>
      <c r="IJ235" s="41"/>
      <c r="IK235" s="41"/>
      <c r="IL235" s="41"/>
      <c r="IM235" s="41"/>
      <c r="IN235" s="41"/>
      <c r="IO235" s="41"/>
      <c r="IP235" s="41"/>
      <c r="IQ235" s="41"/>
      <c r="IR235" s="41"/>
      <c r="IS235" s="41"/>
      <c r="IT235" s="41"/>
    </row>
    <row r="236" s="40" customFormat="1" ht="21" customHeight="1" spans="1:254">
      <c r="A236" s="67">
        <v>231</v>
      </c>
      <c r="B236" s="68" t="str">
        <f>Sheet1!A231</f>
        <v>福建省佳瑞源建设发展有限公司</v>
      </c>
      <c r="C236" s="69"/>
      <c r="D236" s="70">
        <f>Sheet1!B231</f>
        <v>1383525.83</v>
      </c>
      <c r="E236" s="71" t="str">
        <f t="shared" si="9"/>
        <v>超上限</v>
      </c>
      <c r="F236" s="72" t="str">
        <f t="shared" si="10"/>
        <v>否</v>
      </c>
      <c r="G236" s="73" t="str">
        <f t="shared" si="11"/>
        <v>否</v>
      </c>
      <c r="H236" s="74"/>
      <c r="I236" s="74"/>
      <c r="J236" s="74"/>
      <c r="K236" s="74"/>
      <c r="L236" s="74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  <c r="EU236" s="41"/>
      <c r="EV236" s="41"/>
      <c r="EW236" s="41"/>
      <c r="EX236" s="41"/>
      <c r="EY236" s="41"/>
      <c r="EZ236" s="41"/>
      <c r="FA236" s="41"/>
      <c r="FB236" s="41"/>
      <c r="FC236" s="41"/>
      <c r="FD236" s="41"/>
      <c r="FE236" s="41"/>
      <c r="FF236" s="41"/>
      <c r="FG236" s="41"/>
      <c r="FH236" s="41"/>
      <c r="FI236" s="41"/>
      <c r="FJ236" s="41"/>
      <c r="FK236" s="41"/>
      <c r="FL236" s="41"/>
      <c r="FM236" s="41"/>
      <c r="FN236" s="41"/>
      <c r="FO236" s="41"/>
      <c r="FP236" s="41"/>
      <c r="FQ236" s="41"/>
      <c r="FR236" s="41"/>
      <c r="FS236" s="41"/>
      <c r="FT236" s="41"/>
      <c r="FU236" s="41"/>
      <c r="FV236" s="41"/>
      <c r="FW236" s="41"/>
      <c r="FX236" s="41"/>
      <c r="FY236" s="41"/>
      <c r="FZ236" s="41"/>
      <c r="GA236" s="41"/>
      <c r="GB236" s="41"/>
      <c r="GC236" s="41"/>
      <c r="GD236" s="41"/>
      <c r="GE236" s="41"/>
      <c r="GF236" s="41"/>
      <c r="GG236" s="41"/>
      <c r="GH236" s="41"/>
      <c r="GI236" s="41"/>
      <c r="GJ236" s="41"/>
      <c r="GK236" s="41"/>
      <c r="GL236" s="41"/>
      <c r="GM236" s="41"/>
      <c r="GN236" s="41"/>
      <c r="GO236" s="41"/>
      <c r="GP236" s="41"/>
      <c r="GQ236" s="41"/>
      <c r="GR236" s="41"/>
      <c r="GS236" s="41"/>
      <c r="GT236" s="41"/>
      <c r="GU236" s="41"/>
      <c r="GV236" s="41"/>
      <c r="GW236" s="41"/>
      <c r="GX236" s="41"/>
      <c r="GY236" s="41"/>
      <c r="GZ236" s="41"/>
      <c r="HA236" s="41"/>
      <c r="HB236" s="41"/>
      <c r="HC236" s="41"/>
      <c r="HD236" s="41"/>
      <c r="HE236" s="41"/>
      <c r="HF236" s="41"/>
      <c r="HG236" s="41"/>
      <c r="HH236" s="41"/>
      <c r="HI236" s="41"/>
      <c r="HJ236" s="41"/>
      <c r="HK236" s="41"/>
      <c r="HL236" s="41"/>
      <c r="HM236" s="41"/>
      <c r="HN236" s="41"/>
      <c r="HO236" s="41"/>
      <c r="HP236" s="41"/>
      <c r="HQ236" s="41"/>
      <c r="HR236" s="41"/>
      <c r="HS236" s="41"/>
      <c r="HT236" s="41"/>
      <c r="HU236" s="41"/>
      <c r="HV236" s="41"/>
      <c r="HW236" s="41"/>
      <c r="HX236" s="41"/>
      <c r="HY236" s="41"/>
      <c r="HZ236" s="41"/>
      <c r="IA236" s="41"/>
      <c r="IB236" s="41"/>
      <c r="IC236" s="41"/>
      <c r="ID236" s="41"/>
      <c r="IE236" s="41"/>
      <c r="IF236" s="41"/>
      <c r="IG236" s="41"/>
      <c r="IH236" s="41"/>
      <c r="II236" s="41"/>
      <c r="IJ236" s="41"/>
      <c r="IK236" s="41"/>
      <c r="IL236" s="41"/>
      <c r="IM236" s="41"/>
      <c r="IN236" s="41"/>
      <c r="IO236" s="41"/>
      <c r="IP236" s="41"/>
      <c r="IQ236" s="41"/>
      <c r="IR236" s="41"/>
      <c r="IS236" s="41"/>
      <c r="IT236" s="41"/>
    </row>
    <row r="237" s="40" customFormat="1" ht="21" customHeight="1" spans="1:254">
      <c r="A237" s="67">
        <v>232</v>
      </c>
      <c r="B237" s="68" t="str">
        <f>Sheet1!A232</f>
        <v>广东溢富建设工程有限公司</v>
      </c>
      <c r="C237" s="69"/>
      <c r="D237" s="70">
        <f>Sheet1!B232</f>
        <v>1383525.83</v>
      </c>
      <c r="E237" s="71" t="str">
        <f t="shared" si="9"/>
        <v>超上限</v>
      </c>
      <c r="F237" s="72" t="str">
        <f t="shared" si="10"/>
        <v>否</v>
      </c>
      <c r="G237" s="73" t="str">
        <f t="shared" si="11"/>
        <v>否</v>
      </c>
      <c r="H237" s="74"/>
      <c r="I237" s="74"/>
      <c r="J237" s="74"/>
      <c r="K237" s="74"/>
      <c r="L237" s="74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  <c r="EU237" s="41"/>
      <c r="EV237" s="41"/>
      <c r="EW237" s="41"/>
      <c r="EX237" s="41"/>
      <c r="EY237" s="41"/>
      <c r="EZ237" s="41"/>
      <c r="FA237" s="41"/>
      <c r="FB237" s="41"/>
      <c r="FC237" s="41"/>
      <c r="FD237" s="41"/>
      <c r="FE237" s="41"/>
      <c r="FF237" s="41"/>
      <c r="FG237" s="41"/>
      <c r="FH237" s="41"/>
      <c r="FI237" s="41"/>
      <c r="FJ237" s="41"/>
      <c r="FK237" s="41"/>
      <c r="FL237" s="41"/>
      <c r="FM237" s="41"/>
      <c r="FN237" s="41"/>
      <c r="FO237" s="41"/>
      <c r="FP237" s="41"/>
      <c r="FQ237" s="41"/>
      <c r="FR237" s="41"/>
      <c r="FS237" s="41"/>
      <c r="FT237" s="41"/>
      <c r="FU237" s="41"/>
      <c r="FV237" s="41"/>
      <c r="FW237" s="41"/>
      <c r="FX237" s="41"/>
      <c r="FY237" s="41"/>
      <c r="FZ237" s="41"/>
      <c r="GA237" s="41"/>
      <c r="GB237" s="41"/>
      <c r="GC237" s="41"/>
      <c r="GD237" s="41"/>
      <c r="GE237" s="41"/>
      <c r="GF237" s="41"/>
      <c r="GG237" s="41"/>
      <c r="GH237" s="41"/>
      <c r="GI237" s="41"/>
      <c r="GJ237" s="41"/>
      <c r="GK237" s="41"/>
      <c r="GL237" s="41"/>
      <c r="GM237" s="41"/>
      <c r="GN237" s="41"/>
      <c r="GO237" s="41"/>
      <c r="GP237" s="41"/>
      <c r="GQ237" s="41"/>
      <c r="GR237" s="41"/>
      <c r="GS237" s="41"/>
      <c r="GT237" s="41"/>
      <c r="GU237" s="41"/>
      <c r="GV237" s="41"/>
      <c r="GW237" s="41"/>
      <c r="GX237" s="41"/>
      <c r="GY237" s="41"/>
      <c r="GZ237" s="41"/>
      <c r="HA237" s="41"/>
      <c r="HB237" s="41"/>
      <c r="HC237" s="41"/>
      <c r="HD237" s="41"/>
      <c r="HE237" s="41"/>
      <c r="HF237" s="41"/>
      <c r="HG237" s="41"/>
      <c r="HH237" s="41"/>
      <c r="HI237" s="41"/>
      <c r="HJ237" s="41"/>
      <c r="HK237" s="41"/>
      <c r="HL237" s="41"/>
      <c r="HM237" s="41"/>
      <c r="HN237" s="41"/>
      <c r="HO237" s="41"/>
      <c r="HP237" s="41"/>
      <c r="HQ237" s="41"/>
      <c r="HR237" s="41"/>
      <c r="HS237" s="41"/>
      <c r="HT237" s="41"/>
      <c r="HU237" s="41"/>
      <c r="HV237" s="41"/>
      <c r="HW237" s="41"/>
      <c r="HX237" s="41"/>
      <c r="HY237" s="41"/>
      <c r="HZ237" s="41"/>
      <c r="IA237" s="41"/>
      <c r="IB237" s="41"/>
      <c r="IC237" s="41"/>
      <c r="ID237" s="41"/>
      <c r="IE237" s="41"/>
      <c r="IF237" s="41"/>
      <c r="IG237" s="41"/>
      <c r="IH237" s="41"/>
      <c r="II237" s="41"/>
      <c r="IJ237" s="41"/>
      <c r="IK237" s="41"/>
      <c r="IL237" s="41"/>
      <c r="IM237" s="41"/>
      <c r="IN237" s="41"/>
      <c r="IO237" s="41"/>
      <c r="IP237" s="41"/>
      <c r="IQ237" s="41"/>
      <c r="IR237" s="41"/>
      <c r="IS237" s="41"/>
      <c r="IT237" s="41"/>
    </row>
    <row r="238" s="40" customFormat="1" ht="21" customHeight="1" spans="1:254">
      <c r="A238" s="67">
        <v>233</v>
      </c>
      <c r="B238" s="68" t="str">
        <f>Sheet1!A233</f>
        <v>广东伟创建设有限公司</v>
      </c>
      <c r="C238" s="69"/>
      <c r="D238" s="70">
        <f>Sheet1!B233</f>
        <v>1383520.7</v>
      </c>
      <c r="E238" s="71" t="str">
        <f t="shared" si="9"/>
        <v>超上限</v>
      </c>
      <c r="F238" s="72" t="str">
        <f t="shared" si="10"/>
        <v>否</v>
      </c>
      <c r="G238" s="73" t="str">
        <f t="shared" si="11"/>
        <v>否</v>
      </c>
      <c r="H238" s="74"/>
      <c r="I238" s="74"/>
      <c r="J238" s="74"/>
      <c r="K238" s="74"/>
      <c r="L238" s="74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41"/>
      <c r="FC238" s="41"/>
      <c r="FD238" s="41"/>
      <c r="FE238" s="41"/>
      <c r="FF238" s="41"/>
      <c r="FG238" s="41"/>
      <c r="FH238" s="41"/>
      <c r="FI238" s="41"/>
      <c r="FJ238" s="41"/>
      <c r="FK238" s="41"/>
      <c r="FL238" s="41"/>
      <c r="FM238" s="41"/>
      <c r="FN238" s="41"/>
      <c r="FO238" s="41"/>
      <c r="FP238" s="41"/>
      <c r="FQ238" s="41"/>
      <c r="FR238" s="41"/>
      <c r="FS238" s="41"/>
      <c r="FT238" s="41"/>
      <c r="FU238" s="41"/>
      <c r="FV238" s="41"/>
      <c r="FW238" s="41"/>
      <c r="FX238" s="41"/>
      <c r="FY238" s="41"/>
      <c r="FZ238" s="41"/>
      <c r="GA238" s="41"/>
      <c r="GB238" s="41"/>
      <c r="GC238" s="41"/>
      <c r="GD238" s="41"/>
      <c r="GE238" s="41"/>
      <c r="GF238" s="41"/>
      <c r="GG238" s="41"/>
      <c r="GH238" s="41"/>
      <c r="GI238" s="41"/>
      <c r="GJ238" s="41"/>
      <c r="GK238" s="41"/>
      <c r="GL238" s="41"/>
      <c r="GM238" s="41"/>
      <c r="GN238" s="41"/>
      <c r="GO238" s="41"/>
      <c r="GP238" s="41"/>
      <c r="GQ238" s="41"/>
      <c r="GR238" s="41"/>
      <c r="GS238" s="41"/>
      <c r="GT238" s="41"/>
      <c r="GU238" s="41"/>
      <c r="GV238" s="41"/>
      <c r="GW238" s="41"/>
      <c r="GX238" s="41"/>
      <c r="GY238" s="41"/>
      <c r="GZ238" s="41"/>
      <c r="HA238" s="41"/>
      <c r="HB238" s="41"/>
      <c r="HC238" s="41"/>
      <c r="HD238" s="41"/>
      <c r="HE238" s="41"/>
      <c r="HF238" s="41"/>
      <c r="HG238" s="41"/>
      <c r="HH238" s="41"/>
      <c r="HI238" s="41"/>
      <c r="HJ238" s="41"/>
      <c r="HK238" s="41"/>
      <c r="HL238" s="41"/>
      <c r="HM238" s="41"/>
      <c r="HN238" s="41"/>
      <c r="HO238" s="41"/>
      <c r="HP238" s="41"/>
      <c r="HQ238" s="41"/>
      <c r="HR238" s="41"/>
      <c r="HS238" s="41"/>
      <c r="HT238" s="41"/>
      <c r="HU238" s="41"/>
      <c r="HV238" s="41"/>
      <c r="HW238" s="41"/>
      <c r="HX238" s="41"/>
      <c r="HY238" s="41"/>
      <c r="HZ238" s="41"/>
      <c r="IA238" s="41"/>
      <c r="IB238" s="41"/>
      <c r="IC238" s="41"/>
      <c r="ID238" s="41"/>
      <c r="IE238" s="41"/>
      <c r="IF238" s="41"/>
      <c r="IG238" s="41"/>
      <c r="IH238" s="41"/>
      <c r="II238" s="41"/>
      <c r="IJ238" s="41"/>
      <c r="IK238" s="41"/>
      <c r="IL238" s="41"/>
      <c r="IM238" s="41"/>
      <c r="IN238" s="41"/>
      <c r="IO238" s="41"/>
      <c r="IP238" s="41"/>
      <c r="IQ238" s="41"/>
      <c r="IR238" s="41"/>
      <c r="IS238" s="41"/>
      <c r="IT238" s="41"/>
    </row>
    <row r="239" s="40" customFormat="1" ht="21" customHeight="1" spans="1:254">
      <c r="A239" s="67">
        <v>234</v>
      </c>
      <c r="B239" s="68" t="str">
        <f>Sheet1!A234</f>
        <v>深圳市筑地建设股份有限公司</v>
      </c>
      <c r="C239" s="69"/>
      <c r="D239" s="70">
        <f>Sheet1!B234</f>
        <v>1383408.86</v>
      </c>
      <c r="E239" s="71" t="str">
        <f t="shared" si="9"/>
        <v>超上限</v>
      </c>
      <c r="F239" s="72" t="str">
        <f t="shared" si="10"/>
        <v>否</v>
      </c>
      <c r="G239" s="73" t="str">
        <f t="shared" si="11"/>
        <v>否</v>
      </c>
      <c r="H239" s="74"/>
      <c r="I239" s="74"/>
      <c r="J239" s="74"/>
      <c r="K239" s="74"/>
      <c r="L239" s="74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41"/>
      <c r="FC239" s="41"/>
      <c r="FD239" s="41"/>
      <c r="FE239" s="41"/>
      <c r="FF239" s="41"/>
      <c r="FG239" s="41"/>
      <c r="FH239" s="41"/>
      <c r="FI239" s="41"/>
      <c r="FJ239" s="41"/>
      <c r="FK239" s="41"/>
      <c r="FL239" s="41"/>
      <c r="FM239" s="41"/>
      <c r="FN239" s="41"/>
      <c r="FO239" s="41"/>
      <c r="FP239" s="41"/>
      <c r="FQ239" s="41"/>
      <c r="FR239" s="41"/>
      <c r="FS239" s="41"/>
      <c r="FT239" s="41"/>
      <c r="FU239" s="41"/>
      <c r="FV239" s="41"/>
      <c r="FW239" s="41"/>
      <c r="FX239" s="41"/>
      <c r="FY239" s="41"/>
      <c r="FZ239" s="41"/>
      <c r="GA239" s="41"/>
      <c r="GB239" s="41"/>
      <c r="GC239" s="41"/>
      <c r="GD239" s="41"/>
      <c r="GE239" s="41"/>
      <c r="GF239" s="41"/>
      <c r="GG239" s="41"/>
      <c r="GH239" s="41"/>
      <c r="GI239" s="41"/>
      <c r="GJ239" s="41"/>
      <c r="GK239" s="41"/>
      <c r="GL239" s="41"/>
      <c r="GM239" s="41"/>
      <c r="GN239" s="41"/>
      <c r="GO239" s="41"/>
      <c r="GP239" s="41"/>
      <c r="GQ239" s="41"/>
      <c r="GR239" s="41"/>
      <c r="GS239" s="41"/>
      <c r="GT239" s="41"/>
      <c r="GU239" s="41"/>
      <c r="GV239" s="41"/>
      <c r="GW239" s="41"/>
      <c r="GX239" s="41"/>
      <c r="GY239" s="41"/>
      <c r="GZ239" s="41"/>
      <c r="HA239" s="41"/>
      <c r="HB239" s="41"/>
      <c r="HC239" s="41"/>
      <c r="HD239" s="41"/>
      <c r="HE239" s="41"/>
      <c r="HF239" s="41"/>
      <c r="HG239" s="41"/>
      <c r="HH239" s="41"/>
      <c r="HI239" s="41"/>
      <c r="HJ239" s="41"/>
      <c r="HK239" s="41"/>
      <c r="HL239" s="41"/>
      <c r="HM239" s="41"/>
      <c r="HN239" s="41"/>
      <c r="HO239" s="41"/>
      <c r="HP239" s="41"/>
      <c r="HQ239" s="41"/>
      <c r="HR239" s="41"/>
      <c r="HS239" s="41"/>
      <c r="HT239" s="41"/>
      <c r="HU239" s="41"/>
      <c r="HV239" s="41"/>
      <c r="HW239" s="41"/>
      <c r="HX239" s="41"/>
      <c r="HY239" s="41"/>
      <c r="HZ239" s="41"/>
      <c r="IA239" s="41"/>
      <c r="IB239" s="41"/>
      <c r="IC239" s="41"/>
      <c r="ID239" s="41"/>
      <c r="IE239" s="41"/>
      <c r="IF239" s="41"/>
      <c r="IG239" s="41"/>
      <c r="IH239" s="41"/>
      <c r="II239" s="41"/>
      <c r="IJ239" s="41"/>
      <c r="IK239" s="41"/>
      <c r="IL239" s="41"/>
      <c r="IM239" s="41"/>
      <c r="IN239" s="41"/>
      <c r="IO239" s="41"/>
      <c r="IP239" s="41"/>
      <c r="IQ239" s="41"/>
      <c r="IR239" s="41"/>
      <c r="IS239" s="41"/>
      <c r="IT239" s="41"/>
    </row>
    <row r="240" s="40" customFormat="1" ht="21" customHeight="1" spans="1:254">
      <c r="A240" s="67">
        <v>235</v>
      </c>
      <c r="B240" s="68" t="str">
        <f>Sheet1!A235</f>
        <v>广东鑫筑建设工程有限公司</v>
      </c>
      <c r="C240" s="69"/>
      <c r="D240" s="70">
        <f>Sheet1!B235</f>
        <v>1383330.52</v>
      </c>
      <c r="E240" s="71" t="str">
        <f t="shared" si="9"/>
        <v>超上限</v>
      </c>
      <c r="F240" s="72" t="str">
        <f t="shared" si="10"/>
        <v>否</v>
      </c>
      <c r="G240" s="73" t="str">
        <f t="shared" si="11"/>
        <v>否</v>
      </c>
      <c r="H240" s="74"/>
      <c r="I240" s="74"/>
      <c r="J240" s="74"/>
      <c r="K240" s="74"/>
      <c r="L240" s="74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  <c r="EU240" s="41"/>
      <c r="EV240" s="41"/>
      <c r="EW240" s="41"/>
      <c r="EX240" s="41"/>
      <c r="EY240" s="41"/>
      <c r="EZ240" s="41"/>
      <c r="FA240" s="41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  <c r="FL240" s="41"/>
      <c r="FM240" s="41"/>
      <c r="FN240" s="41"/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</row>
    <row r="241" s="40" customFormat="1" ht="21" customHeight="1" spans="1:254">
      <c r="A241" s="67">
        <v>236</v>
      </c>
      <c r="B241" s="68" t="str">
        <f>Sheet1!A236</f>
        <v>东莞市东建建筑工程有限公司</v>
      </c>
      <c r="C241" s="69"/>
      <c r="D241" s="70">
        <f>Sheet1!B236</f>
        <v>1383303.8</v>
      </c>
      <c r="E241" s="71" t="str">
        <f t="shared" si="9"/>
        <v>超上限</v>
      </c>
      <c r="F241" s="72" t="str">
        <f t="shared" si="10"/>
        <v>否</v>
      </c>
      <c r="G241" s="73" t="str">
        <f t="shared" si="11"/>
        <v>否</v>
      </c>
      <c r="H241" s="74"/>
      <c r="I241" s="74"/>
      <c r="J241" s="74"/>
      <c r="K241" s="74"/>
      <c r="L241" s="74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</row>
    <row r="242" s="40" customFormat="1" ht="21" customHeight="1" spans="1:254">
      <c r="A242" s="67">
        <v>237</v>
      </c>
      <c r="B242" s="68" t="str">
        <f>Sheet1!A237</f>
        <v>深圳市宇建源建设工程有限公司</v>
      </c>
      <c r="C242" s="69"/>
      <c r="D242" s="70">
        <f>Sheet1!B237</f>
        <v>1383239.63</v>
      </c>
      <c r="E242" s="71" t="str">
        <f t="shared" si="9"/>
        <v>超上限</v>
      </c>
      <c r="F242" s="72" t="str">
        <f t="shared" si="10"/>
        <v>否</v>
      </c>
      <c r="G242" s="73" t="str">
        <f t="shared" si="11"/>
        <v>否</v>
      </c>
      <c r="H242" s="74"/>
      <c r="I242" s="74"/>
      <c r="J242" s="74"/>
      <c r="K242" s="74"/>
      <c r="L242" s="74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  <c r="EU242" s="41"/>
      <c r="EV242" s="41"/>
      <c r="EW242" s="41"/>
      <c r="EX242" s="41"/>
      <c r="EY242" s="41"/>
      <c r="EZ242" s="41"/>
      <c r="FA242" s="41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L242" s="41"/>
      <c r="FM242" s="41"/>
      <c r="FN242" s="41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</row>
    <row r="243" s="40" customFormat="1" ht="21" customHeight="1" spans="1:254">
      <c r="A243" s="67">
        <v>238</v>
      </c>
      <c r="B243" s="68" t="str">
        <f>Sheet1!A238</f>
        <v>赣阳建工集团有限公司</v>
      </c>
      <c r="C243" s="69"/>
      <c r="D243" s="70">
        <f>Sheet1!B238</f>
        <v>1383090.85</v>
      </c>
      <c r="E243" s="71" t="str">
        <f t="shared" si="9"/>
        <v>超上限</v>
      </c>
      <c r="F243" s="72" t="str">
        <f t="shared" si="10"/>
        <v>否</v>
      </c>
      <c r="G243" s="73" t="str">
        <f t="shared" si="11"/>
        <v>否</v>
      </c>
      <c r="H243" s="74"/>
      <c r="I243" s="74"/>
      <c r="J243" s="74"/>
      <c r="K243" s="74"/>
      <c r="L243" s="74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41"/>
      <c r="EV243" s="41"/>
      <c r="EW243" s="41"/>
      <c r="EX243" s="41"/>
      <c r="EY243" s="41"/>
      <c r="EZ243" s="41"/>
      <c r="FA243" s="41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L243" s="41"/>
      <c r="FM243" s="41"/>
      <c r="FN243" s="41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</row>
    <row r="244" s="40" customFormat="1" ht="21" customHeight="1" spans="1:254">
      <c r="A244" s="67">
        <v>239</v>
      </c>
      <c r="B244" s="68" t="str">
        <f>Sheet1!A239</f>
        <v>东莞市诚信建筑工程有限公司</v>
      </c>
      <c r="C244" s="69"/>
      <c r="D244" s="70">
        <f>Sheet1!B239</f>
        <v>1382827.8</v>
      </c>
      <c r="E244" s="71" t="str">
        <f t="shared" si="9"/>
        <v>超上限</v>
      </c>
      <c r="F244" s="72" t="str">
        <f t="shared" si="10"/>
        <v>否</v>
      </c>
      <c r="G244" s="73" t="str">
        <f t="shared" si="11"/>
        <v>否</v>
      </c>
      <c r="H244" s="74"/>
      <c r="I244" s="74"/>
      <c r="J244" s="74"/>
      <c r="K244" s="74"/>
      <c r="L244" s="74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41"/>
      <c r="EV244" s="41"/>
      <c r="EW244" s="41"/>
      <c r="EX244" s="41"/>
      <c r="EY244" s="41"/>
      <c r="EZ244" s="41"/>
      <c r="FA244" s="41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L244" s="41"/>
      <c r="FM244" s="41"/>
      <c r="FN244" s="41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</row>
    <row r="245" s="40" customFormat="1" ht="21" customHeight="1" spans="1:254">
      <c r="A245" s="67">
        <v>240</v>
      </c>
      <c r="B245" s="68" t="str">
        <f>Sheet1!A240</f>
        <v>东莞市塘厦建筑工程有限公司</v>
      </c>
      <c r="C245" s="69"/>
      <c r="D245" s="70">
        <f>Sheet1!B240</f>
        <v>1382688.07</v>
      </c>
      <c r="E245" s="71" t="str">
        <f t="shared" si="9"/>
        <v>超上限</v>
      </c>
      <c r="F245" s="72" t="str">
        <f t="shared" si="10"/>
        <v>否</v>
      </c>
      <c r="G245" s="73" t="str">
        <f t="shared" si="11"/>
        <v>否</v>
      </c>
      <c r="H245" s="74"/>
      <c r="I245" s="74"/>
      <c r="J245" s="74"/>
      <c r="K245" s="74"/>
      <c r="L245" s="74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  <c r="EU245" s="41"/>
      <c r="EV245" s="41"/>
      <c r="EW245" s="41"/>
      <c r="EX245" s="41"/>
      <c r="EY245" s="41"/>
      <c r="EZ245" s="41"/>
      <c r="FA245" s="41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L245" s="41"/>
      <c r="FM245" s="41"/>
      <c r="FN245" s="41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</row>
    <row r="246" s="40" customFormat="1" ht="21" customHeight="1" spans="1:254">
      <c r="A246" s="67">
        <v>241</v>
      </c>
      <c r="B246" s="68" t="str">
        <f>Sheet1!A241</f>
        <v>深圳市丰茂建筑工程有限公司</v>
      </c>
      <c r="C246" s="69"/>
      <c r="D246" s="70">
        <f>Sheet1!B241</f>
        <v>1382573.3</v>
      </c>
      <c r="E246" s="71" t="str">
        <f t="shared" si="9"/>
        <v>超上限</v>
      </c>
      <c r="F246" s="72" t="str">
        <f t="shared" si="10"/>
        <v>否</v>
      </c>
      <c r="G246" s="73" t="str">
        <f t="shared" si="11"/>
        <v>否</v>
      </c>
      <c r="H246" s="74"/>
      <c r="I246" s="74"/>
      <c r="J246" s="74"/>
      <c r="K246" s="74"/>
      <c r="L246" s="74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41"/>
      <c r="EV246" s="41"/>
      <c r="EW246" s="41"/>
      <c r="EX246" s="41"/>
      <c r="EY246" s="41"/>
      <c r="EZ246" s="41"/>
      <c r="FA246" s="41"/>
      <c r="FB246" s="41"/>
      <c r="FC246" s="41"/>
      <c r="FD246" s="41"/>
      <c r="FE246" s="41"/>
      <c r="FF246" s="41"/>
      <c r="FG246" s="41"/>
      <c r="FH246" s="41"/>
      <c r="FI246" s="41"/>
      <c r="FJ246" s="41"/>
      <c r="FK246" s="41"/>
      <c r="FL246" s="41"/>
      <c r="FM246" s="41"/>
      <c r="FN246" s="41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</row>
    <row r="247" s="40" customFormat="1" ht="21" customHeight="1" spans="1:254">
      <c r="A247" s="67">
        <v>242</v>
      </c>
      <c r="B247" s="68" t="str">
        <f>Sheet1!A242</f>
        <v>广东石头城建设有限公司</v>
      </c>
      <c r="C247" s="69"/>
      <c r="D247" s="70">
        <f>Sheet1!B242</f>
        <v>1382451.88</v>
      </c>
      <c r="E247" s="71" t="str">
        <f t="shared" si="9"/>
        <v>超上限</v>
      </c>
      <c r="F247" s="72" t="str">
        <f t="shared" si="10"/>
        <v>否</v>
      </c>
      <c r="G247" s="73" t="str">
        <f t="shared" si="11"/>
        <v>否</v>
      </c>
      <c r="H247" s="74"/>
      <c r="I247" s="74"/>
      <c r="J247" s="74"/>
      <c r="K247" s="74"/>
      <c r="L247" s="74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  <c r="EU247" s="41"/>
      <c r="EV247" s="41"/>
      <c r="EW247" s="41"/>
      <c r="EX247" s="41"/>
      <c r="EY247" s="41"/>
      <c r="EZ247" s="41"/>
      <c r="FA247" s="41"/>
      <c r="FB247" s="41"/>
      <c r="FC247" s="41"/>
      <c r="FD247" s="41"/>
      <c r="FE247" s="41"/>
      <c r="FF247" s="41"/>
      <c r="FG247" s="41"/>
      <c r="FH247" s="41"/>
      <c r="FI247" s="41"/>
      <c r="FJ247" s="41"/>
      <c r="FK247" s="41"/>
      <c r="FL247" s="41"/>
      <c r="FM247" s="41"/>
      <c r="FN247" s="41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</row>
    <row r="248" s="40" customFormat="1" ht="21" customHeight="1" spans="1:254">
      <c r="A248" s="67">
        <v>243</v>
      </c>
      <c r="B248" s="68" t="str">
        <f>Sheet1!A243</f>
        <v>中路隧（贵安新区）建设有限公司</v>
      </c>
      <c r="C248" s="69"/>
      <c r="D248" s="70">
        <f>Sheet1!B243</f>
        <v>1382441.88</v>
      </c>
      <c r="E248" s="71" t="str">
        <f t="shared" si="9"/>
        <v>超上限</v>
      </c>
      <c r="F248" s="72" t="str">
        <f t="shared" si="10"/>
        <v>否</v>
      </c>
      <c r="G248" s="73" t="str">
        <f t="shared" si="11"/>
        <v>否</v>
      </c>
      <c r="H248" s="74"/>
      <c r="I248" s="74"/>
      <c r="J248" s="74"/>
      <c r="K248" s="74"/>
      <c r="L248" s="74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  <c r="EU248" s="41"/>
      <c r="EV248" s="41"/>
      <c r="EW248" s="41"/>
      <c r="EX248" s="41"/>
      <c r="EY248" s="41"/>
      <c r="EZ248" s="41"/>
      <c r="FA248" s="41"/>
      <c r="FB248" s="41"/>
      <c r="FC248" s="41"/>
      <c r="FD248" s="41"/>
      <c r="FE248" s="41"/>
      <c r="FF248" s="41"/>
      <c r="FG248" s="41"/>
      <c r="FH248" s="41"/>
      <c r="FI248" s="41"/>
      <c r="FJ248" s="41"/>
      <c r="FK248" s="41"/>
      <c r="FL248" s="41"/>
      <c r="FM248" s="41"/>
      <c r="FN248" s="41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</row>
    <row r="249" s="40" customFormat="1" ht="21" customHeight="1" spans="1:254">
      <c r="A249" s="67">
        <v>244</v>
      </c>
      <c r="B249" s="68" t="str">
        <f>Sheet1!A244</f>
        <v>广东和霖建设工程有限公司</v>
      </c>
      <c r="C249" s="69"/>
      <c r="D249" s="70">
        <f>Sheet1!B244</f>
        <v>1382355.52</v>
      </c>
      <c r="E249" s="71" t="str">
        <f t="shared" si="9"/>
        <v>超上限</v>
      </c>
      <c r="F249" s="72" t="str">
        <f t="shared" si="10"/>
        <v>否</v>
      </c>
      <c r="G249" s="73" t="str">
        <f t="shared" si="11"/>
        <v>否</v>
      </c>
      <c r="H249" s="74"/>
      <c r="I249" s="74"/>
      <c r="J249" s="74"/>
      <c r="K249" s="74"/>
      <c r="L249" s="74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</row>
    <row r="250" s="40" customFormat="1" ht="21" customHeight="1" spans="1:254">
      <c r="A250" s="67">
        <v>245</v>
      </c>
      <c r="B250" s="68" t="str">
        <f>Sheet1!A245</f>
        <v>广州汇鹏建设集团有限公司</v>
      </c>
      <c r="C250" s="69"/>
      <c r="D250" s="70">
        <f>Sheet1!B245</f>
        <v>1382313.02</v>
      </c>
      <c r="E250" s="71" t="str">
        <f t="shared" si="9"/>
        <v>超上限</v>
      </c>
      <c r="F250" s="72" t="str">
        <f t="shared" si="10"/>
        <v>否</v>
      </c>
      <c r="G250" s="73" t="str">
        <f t="shared" si="11"/>
        <v>否</v>
      </c>
      <c r="H250" s="74"/>
      <c r="I250" s="74"/>
      <c r="J250" s="74"/>
      <c r="K250" s="74"/>
      <c r="L250" s="74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</row>
    <row r="251" s="40" customFormat="1" ht="21" customHeight="1" spans="1:254">
      <c r="A251" s="67">
        <v>246</v>
      </c>
      <c r="B251" s="68" t="str">
        <f>Sheet1!A246</f>
        <v>东莞市晟立建设工程有限公司</v>
      </c>
      <c r="C251" s="69"/>
      <c r="D251" s="70">
        <f>Sheet1!B246</f>
        <v>1382138.54</v>
      </c>
      <c r="E251" s="71" t="str">
        <f t="shared" si="9"/>
        <v>超上限</v>
      </c>
      <c r="F251" s="72" t="str">
        <f t="shared" si="10"/>
        <v>否</v>
      </c>
      <c r="G251" s="73" t="str">
        <f t="shared" si="11"/>
        <v>否</v>
      </c>
      <c r="H251" s="74"/>
      <c r="I251" s="74"/>
      <c r="J251" s="74"/>
      <c r="K251" s="74"/>
      <c r="L251" s="74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41"/>
      <c r="EV251" s="41"/>
      <c r="EW251" s="41"/>
      <c r="EX251" s="41"/>
      <c r="EY251" s="41"/>
      <c r="EZ251" s="41"/>
      <c r="FA251" s="41"/>
      <c r="FB251" s="41"/>
      <c r="FC251" s="41"/>
      <c r="FD251" s="41"/>
      <c r="FE251" s="41"/>
      <c r="FF251" s="41"/>
      <c r="FG251" s="41"/>
      <c r="FH251" s="41"/>
      <c r="FI251" s="41"/>
      <c r="FJ251" s="41"/>
      <c r="FK251" s="41"/>
      <c r="FL251" s="41"/>
      <c r="FM251" s="41"/>
      <c r="FN251" s="41"/>
      <c r="FO251" s="41"/>
      <c r="FP251" s="41"/>
      <c r="FQ251" s="41"/>
      <c r="FR251" s="41"/>
      <c r="FS251" s="41"/>
      <c r="FT251" s="41"/>
      <c r="FU251" s="41"/>
      <c r="FV251" s="41"/>
      <c r="FW251" s="41"/>
      <c r="FX251" s="41"/>
      <c r="FY251" s="41"/>
      <c r="FZ251" s="41"/>
      <c r="GA251" s="41"/>
      <c r="GB251" s="41"/>
      <c r="GC251" s="41"/>
      <c r="GD251" s="41"/>
      <c r="GE251" s="41"/>
      <c r="GF251" s="41"/>
      <c r="GG251" s="41"/>
      <c r="GH251" s="41"/>
      <c r="GI251" s="41"/>
      <c r="GJ251" s="41"/>
      <c r="GK251" s="41"/>
      <c r="GL251" s="41"/>
      <c r="GM251" s="41"/>
      <c r="GN251" s="41"/>
      <c r="GO251" s="41"/>
      <c r="GP251" s="41"/>
      <c r="GQ251" s="41"/>
      <c r="GR251" s="41"/>
      <c r="GS251" s="41"/>
      <c r="GT251" s="41"/>
      <c r="GU251" s="41"/>
      <c r="GV251" s="41"/>
      <c r="GW251" s="41"/>
      <c r="GX251" s="41"/>
      <c r="GY251" s="41"/>
      <c r="GZ251" s="41"/>
      <c r="HA251" s="41"/>
      <c r="HB251" s="41"/>
      <c r="HC251" s="41"/>
      <c r="HD251" s="41"/>
      <c r="HE251" s="41"/>
      <c r="HF251" s="41"/>
      <c r="HG251" s="41"/>
      <c r="HH251" s="41"/>
      <c r="HI251" s="41"/>
      <c r="HJ251" s="41"/>
      <c r="HK251" s="41"/>
      <c r="HL251" s="41"/>
      <c r="HM251" s="41"/>
      <c r="HN251" s="41"/>
      <c r="HO251" s="41"/>
      <c r="HP251" s="41"/>
      <c r="HQ251" s="41"/>
      <c r="HR251" s="41"/>
      <c r="HS251" s="41"/>
      <c r="HT251" s="41"/>
      <c r="HU251" s="41"/>
      <c r="HV251" s="41"/>
      <c r="HW251" s="41"/>
      <c r="HX251" s="41"/>
      <c r="HY251" s="41"/>
      <c r="HZ251" s="41"/>
      <c r="IA251" s="41"/>
      <c r="IB251" s="41"/>
      <c r="IC251" s="41"/>
      <c r="ID251" s="41"/>
      <c r="IE251" s="41"/>
      <c r="IF251" s="41"/>
      <c r="IG251" s="41"/>
      <c r="IH251" s="41"/>
      <c r="II251" s="41"/>
      <c r="IJ251" s="41"/>
      <c r="IK251" s="41"/>
      <c r="IL251" s="41"/>
      <c r="IM251" s="41"/>
      <c r="IN251" s="41"/>
      <c r="IO251" s="41"/>
      <c r="IP251" s="41"/>
      <c r="IQ251" s="41"/>
      <c r="IR251" s="41"/>
      <c r="IS251" s="41"/>
      <c r="IT251" s="41"/>
    </row>
    <row r="252" s="40" customFormat="1" ht="21" customHeight="1" spans="1:254">
      <c r="A252" s="67">
        <v>247</v>
      </c>
      <c r="B252" s="68" t="str">
        <f>Sheet1!A247</f>
        <v>深圳市宏运达建筑工程有限公司</v>
      </c>
      <c r="C252" s="69"/>
      <c r="D252" s="70">
        <f>Sheet1!B247</f>
        <v>1382116.9</v>
      </c>
      <c r="E252" s="71" t="str">
        <f t="shared" si="9"/>
        <v>超上限</v>
      </c>
      <c r="F252" s="72" t="str">
        <f t="shared" si="10"/>
        <v>否</v>
      </c>
      <c r="G252" s="73" t="str">
        <f t="shared" si="11"/>
        <v>否</v>
      </c>
      <c r="H252" s="74"/>
      <c r="I252" s="74"/>
      <c r="J252" s="74"/>
      <c r="K252" s="74"/>
      <c r="L252" s="74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41"/>
      <c r="GC252" s="41"/>
      <c r="GD252" s="41"/>
      <c r="GE252" s="41"/>
      <c r="GF252" s="41"/>
      <c r="GG252" s="41"/>
      <c r="GH252" s="41"/>
      <c r="GI252" s="41"/>
      <c r="GJ252" s="41"/>
      <c r="GK252" s="41"/>
      <c r="GL252" s="41"/>
      <c r="GM252" s="41"/>
      <c r="GN252" s="41"/>
      <c r="GO252" s="41"/>
      <c r="GP252" s="41"/>
      <c r="GQ252" s="41"/>
      <c r="GR252" s="41"/>
      <c r="GS252" s="41"/>
      <c r="GT252" s="41"/>
      <c r="GU252" s="41"/>
      <c r="GV252" s="41"/>
      <c r="GW252" s="41"/>
      <c r="GX252" s="41"/>
      <c r="GY252" s="41"/>
      <c r="GZ252" s="41"/>
      <c r="HA252" s="41"/>
      <c r="HB252" s="41"/>
      <c r="HC252" s="41"/>
      <c r="HD252" s="41"/>
      <c r="HE252" s="41"/>
      <c r="HF252" s="41"/>
      <c r="HG252" s="41"/>
      <c r="HH252" s="41"/>
      <c r="HI252" s="41"/>
      <c r="HJ252" s="41"/>
      <c r="HK252" s="41"/>
      <c r="HL252" s="41"/>
      <c r="HM252" s="41"/>
      <c r="HN252" s="41"/>
      <c r="HO252" s="41"/>
      <c r="HP252" s="41"/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1"/>
      <c r="IJ252" s="41"/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</row>
    <row r="253" s="40" customFormat="1" ht="21" customHeight="1" spans="1:254">
      <c r="A253" s="67">
        <v>248</v>
      </c>
      <c r="B253" s="68" t="str">
        <f>Sheet1!A248</f>
        <v>福建省东联建筑工程有限公司</v>
      </c>
      <c r="C253" s="69"/>
      <c r="D253" s="70">
        <f>Sheet1!B248</f>
        <v>1382116.9</v>
      </c>
      <c r="E253" s="71" t="str">
        <f t="shared" si="9"/>
        <v>超上限</v>
      </c>
      <c r="F253" s="72" t="str">
        <f t="shared" si="10"/>
        <v>否</v>
      </c>
      <c r="G253" s="73" t="str">
        <f t="shared" si="11"/>
        <v>否</v>
      </c>
      <c r="H253" s="74"/>
      <c r="I253" s="74"/>
      <c r="J253" s="74"/>
      <c r="K253" s="74"/>
      <c r="L253" s="74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41"/>
      <c r="GB253" s="41"/>
      <c r="GC253" s="41"/>
      <c r="GD253" s="41"/>
      <c r="GE253" s="41"/>
      <c r="GF253" s="41"/>
      <c r="GG253" s="41"/>
      <c r="GH253" s="41"/>
      <c r="GI253" s="41"/>
      <c r="GJ253" s="41"/>
      <c r="GK253" s="41"/>
      <c r="GL253" s="41"/>
      <c r="GM253" s="41"/>
      <c r="GN253" s="41"/>
      <c r="GO253" s="41"/>
      <c r="GP253" s="41"/>
      <c r="GQ253" s="41"/>
      <c r="GR253" s="41"/>
      <c r="GS253" s="41"/>
      <c r="GT253" s="41"/>
      <c r="GU253" s="41"/>
      <c r="GV253" s="41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1"/>
      <c r="HP253" s="41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1"/>
      <c r="IJ253" s="41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</row>
    <row r="254" s="40" customFormat="1" ht="21" customHeight="1" spans="1:254">
      <c r="A254" s="67">
        <v>249</v>
      </c>
      <c r="B254" s="68" t="str">
        <f>Sheet1!A249</f>
        <v>广东展华建设工程有限公司</v>
      </c>
      <c r="C254" s="69"/>
      <c r="D254" s="70">
        <f>Sheet1!B249</f>
        <v>1382116.9</v>
      </c>
      <c r="E254" s="71" t="str">
        <f t="shared" si="9"/>
        <v>超上限</v>
      </c>
      <c r="F254" s="72" t="str">
        <f t="shared" si="10"/>
        <v>否</v>
      </c>
      <c r="G254" s="73" t="str">
        <f t="shared" si="11"/>
        <v>否</v>
      </c>
      <c r="H254" s="74"/>
      <c r="I254" s="74"/>
      <c r="J254" s="74"/>
      <c r="K254" s="74"/>
      <c r="L254" s="74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  <c r="EU254" s="41"/>
      <c r="EV254" s="41"/>
      <c r="EW254" s="41"/>
      <c r="EX254" s="41"/>
      <c r="EY254" s="41"/>
      <c r="EZ254" s="41"/>
      <c r="FA254" s="41"/>
      <c r="FB254" s="41"/>
      <c r="FC254" s="41"/>
      <c r="FD254" s="41"/>
      <c r="FE254" s="41"/>
      <c r="FF254" s="41"/>
      <c r="FG254" s="41"/>
      <c r="FH254" s="41"/>
      <c r="FI254" s="41"/>
      <c r="FJ254" s="41"/>
      <c r="FK254" s="41"/>
      <c r="FL254" s="41"/>
      <c r="FM254" s="41"/>
      <c r="FN254" s="41"/>
      <c r="FO254" s="41"/>
      <c r="FP254" s="41"/>
      <c r="FQ254" s="41"/>
      <c r="FR254" s="41"/>
      <c r="FS254" s="41"/>
      <c r="FT254" s="41"/>
      <c r="FU254" s="41"/>
      <c r="FV254" s="41"/>
      <c r="FW254" s="41"/>
      <c r="FX254" s="41"/>
      <c r="FY254" s="41"/>
      <c r="FZ254" s="41"/>
      <c r="GA254" s="41"/>
      <c r="GB254" s="41"/>
      <c r="GC254" s="41"/>
      <c r="GD254" s="41"/>
      <c r="GE254" s="41"/>
      <c r="GF254" s="41"/>
      <c r="GG254" s="41"/>
      <c r="GH254" s="41"/>
      <c r="GI254" s="41"/>
      <c r="GJ254" s="41"/>
      <c r="GK254" s="41"/>
      <c r="GL254" s="41"/>
      <c r="GM254" s="41"/>
      <c r="GN254" s="41"/>
      <c r="GO254" s="41"/>
      <c r="GP254" s="41"/>
      <c r="GQ254" s="41"/>
      <c r="GR254" s="41"/>
      <c r="GS254" s="41"/>
      <c r="GT254" s="41"/>
      <c r="GU254" s="41"/>
      <c r="GV254" s="41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1"/>
      <c r="HP254" s="41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1"/>
      <c r="IJ254" s="41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</row>
    <row r="255" s="40" customFormat="1" ht="21" customHeight="1" spans="1:254">
      <c r="A255" s="67">
        <v>250</v>
      </c>
      <c r="B255" s="68" t="str">
        <f>Sheet1!A250</f>
        <v>广东裕达智能科技有限公司</v>
      </c>
      <c r="C255" s="69"/>
      <c r="D255" s="70">
        <f>Sheet1!B250</f>
        <v>1382116.9</v>
      </c>
      <c r="E255" s="71" t="str">
        <f t="shared" si="9"/>
        <v>超上限</v>
      </c>
      <c r="F255" s="72" t="str">
        <f t="shared" si="10"/>
        <v>否</v>
      </c>
      <c r="G255" s="73" t="str">
        <f t="shared" si="11"/>
        <v>否</v>
      </c>
      <c r="H255" s="74"/>
      <c r="I255" s="74"/>
      <c r="J255" s="74"/>
      <c r="K255" s="74"/>
      <c r="L255" s="74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41"/>
      <c r="GB255" s="41"/>
      <c r="GC255" s="41"/>
      <c r="GD255" s="41"/>
      <c r="GE255" s="41"/>
      <c r="GF255" s="41"/>
      <c r="GG255" s="41"/>
      <c r="GH255" s="41"/>
      <c r="GI255" s="41"/>
      <c r="GJ255" s="41"/>
      <c r="GK255" s="41"/>
      <c r="GL255" s="41"/>
      <c r="GM255" s="41"/>
      <c r="GN255" s="41"/>
      <c r="GO255" s="41"/>
      <c r="GP255" s="41"/>
      <c r="GQ255" s="41"/>
      <c r="GR255" s="41"/>
      <c r="GS255" s="41"/>
      <c r="GT255" s="41"/>
      <c r="GU255" s="41"/>
      <c r="GV255" s="41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1"/>
      <c r="HP255" s="41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1"/>
      <c r="IJ255" s="41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</row>
    <row r="256" s="40" customFormat="1" ht="21" customHeight="1" spans="1:254">
      <c r="A256" s="67">
        <v>251</v>
      </c>
      <c r="B256" s="68" t="str">
        <f>Sheet1!A251</f>
        <v>广东兴煌建设工程有限公司</v>
      </c>
      <c r="C256" s="69"/>
      <c r="D256" s="70">
        <f>Sheet1!B251</f>
        <v>1382116.9</v>
      </c>
      <c r="E256" s="71" t="str">
        <f t="shared" si="9"/>
        <v>超上限</v>
      </c>
      <c r="F256" s="72" t="str">
        <f t="shared" si="10"/>
        <v>否</v>
      </c>
      <c r="G256" s="73" t="str">
        <f t="shared" si="11"/>
        <v>否</v>
      </c>
      <c r="H256" s="74"/>
      <c r="I256" s="74"/>
      <c r="J256" s="74"/>
      <c r="K256" s="74"/>
      <c r="L256" s="74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41"/>
      <c r="GB256" s="41"/>
      <c r="GC256" s="41"/>
      <c r="GD256" s="41"/>
      <c r="GE256" s="41"/>
      <c r="GF256" s="41"/>
      <c r="GG256" s="41"/>
      <c r="GH256" s="41"/>
      <c r="GI256" s="41"/>
      <c r="GJ256" s="41"/>
      <c r="GK256" s="41"/>
      <c r="GL256" s="41"/>
      <c r="GM256" s="41"/>
      <c r="GN256" s="41"/>
      <c r="GO256" s="41"/>
      <c r="GP256" s="41"/>
      <c r="GQ256" s="41"/>
      <c r="GR256" s="41"/>
      <c r="GS256" s="41"/>
      <c r="GT256" s="41"/>
      <c r="GU256" s="41"/>
      <c r="GV256" s="41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1"/>
      <c r="HP256" s="41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1"/>
      <c r="IJ256" s="41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</row>
    <row r="257" s="40" customFormat="1" ht="21" customHeight="1" spans="1:254">
      <c r="A257" s="67">
        <v>252</v>
      </c>
      <c r="B257" s="68" t="str">
        <f>Sheet1!A252</f>
        <v>广东沣林建设工程有限公司</v>
      </c>
      <c r="C257" s="69"/>
      <c r="D257" s="70">
        <f>Sheet1!B252</f>
        <v>1382116.9</v>
      </c>
      <c r="E257" s="71" t="str">
        <f t="shared" si="9"/>
        <v>超上限</v>
      </c>
      <c r="F257" s="72" t="str">
        <f t="shared" si="10"/>
        <v>否</v>
      </c>
      <c r="G257" s="73" t="str">
        <f t="shared" si="11"/>
        <v>否</v>
      </c>
      <c r="H257" s="74"/>
      <c r="I257" s="74"/>
      <c r="J257" s="74"/>
      <c r="K257" s="74"/>
      <c r="L257" s="74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  <c r="EU257" s="41"/>
      <c r="EV257" s="41"/>
      <c r="EW257" s="41"/>
      <c r="EX257" s="41"/>
      <c r="EY257" s="41"/>
      <c r="EZ257" s="41"/>
      <c r="FA257" s="41"/>
      <c r="FB257" s="41"/>
      <c r="FC257" s="41"/>
      <c r="FD257" s="41"/>
      <c r="FE257" s="41"/>
      <c r="FF257" s="41"/>
      <c r="FG257" s="41"/>
      <c r="FH257" s="41"/>
      <c r="FI257" s="41"/>
      <c r="FJ257" s="41"/>
      <c r="FK257" s="41"/>
      <c r="FL257" s="41"/>
      <c r="FM257" s="41"/>
      <c r="FN257" s="41"/>
      <c r="FO257" s="41"/>
      <c r="FP257" s="41"/>
      <c r="FQ257" s="41"/>
      <c r="FR257" s="41"/>
      <c r="FS257" s="41"/>
      <c r="FT257" s="41"/>
      <c r="FU257" s="41"/>
      <c r="FV257" s="41"/>
      <c r="FW257" s="41"/>
      <c r="FX257" s="41"/>
      <c r="FY257" s="41"/>
      <c r="FZ257" s="41"/>
      <c r="GA257" s="41"/>
      <c r="GB257" s="41"/>
      <c r="GC257" s="41"/>
      <c r="GD257" s="41"/>
      <c r="GE257" s="41"/>
      <c r="GF257" s="41"/>
      <c r="GG257" s="41"/>
      <c r="GH257" s="41"/>
      <c r="GI257" s="41"/>
      <c r="GJ257" s="41"/>
      <c r="GK257" s="41"/>
      <c r="GL257" s="41"/>
      <c r="GM257" s="41"/>
      <c r="GN257" s="41"/>
      <c r="GO257" s="41"/>
      <c r="GP257" s="41"/>
      <c r="GQ257" s="41"/>
      <c r="GR257" s="41"/>
      <c r="GS257" s="41"/>
      <c r="GT257" s="41"/>
      <c r="GU257" s="41"/>
      <c r="GV257" s="41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1"/>
      <c r="HP257" s="41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1"/>
      <c r="IJ257" s="41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</row>
    <row r="258" s="40" customFormat="1" ht="21" customHeight="1" spans="1:254">
      <c r="A258" s="67">
        <v>253</v>
      </c>
      <c r="B258" s="68" t="str">
        <f>Sheet1!A253</f>
        <v>河南玖太建设工程有限公司</v>
      </c>
      <c r="C258" s="69"/>
      <c r="D258" s="70">
        <f>Sheet1!B253</f>
        <v>1382116.9</v>
      </c>
      <c r="E258" s="71" t="str">
        <f t="shared" si="9"/>
        <v>超上限</v>
      </c>
      <c r="F258" s="72" t="str">
        <f t="shared" si="10"/>
        <v>否</v>
      </c>
      <c r="G258" s="73" t="str">
        <f t="shared" si="11"/>
        <v>否</v>
      </c>
      <c r="H258" s="74"/>
      <c r="I258" s="74"/>
      <c r="J258" s="74"/>
      <c r="K258" s="74"/>
      <c r="L258" s="74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41"/>
      <c r="GB258" s="41"/>
      <c r="GC258" s="41"/>
      <c r="GD258" s="41"/>
      <c r="GE258" s="41"/>
      <c r="GF258" s="41"/>
      <c r="GG258" s="41"/>
      <c r="GH258" s="41"/>
      <c r="GI258" s="41"/>
      <c r="GJ258" s="41"/>
      <c r="GK258" s="41"/>
      <c r="GL258" s="41"/>
      <c r="GM258" s="41"/>
      <c r="GN258" s="41"/>
      <c r="GO258" s="41"/>
      <c r="GP258" s="41"/>
      <c r="GQ258" s="41"/>
      <c r="GR258" s="41"/>
      <c r="GS258" s="41"/>
      <c r="GT258" s="41"/>
      <c r="GU258" s="41"/>
      <c r="GV258" s="41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1"/>
      <c r="HP258" s="41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1"/>
      <c r="IJ258" s="41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</row>
    <row r="259" s="40" customFormat="1" ht="21" customHeight="1" spans="1:254">
      <c r="A259" s="67">
        <v>254</v>
      </c>
      <c r="B259" s="68" t="str">
        <f>Sheet1!A254</f>
        <v>深圳市万隆达建设工程有限公司</v>
      </c>
      <c r="C259" s="69"/>
      <c r="D259" s="70">
        <f>Sheet1!B254</f>
        <v>1382116.9</v>
      </c>
      <c r="E259" s="71" t="str">
        <f t="shared" si="9"/>
        <v>超上限</v>
      </c>
      <c r="F259" s="72" t="str">
        <f t="shared" si="10"/>
        <v>否</v>
      </c>
      <c r="G259" s="73" t="str">
        <f t="shared" si="11"/>
        <v>否</v>
      </c>
      <c r="H259" s="74"/>
      <c r="I259" s="74"/>
      <c r="J259" s="74"/>
      <c r="K259" s="74"/>
      <c r="L259" s="74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  <c r="EU259" s="41"/>
      <c r="EV259" s="41"/>
      <c r="EW259" s="41"/>
      <c r="EX259" s="41"/>
      <c r="EY259" s="41"/>
      <c r="EZ259" s="41"/>
      <c r="FA259" s="41"/>
      <c r="FB259" s="41"/>
      <c r="FC259" s="41"/>
      <c r="FD259" s="41"/>
      <c r="FE259" s="41"/>
      <c r="FF259" s="41"/>
      <c r="FG259" s="41"/>
      <c r="FH259" s="41"/>
      <c r="FI259" s="41"/>
      <c r="FJ259" s="41"/>
      <c r="FK259" s="41"/>
      <c r="FL259" s="41"/>
      <c r="FM259" s="41"/>
      <c r="FN259" s="41"/>
      <c r="FO259" s="41"/>
      <c r="FP259" s="41"/>
      <c r="FQ259" s="41"/>
      <c r="FR259" s="41"/>
      <c r="FS259" s="41"/>
      <c r="FT259" s="41"/>
      <c r="FU259" s="41"/>
      <c r="FV259" s="41"/>
      <c r="FW259" s="41"/>
      <c r="FX259" s="41"/>
      <c r="FY259" s="41"/>
      <c r="FZ259" s="41"/>
      <c r="GA259" s="41"/>
      <c r="GB259" s="41"/>
      <c r="GC259" s="41"/>
      <c r="GD259" s="41"/>
      <c r="GE259" s="41"/>
      <c r="GF259" s="41"/>
      <c r="GG259" s="41"/>
      <c r="GH259" s="41"/>
      <c r="GI259" s="41"/>
      <c r="GJ259" s="41"/>
      <c r="GK259" s="41"/>
      <c r="GL259" s="41"/>
      <c r="GM259" s="41"/>
      <c r="GN259" s="41"/>
      <c r="GO259" s="41"/>
      <c r="GP259" s="41"/>
      <c r="GQ259" s="41"/>
      <c r="GR259" s="41"/>
      <c r="GS259" s="41"/>
      <c r="GT259" s="41"/>
      <c r="GU259" s="41"/>
      <c r="GV259" s="41"/>
      <c r="GW259" s="41"/>
      <c r="GX259" s="41"/>
      <c r="GY259" s="41"/>
      <c r="GZ259" s="41"/>
      <c r="HA259" s="41"/>
      <c r="HB259" s="41"/>
      <c r="HC259" s="41"/>
      <c r="HD259" s="41"/>
      <c r="HE259" s="41"/>
      <c r="HF259" s="41"/>
      <c r="HG259" s="41"/>
      <c r="HH259" s="41"/>
      <c r="HI259" s="41"/>
      <c r="HJ259" s="41"/>
      <c r="HK259" s="41"/>
      <c r="HL259" s="41"/>
      <c r="HM259" s="41"/>
      <c r="HN259" s="41"/>
      <c r="HO259" s="41"/>
      <c r="HP259" s="41"/>
      <c r="HQ259" s="41"/>
      <c r="HR259" s="41"/>
      <c r="HS259" s="41"/>
      <c r="HT259" s="41"/>
      <c r="HU259" s="41"/>
      <c r="HV259" s="41"/>
      <c r="HW259" s="41"/>
      <c r="HX259" s="41"/>
      <c r="HY259" s="41"/>
      <c r="HZ259" s="41"/>
      <c r="IA259" s="41"/>
      <c r="IB259" s="41"/>
      <c r="IC259" s="41"/>
      <c r="ID259" s="41"/>
      <c r="IE259" s="41"/>
      <c r="IF259" s="41"/>
      <c r="IG259" s="41"/>
      <c r="IH259" s="41"/>
      <c r="II259" s="41"/>
      <c r="IJ259" s="41"/>
      <c r="IK259" s="41"/>
      <c r="IL259" s="41"/>
      <c r="IM259" s="41"/>
      <c r="IN259" s="41"/>
      <c r="IO259" s="41"/>
      <c r="IP259" s="41"/>
      <c r="IQ259" s="41"/>
      <c r="IR259" s="41"/>
      <c r="IS259" s="41"/>
      <c r="IT259" s="41"/>
    </row>
    <row r="260" s="40" customFormat="1" ht="21" customHeight="1" spans="1:254">
      <c r="A260" s="67">
        <v>255</v>
      </c>
      <c r="B260" s="68" t="str">
        <f>Sheet1!A255</f>
        <v>广东晟沛建设有限公司</v>
      </c>
      <c r="C260" s="69"/>
      <c r="D260" s="70">
        <f>Sheet1!B255</f>
        <v>1382116.9</v>
      </c>
      <c r="E260" s="71" t="str">
        <f t="shared" si="9"/>
        <v>超上限</v>
      </c>
      <c r="F260" s="72" t="str">
        <f t="shared" si="10"/>
        <v>否</v>
      </c>
      <c r="G260" s="73" t="str">
        <f t="shared" si="11"/>
        <v>否</v>
      </c>
      <c r="H260" s="74"/>
      <c r="I260" s="74"/>
      <c r="J260" s="74"/>
      <c r="K260" s="74"/>
      <c r="L260" s="74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  <c r="EU260" s="41"/>
      <c r="EV260" s="41"/>
      <c r="EW260" s="41"/>
      <c r="EX260" s="41"/>
      <c r="EY260" s="41"/>
      <c r="EZ260" s="41"/>
      <c r="FA260" s="41"/>
      <c r="FB260" s="41"/>
      <c r="FC260" s="41"/>
      <c r="FD260" s="41"/>
      <c r="FE260" s="41"/>
      <c r="FF260" s="41"/>
      <c r="FG260" s="41"/>
      <c r="FH260" s="41"/>
      <c r="FI260" s="41"/>
      <c r="FJ260" s="41"/>
      <c r="FK260" s="41"/>
      <c r="FL260" s="41"/>
      <c r="FM260" s="41"/>
      <c r="FN260" s="41"/>
      <c r="FO260" s="41"/>
      <c r="FP260" s="41"/>
      <c r="FQ260" s="41"/>
      <c r="FR260" s="41"/>
      <c r="FS260" s="41"/>
      <c r="FT260" s="41"/>
      <c r="FU260" s="41"/>
      <c r="FV260" s="41"/>
      <c r="FW260" s="41"/>
      <c r="FX260" s="41"/>
      <c r="FY260" s="41"/>
      <c r="FZ260" s="41"/>
      <c r="GA260" s="41"/>
      <c r="GB260" s="41"/>
      <c r="GC260" s="41"/>
      <c r="GD260" s="41"/>
      <c r="GE260" s="41"/>
      <c r="GF260" s="41"/>
      <c r="GG260" s="41"/>
      <c r="GH260" s="41"/>
      <c r="GI260" s="41"/>
      <c r="GJ260" s="41"/>
      <c r="GK260" s="41"/>
      <c r="GL260" s="41"/>
      <c r="GM260" s="41"/>
      <c r="GN260" s="41"/>
      <c r="GO260" s="41"/>
      <c r="GP260" s="41"/>
      <c r="GQ260" s="41"/>
      <c r="GR260" s="41"/>
      <c r="GS260" s="41"/>
      <c r="GT260" s="41"/>
      <c r="GU260" s="41"/>
      <c r="GV260" s="41"/>
      <c r="GW260" s="41"/>
      <c r="GX260" s="41"/>
      <c r="GY260" s="41"/>
      <c r="GZ260" s="41"/>
      <c r="HA260" s="41"/>
      <c r="HB260" s="41"/>
      <c r="HC260" s="41"/>
      <c r="HD260" s="41"/>
      <c r="HE260" s="41"/>
      <c r="HF260" s="41"/>
      <c r="HG260" s="41"/>
      <c r="HH260" s="41"/>
      <c r="HI260" s="41"/>
      <c r="HJ260" s="41"/>
      <c r="HK260" s="41"/>
      <c r="HL260" s="41"/>
      <c r="HM260" s="41"/>
      <c r="HN260" s="41"/>
      <c r="HO260" s="41"/>
      <c r="HP260" s="41"/>
      <c r="HQ260" s="41"/>
      <c r="HR260" s="41"/>
      <c r="HS260" s="41"/>
      <c r="HT260" s="41"/>
      <c r="HU260" s="41"/>
      <c r="HV260" s="41"/>
      <c r="HW260" s="41"/>
      <c r="HX260" s="41"/>
      <c r="HY260" s="41"/>
      <c r="HZ260" s="41"/>
      <c r="IA260" s="41"/>
      <c r="IB260" s="41"/>
      <c r="IC260" s="41"/>
      <c r="ID260" s="41"/>
      <c r="IE260" s="41"/>
      <c r="IF260" s="41"/>
      <c r="IG260" s="41"/>
      <c r="IH260" s="41"/>
      <c r="II260" s="41"/>
      <c r="IJ260" s="41"/>
      <c r="IK260" s="41"/>
      <c r="IL260" s="41"/>
      <c r="IM260" s="41"/>
      <c r="IN260" s="41"/>
      <c r="IO260" s="41"/>
      <c r="IP260" s="41"/>
      <c r="IQ260" s="41"/>
      <c r="IR260" s="41"/>
      <c r="IS260" s="41"/>
      <c r="IT260" s="41"/>
    </row>
    <row r="261" s="40" customFormat="1" ht="21" customHeight="1" spans="1:254">
      <c r="A261" s="67">
        <v>256</v>
      </c>
      <c r="B261" s="68" t="str">
        <f>Sheet1!A256</f>
        <v>深圳市双润建安工程有限公司</v>
      </c>
      <c r="C261" s="69"/>
      <c r="D261" s="70">
        <f>Sheet1!B256</f>
        <v>1382007.23</v>
      </c>
      <c r="E261" s="71" t="str">
        <f t="shared" si="9"/>
        <v>超上限</v>
      </c>
      <c r="F261" s="72" t="str">
        <f t="shared" si="10"/>
        <v>否</v>
      </c>
      <c r="G261" s="73" t="str">
        <f t="shared" si="11"/>
        <v>否</v>
      </c>
      <c r="H261" s="74"/>
      <c r="I261" s="74"/>
      <c r="J261" s="74"/>
      <c r="K261" s="74"/>
      <c r="L261" s="74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41"/>
      <c r="FZ261" s="41"/>
      <c r="GA261" s="41"/>
      <c r="GB261" s="41"/>
      <c r="GC261" s="41"/>
      <c r="GD261" s="41"/>
      <c r="GE261" s="41"/>
      <c r="GF261" s="41"/>
      <c r="GG261" s="41"/>
      <c r="GH261" s="41"/>
      <c r="GI261" s="41"/>
      <c r="GJ261" s="41"/>
      <c r="GK261" s="41"/>
      <c r="GL261" s="41"/>
      <c r="GM261" s="41"/>
      <c r="GN261" s="41"/>
      <c r="GO261" s="41"/>
      <c r="GP261" s="41"/>
      <c r="GQ261" s="41"/>
      <c r="GR261" s="41"/>
      <c r="GS261" s="41"/>
      <c r="GT261" s="41"/>
      <c r="GU261" s="41"/>
      <c r="GV261" s="41"/>
      <c r="GW261" s="41"/>
      <c r="GX261" s="41"/>
      <c r="GY261" s="41"/>
      <c r="GZ261" s="41"/>
      <c r="HA261" s="41"/>
      <c r="HB261" s="41"/>
      <c r="HC261" s="41"/>
      <c r="HD261" s="41"/>
      <c r="HE261" s="41"/>
      <c r="HF261" s="41"/>
      <c r="HG261" s="41"/>
      <c r="HH261" s="41"/>
      <c r="HI261" s="41"/>
      <c r="HJ261" s="41"/>
      <c r="HK261" s="41"/>
      <c r="HL261" s="41"/>
      <c r="HM261" s="41"/>
      <c r="HN261" s="41"/>
      <c r="HO261" s="41"/>
      <c r="HP261" s="41"/>
      <c r="HQ261" s="41"/>
      <c r="HR261" s="41"/>
      <c r="HS261" s="41"/>
      <c r="HT261" s="41"/>
      <c r="HU261" s="41"/>
      <c r="HV261" s="41"/>
      <c r="HW261" s="41"/>
      <c r="HX261" s="41"/>
      <c r="HY261" s="41"/>
      <c r="HZ261" s="41"/>
      <c r="IA261" s="41"/>
      <c r="IB261" s="41"/>
      <c r="IC261" s="41"/>
      <c r="ID261" s="41"/>
      <c r="IE261" s="41"/>
      <c r="IF261" s="41"/>
      <c r="IG261" s="41"/>
      <c r="IH261" s="41"/>
      <c r="II261" s="41"/>
      <c r="IJ261" s="41"/>
      <c r="IK261" s="41"/>
      <c r="IL261" s="41"/>
      <c r="IM261" s="41"/>
      <c r="IN261" s="41"/>
      <c r="IO261" s="41"/>
      <c r="IP261" s="41"/>
      <c r="IQ261" s="41"/>
      <c r="IR261" s="41"/>
      <c r="IS261" s="41"/>
      <c r="IT261" s="41"/>
    </row>
    <row r="262" s="40" customFormat="1" ht="21" customHeight="1" spans="1:254">
      <c r="A262" s="67">
        <v>257</v>
      </c>
      <c r="B262" s="68" t="str">
        <f>Sheet1!A257</f>
        <v>广东潮楷达建筑有限公司</v>
      </c>
      <c r="C262" s="69"/>
      <c r="D262" s="70">
        <f>Sheet1!B257</f>
        <v>1381711.49</v>
      </c>
      <c r="E262" s="71" t="str">
        <f t="shared" si="9"/>
        <v>超上限</v>
      </c>
      <c r="F262" s="72" t="str">
        <f t="shared" si="10"/>
        <v>否</v>
      </c>
      <c r="G262" s="73" t="str">
        <f t="shared" si="11"/>
        <v>否</v>
      </c>
      <c r="H262" s="74"/>
      <c r="I262" s="74"/>
      <c r="J262" s="74"/>
      <c r="K262" s="74"/>
      <c r="L262" s="74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41"/>
      <c r="EV262" s="41"/>
      <c r="EW262" s="41"/>
      <c r="EX262" s="41"/>
      <c r="EY262" s="41"/>
      <c r="EZ262" s="41"/>
      <c r="FA262" s="41"/>
      <c r="FB262" s="41"/>
      <c r="FC262" s="41"/>
      <c r="FD262" s="41"/>
      <c r="FE262" s="41"/>
      <c r="FF262" s="41"/>
      <c r="FG262" s="41"/>
      <c r="FH262" s="41"/>
      <c r="FI262" s="41"/>
      <c r="FJ262" s="41"/>
      <c r="FK262" s="41"/>
      <c r="FL262" s="41"/>
      <c r="FM262" s="41"/>
      <c r="FN262" s="41"/>
      <c r="FO262" s="41"/>
      <c r="FP262" s="41"/>
      <c r="FQ262" s="41"/>
      <c r="FR262" s="41"/>
      <c r="FS262" s="41"/>
      <c r="FT262" s="41"/>
      <c r="FU262" s="41"/>
      <c r="FV262" s="41"/>
      <c r="FW262" s="41"/>
      <c r="FX262" s="41"/>
      <c r="FY262" s="41"/>
      <c r="FZ262" s="41"/>
      <c r="GA262" s="41"/>
      <c r="GB262" s="41"/>
      <c r="GC262" s="41"/>
      <c r="GD262" s="41"/>
      <c r="GE262" s="41"/>
      <c r="GF262" s="41"/>
      <c r="GG262" s="41"/>
      <c r="GH262" s="41"/>
      <c r="GI262" s="41"/>
      <c r="GJ262" s="41"/>
      <c r="GK262" s="41"/>
      <c r="GL262" s="41"/>
      <c r="GM262" s="41"/>
      <c r="GN262" s="41"/>
      <c r="GO262" s="41"/>
      <c r="GP262" s="41"/>
      <c r="GQ262" s="41"/>
      <c r="GR262" s="41"/>
      <c r="GS262" s="41"/>
      <c r="GT262" s="41"/>
      <c r="GU262" s="41"/>
      <c r="GV262" s="41"/>
      <c r="GW262" s="41"/>
      <c r="GX262" s="41"/>
      <c r="GY262" s="41"/>
      <c r="GZ262" s="41"/>
      <c r="HA262" s="41"/>
      <c r="HB262" s="41"/>
      <c r="HC262" s="41"/>
      <c r="HD262" s="41"/>
      <c r="HE262" s="41"/>
      <c r="HF262" s="41"/>
      <c r="HG262" s="41"/>
      <c r="HH262" s="41"/>
      <c r="HI262" s="41"/>
      <c r="HJ262" s="41"/>
      <c r="HK262" s="41"/>
      <c r="HL262" s="41"/>
      <c r="HM262" s="41"/>
      <c r="HN262" s="41"/>
      <c r="HO262" s="41"/>
      <c r="HP262" s="41"/>
      <c r="HQ262" s="41"/>
      <c r="HR262" s="41"/>
      <c r="HS262" s="41"/>
      <c r="HT262" s="41"/>
      <c r="HU262" s="41"/>
      <c r="HV262" s="41"/>
      <c r="HW262" s="41"/>
      <c r="HX262" s="41"/>
      <c r="HY262" s="41"/>
      <c r="HZ262" s="41"/>
      <c r="IA262" s="41"/>
      <c r="IB262" s="41"/>
      <c r="IC262" s="41"/>
      <c r="ID262" s="41"/>
      <c r="IE262" s="41"/>
      <c r="IF262" s="41"/>
      <c r="IG262" s="41"/>
      <c r="IH262" s="41"/>
      <c r="II262" s="41"/>
      <c r="IJ262" s="41"/>
      <c r="IK262" s="41"/>
      <c r="IL262" s="41"/>
      <c r="IM262" s="41"/>
      <c r="IN262" s="41"/>
      <c r="IO262" s="41"/>
      <c r="IP262" s="41"/>
      <c r="IQ262" s="41"/>
      <c r="IR262" s="41"/>
      <c r="IS262" s="41"/>
      <c r="IT262" s="41"/>
    </row>
    <row r="263" s="40" customFormat="1" ht="21" customHeight="1" spans="1:254">
      <c r="A263" s="67">
        <v>258</v>
      </c>
      <c r="B263" s="68" t="str">
        <f>Sheet1!A258</f>
        <v>四川隆盛基建设工程有限公司</v>
      </c>
      <c r="C263" s="69"/>
      <c r="D263" s="70">
        <f>Sheet1!B258</f>
        <v>1381690.92</v>
      </c>
      <c r="E263" s="71" t="str">
        <f t="shared" ref="E263:E326" si="12">IF(D263&lt;=$G$3,"否","超上限")</f>
        <v>超上限</v>
      </c>
      <c r="F263" s="72" t="str">
        <f t="shared" ref="F263:F326" si="13">IF(D263&gt;=$G$4,"否","超下限")</f>
        <v>否</v>
      </c>
      <c r="G263" s="73" t="str">
        <f t="shared" ref="G263:G326" si="14">IF(AND(E263="否",F263="否"),"是","否")</f>
        <v>否</v>
      </c>
      <c r="H263" s="74"/>
      <c r="I263" s="74"/>
      <c r="J263" s="74"/>
      <c r="K263" s="74"/>
      <c r="L263" s="74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41"/>
      <c r="GH263" s="41"/>
      <c r="GI263" s="41"/>
      <c r="GJ263" s="41"/>
      <c r="GK263" s="41"/>
      <c r="GL263" s="41"/>
      <c r="GM263" s="41"/>
      <c r="GN263" s="41"/>
      <c r="GO263" s="41"/>
      <c r="GP263" s="41"/>
      <c r="GQ263" s="41"/>
      <c r="GR263" s="41"/>
      <c r="GS263" s="41"/>
      <c r="GT263" s="41"/>
      <c r="GU263" s="41"/>
      <c r="GV263" s="41"/>
      <c r="GW263" s="41"/>
      <c r="GX263" s="41"/>
      <c r="GY263" s="41"/>
      <c r="GZ263" s="41"/>
      <c r="HA263" s="41"/>
      <c r="HB263" s="41"/>
      <c r="HC263" s="41"/>
      <c r="HD263" s="41"/>
      <c r="HE263" s="41"/>
      <c r="HF263" s="41"/>
      <c r="HG263" s="41"/>
      <c r="HH263" s="41"/>
      <c r="HI263" s="41"/>
      <c r="HJ263" s="41"/>
      <c r="HK263" s="41"/>
      <c r="HL263" s="41"/>
      <c r="HM263" s="41"/>
      <c r="HN263" s="41"/>
      <c r="HO263" s="41"/>
      <c r="HP263" s="41"/>
      <c r="HQ263" s="41"/>
      <c r="HR263" s="41"/>
      <c r="HS263" s="41"/>
      <c r="HT263" s="41"/>
      <c r="HU263" s="41"/>
      <c r="HV263" s="41"/>
      <c r="HW263" s="41"/>
      <c r="HX263" s="41"/>
      <c r="HY263" s="41"/>
      <c r="HZ263" s="41"/>
      <c r="IA263" s="41"/>
      <c r="IB263" s="41"/>
      <c r="IC263" s="41"/>
      <c r="ID263" s="41"/>
      <c r="IE263" s="41"/>
      <c r="IF263" s="41"/>
      <c r="IG263" s="41"/>
      <c r="IH263" s="41"/>
      <c r="II263" s="41"/>
      <c r="IJ263" s="41"/>
      <c r="IK263" s="41"/>
      <c r="IL263" s="41"/>
      <c r="IM263" s="41"/>
      <c r="IN263" s="41"/>
      <c r="IO263" s="41"/>
      <c r="IP263" s="41"/>
      <c r="IQ263" s="41"/>
      <c r="IR263" s="41"/>
      <c r="IS263" s="41"/>
      <c r="IT263" s="41"/>
    </row>
    <row r="264" s="40" customFormat="1" ht="21" customHeight="1" spans="1:254">
      <c r="A264" s="67">
        <v>259</v>
      </c>
      <c r="B264" s="68" t="str">
        <f>Sheet1!A259</f>
        <v>广东森大环保工程有限公司</v>
      </c>
      <c r="C264" s="69"/>
      <c r="D264" s="70">
        <f>Sheet1!B259</f>
        <v>1381548.2</v>
      </c>
      <c r="E264" s="71" t="str">
        <f t="shared" si="12"/>
        <v>超上限</v>
      </c>
      <c r="F264" s="72" t="str">
        <f t="shared" si="13"/>
        <v>否</v>
      </c>
      <c r="G264" s="73" t="str">
        <f t="shared" si="14"/>
        <v>否</v>
      </c>
      <c r="H264" s="74"/>
      <c r="I264" s="74"/>
      <c r="J264" s="74"/>
      <c r="K264" s="74"/>
      <c r="L264" s="74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  <c r="EU264" s="41"/>
      <c r="EV264" s="41"/>
      <c r="EW264" s="41"/>
      <c r="EX264" s="41"/>
      <c r="EY264" s="41"/>
      <c r="EZ264" s="41"/>
      <c r="FA264" s="41"/>
      <c r="FB264" s="41"/>
      <c r="FC264" s="41"/>
      <c r="FD264" s="41"/>
      <c r="FE264" s="41"/>
      <c r="FF264" s="41"/>
      <c r="FG264" s="41"/>
      <c r="FH264" s="41"/>
      <c r="FI264" s="41"/>
      <c r="FJ264" s="41"/>
      <c r="FK264" s="41"/>
      <c r="FL264" s="41"/>
      <c r="FM264" s="41"/>
      <c r="FN264" s="41"/>
      <c r="FO264" s="41"/>
      <c r="FP264" s="41"/>
      <c r="FQ264" s="41"/>
      <c r="FR264" s="41"/>
      <c r="FS264" s="41"/>
      <c r="FT264" s="41"/>
      <c r="FU264" s="41"/>
      <c r="FV264" s="41"/>
      <c r="FW264" s="41"/>
      <c r="FX264" s="41"/>
      <c r="FY264" s="41"/>
      <c r="FZ264" s="41"/>
      <c r="GA264" s="41"/>
      <c r="GB264" s="41"/>
      <c r="GC264" s="41"/>
      <c r="GD264" s="41"/>
      <c r="GE264" s="41"/>
      <c r="GF264" s="41"/>
      <c r="GG264" s="41"/>
      <c r="GH264" s="41"/>
      <c r="GI264" s="41"/>
      <c r="GJ264" s="41"/>
      <c r="GK264" s="41"/>
      <c r="GL264" s="41"/>
      <c r="GM264" s="41"/>
      <c r="GN264" s="41"/>
      <c r="GO264" s="41"/>
      <c r="GP264" s="41"/>
      <c r="GQ264" s="41"/>
      <c r="GR264" s="41"/>
      <c r="GS264" s="41"/>
      <c r="GT264" s="41"/>
      <c r="GU264" s="41"/>
      <c r="GV264" s="41"/>
      <c r="GW264" s="41"/>
      <c r="GX264" s="41"/>
      <c r="GY264" s="41"/>
      <c r="GZ264" s="41"/>
      <c r="HA264" s="41"/>
      <c r="HB264" s="41"/>
      <c r="HC264" s="41"/>
      <c r="HD264" s="41"/>
      <c r="HE264" s="41"/>
      <c r="HF264" s="41"/>
      <c r="HG264" s="41"/>
      <c r="HH264" s="41"/>
      <c r="HI264" s="41"/>
      <c r="HJ264" s="41"/>
      <c r="HK264" s="41"/>
      <c r="HL264" s="41"/>
      <c r="HM264" s="41"/>
      <c r="HN264" s="41"/>
      <c r="HO264" s="41"/>
      <c r="HP264" s="41"/>
      <c r="HQ264" s="41"/>
      <c r="HR264" s="41"/>
      <c r="HS264" s="41"/>
      <c r="HT264" s="41"/>
      <c r="HU264" s="41"/>
      <c r="HV264" s="41"/>
      <c r="HW264" s="41"/>
      <c r="HX264" s="41"/>
      <c r="HY264" s="41"/>
      <c r="HZ264" s="41"/>
      <c r="IA264" s="41"/>
      <c r="IB264" s="41"/>
      <c r="IC264" s="41"/>
      <c r="ID264" s="41"/>
      <c r="IE264" s="41"/>
      <c r="IF264" s="41"/>
      <c r="IG264" s="41"/>
      <c r="IH264" s="41"/>
      <c r="II264" s="41"/>
      <c r="IJ264" s="41"/>
      <c r="IK264" s="41"/>
      <c r="IL264" s="41"/>
      <c r="IM264" s="41"/>
      <c r="IN264" s="41"/>
      <c r="IO264" s="41"/>
      <c r="IP264" s="41"/>
      <c r="IQ264" s="41"/>
      <c r="IR264" s="41"/>
      <c r="IS264" s="41"/>
      <c r="IT264" s="41"/>
    </row>
    <row r="265" s="40" customFormat="1" ht="21" customHeight="1" spans="1:254">
      <c r="A265" s="67">
        <v>260</v>
      </c>
      <c r="B265" s="68" t="str">
        <f>Sheet1!A260</f>
        <v>广东百景生态建设有限公司</v>
      </c>
      <c r="C265" s="69"/>
      <c r="D265" s="70">
        <f>Sheet1!B260</f>
        <v>1381505.92</v>
      </c>
      <c r="E265" s="71" t="str">
        <f t="shared" si="12"/>
        <v>超上限</v>
      </c>
      <c r="F265" s="72" t="str">
        <f t="shared" si="13"/>
        <v>否</v>
      </c>
      <c r="G265" s="73" t="str">
        <f t="shared" si="14"/>
        <v>否</v>
      </c>
      <c r="H265" s="74"/>
      <c r="I265" s="74"/>
      <c r="J265" s="74"/>
      <c r="K265" s="74"/>
      <c r="L265" s="74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41"/>
      <c r="FZ265" s="41"/>
      <c r="GA265" s="41"/>
      <c r="GB265" s="41"/>
      <c r="GC265" s="41"/>
      <c r="GD265" s="41"/>
      <c r="GE265" s="41"/>
      <c r="GF265" s="41"/>
      <c r="GG265" s="41"/>
      <c r="GH265" s="41"/>
      <c r="GI265" s="41"/>
      <c r="GJ265" s="41"/>
      <c r="GK265" s="41"/>
      <c r="GL265" s="41"/>
      <c r="GM265" s="41"/>
      <c r="GN265" s="41"/>
      <c r="GO265" s="41"/>
      <c r="GP265" s="41"/>
      <c r="GQ265" s="41"/>
      <c r="GR265" s="41"/>
      <c r="GS265" s="41"/>
      <c r="GT265" s="41"/>
      <c r="GU265" s="41"/>
      <c r="GV265" s="41"/>
      <c r="GW265" s="41"/>
      <c r="GX265" s="41"/>
      <c r="GY265" s="41"/>
      <c r="GZ265" s="41"/>
      <c r="HA265" s="41"/>
      <c r="HB265" s="41"/>
      <c r="HC265" s="41"/>
      <c r="HD265" s="41"/>
      <c r="HE265" s="41"/>
      <c r="HF265" s="41"/>
      <c r="HG265" s="41"/>
      <c r="HH265" s="41"/>
      <c r="HI265" s="41"/>
      <c r="HJ265" s="41"/>
      <c r="HK265" s="41"/>
      <c r="HL265" s="41"/>
      <c r="HM265" s="41"/>
      <c r="HN265" s="41"/>
      <c r="HO265" s="41"/>
      <c r="HP265" s="41"/>
      <c r="HQ265" s="41"/>
      <c r="HR265" s="41"/>
      <c r="HS265" s="41"/>
      <c r="HT265" s="41"/>
      <c r="HU265" s="41"/>
      <c r="HV265" s="41"/>
      <c r="HW265" s="41"/>
      <c r="HX265" s="41"/>
      <c r="HY265" s="41"/>
      <c r="HZ265" s="41"/>
      <c r="IA265" s="41"/>
      <c r="IB265" s="41"/>
      <c r="IC265" s="41"/>
      <c r="ID265" s="41"/>
      <c r="IE265" s="41"/>
      <c r="IF265" s="41"/>
      <c r="IG265" s="41"/>
      <c r="IH265" s="41"/>
      <c r="II265" s="41"/>
      <c r="IJ265" s="41"/>
      <c r="IK265" s="41"/>
      <c r="IL265" s="41"/>
      <c r="IM265" s="41"/>
      <c r="IN265" s="41"/>
      <c r="IO265" s="41"/>
      <c r="IP265" s="41"/>
      <c r="IQ265" s="41"/>
      <c r="IR265" s="41"/>
      <c r="IS265" s="41"/>
      <c r="IT265" s="41"/>
    </row>
    <row r="266" s="40" customFormat="1" ht="21" customHeight="1" spans="1:254">
      <c r="A266" s="67">
        <v>261</v>
      </c>
      <c r="B266" s="68" t="str">
        <f>Sheet1!A261</f>
        <v>广东建安市政工程有限公司</v>
      </c>
      <c r="C266" s="69"/>
      <c r="D266" s="70">
        <f>Sheet1!B261</f>
        <v>1381476.93</v>
      </c>
      <c r="E266" s="71" t="str">
        <f t="shared" si="12"/>
        <v>超上限</v>
      </c>
      <c r="F266" s="72" t="str">
        <f t="shared" si="13"/>
        <v>否</v>
      </c>
      <c r="G266" s="73" t="str">
        <f t="shared" si="14"/>
        <v>否</v>
      </c>
      <c r="H266" s="74"/>
      <c r="I266" s="74"/>
      <c r="J266" s="74"/>
      <c r="K266" s="74"/>
      <c r="L266" s="74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1"/>
      <c r="GF266" s="41"/>
      <c r="GG266" s="41"/>
      <c r="GH266" s="41"/>
      <c r="GI266" s="41"/>
      <c r="GJ266" s="41"/>
      <c r="GK266" s="41"/>
      <c r="GL266" s="41"/>
      <c r="GM266" s="41"/>
      <c r="GN266" s="41"/>
      <c r="GO266" s="41"/>
      <c r="GP266" s="41"/>
      <c r="GQ266" s="41"/>
      <c r="GR266" s="41"/>
      <c r="GS266" s="41"/>
      <c r="GT266" s="41"/>
      <c r="GU266" s="41"/>
      <c r="GV266" s="41"/>
      <c r="GW266" s="41"/>
      <c r="GX266" s="41"/>
      <c r="GY266" s="41"/>
      <c r="GZ266" s="41"/>
      <c r="HA266" s="41"/>
      <c r="HB266" s="41"/>
      <c r="HC266" s="41"/>
      <c r="HD266" s="41"/>
      <c r="HE266" s="41"/>
      <c r="HF266" s="41"/>
      <c r="HG266" s="41"/>
      <c r="HH266" s="41"/>
      <c r="HI266" s="41"/>
      <c r="HJ266" s="41"/>
      <c r="HK266" s="41"/>
      <c r="HL266" s="41"/>
      <c r="HM266" s="41"/>
      <c r="HN266" s="41"/>
      <c r="HO266" s="41"/>
      <c r="HP266" s="41"/>
      <c r="HQ266" s="41"/>
      <c r="HR266" s="41"/>
      <c r="HS266" s="41"/>
      <c r="HT266" s="41"/>
      <c r="HU266" s="41"/>
      <c r="HV266" s="41"/>
      <c r="HW266" s="41"/>
      <c r="HX266" s="41"/>
      <c r="HY266" s="41"/>
      <c r="HZ266" s="41"/>
      <c r="IA266" s="41"/>
      <c r="IB266" s="41"/>
      <c r="IC266" s="41"/>
      <c r="ID266" s="41"/>
      <c r="IE266" s="41"/>
      <c r="IF266" s="41"/>
      <c r="IG266" s="41"/>
      <c r="IH266" s="41"/>
      <c r="II266" s="41"/>
      <c r="IJ266" s="41"/>
      <c r="IK266" s="41"/>
      <c r="IL266" s="41"/>
      <c r="IM266" s="41"/>
      <c r="IN266" s="41"/>
      <c r="IO266" s="41"/>
      <c r="IP266" s="41"/>
      <c r="IQ266" s="41"/>
      <c r="IR266" s="41"/>
      <c r="IS266" s="41"/>
      <c r="IT266" s="41"/>
    </row>
    <row r="267" s="40" customFormat="1" ht="21" customHeight="1" spans="1:254">
      <c r="A267" s="67">
        <v>262</v>
      </c>
      <c r="B267" s="68" t="str">
        <f>Sheet1!A262</f>
        <v>广东坚源建设工程有限公司</v>
      </c>
      <c r="C267" s="69"/>
      <c r="D267" s="70">
        <f>Sheet1!B262</f>
        <v>1381393.76</v>
      </c>
      <c r="E267" s="71" t="str">
        <f t="shared" si="12"/>
        <v>超上限</v>
      </c>
      <c r="F267" s="72" t="str">
        <f t="shared" si="13"/>
        <v>否</v>
      </c>
      <c r="G267" s="73" t="str">
        <f t="shared" si="14"/>
        <v>否</v>
      </c>
      <c r="H267" s="74"/>
      <c r="I267" s="74"/>
      <c r="J267" s="74"/>
      <c r="K267" s="74"/>
      <c r="L267" s="74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/>
      <c r="FQ267" s="41"/>
      <c r="FR267" s="41"/>
      <c r="FS267" s="41"/>
      <c r="FT267" s="41"/>
      <c r="FU267" s="41"/>
      <c r="FV267" s="41"/>
      <c r="FW267" s="41"/>
      <c r="FX267" s="41"/>
      <c r="FY267" s="41"/>
      <c r="FZ267" s="41"/>
      <c r="GA267" s="41"/>
      <c r="GB267" s="41"/>
      <c r="GC267" s="41"/>
      <c r="GD267" s="41"/>
      <c r="GE267" s="41"/>
      <c r="GF267" s="41"/>
      <c r="GG267" s="41"/>
      <c r="GH267" s="41"/>
      <c r="GI267" s="41"/>
      <c r="GJ267" s="41"/>
      <c r="GK267" s="41"/>
      <c r="GL267" s="41"/>
      <c r="GM267" s="41"/>
      <c r="GN267" s="41"/>
      <c r="GO267" s="41"/>
      <c r="GP267" s="41"/>
      <c r="GQ267" s="41"/>
      <c r="GR267" s="41"/>
      <c r="GS267" s="41"/>
      <c r="GT267" s="41"/>
      <c r="GU267" s="41"/>
      <c r="GV267" s="41"/>
      <c r="GW267" s="41"/>
      <c r="GX267" s="41"/>
      <c r="GY267" s="41"/>
      <c r="GZ267" s="41"/>
      <c r="HA267" s="41"/>
      <c r="HB267" s="41"/>
      <c r="HC267" s="41"/>
      <c r="HD267" s="41"/>
      <c r="HE267" s="41"/>
      <c r="HF267" s="41"/>
      <c r="HG267" s="41"/>
      <c r="HH267" s="41"/>
      <c r="HI267" s="41"/>
      <c r="HJ267" s="41"/>
      <c r="HK267" s="41"/>
      <c r="HL267" s="41"/>
      <c r="HM267" s="41"/>
      <c r="HN267" s="41"/>
      <c r="HO267" s="41"/>
      <c r="HP267" s="41"/>
      <c r="HQ267" s="41"/>
      <c r="HR267" s="41"/>
      <c r="HS267" s="41"/>
      <c r="HT267" s="41"/>
      <c r="HU267" s="41"/>
      <c r="HV267" s="41"/>
      <c r="HW267" s="41"/>
      <c r="HX267" s="41"/>
      <c r="HY267" s="41"/>
      <c r="HZ267" s="41"/>
      <c r="IA267" s="41"/>
      <c r="IB267" s="41"/>
      <c r="IC267" s="41"/>
      <c r="ID267" s="41"/>
      <c r="IE267" s="41"/>
      <c r="IF267" s="41"/>
      <c r="IG267" s="41"/>
      <c r="IH267" s="41"/>
      <c r="II267" s="41"/>
      <c r="IJ267" s="41"/>
      <c r="IK267" s="41"/>
      <c r="IL267" s="41"/>
      <c r="IM267" s="41"/>
      <c r="IN267" s="41"/>
      <c r="IO267" s="41"/>
      <c r="IP267" s="41"/>
      <c r="IQ267" s="41"/>
      <c r="IR267" s="41"/>
      <c r="IS267" s="41"/>
      <c r="IT267" s="41"/>
    </row>
    <row r="268" s="40" customFormat="1" ht="21" customHeight="1" spans="1:254">
      <c r="A268" s="67">
        <v>263</v>
      </c>
      <c r="B268" s="68" t="str">
        <f>Sheet1!A263</f>
        <v>深冶建工（深圳）有限公司</v>
      </c>
      <c r="C268" s="69"/>
      <c r="D268" s="70">
        <f>Sheet1!B263</f>
        <v>1381332.96</v>
      </c>
      <c r="E268" s="71" t="str">
        <f t="shared" si="12"/>
        <v>超上限</v>
      </c>
      <c r="F268" s="72" t="str">
        <f t="shared" si="13"/>
        <v>否</v>
      </c>
      <c r="G268" s="73" t="str">
        <f t="shared" si="14"/>
        <v>否</v>
      </c>
      <c r="H268" s="74"/>
      <c r="I268" s="74"/>
      <c r="J268" s="74"/>
      <c r="K268" s="74"/>
      <c r="L268" s="74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  <c r="EY268" s="41"/>
      <c r="EZ268" s="41"/>
      <c r="FA268" s="41"/>
      <c r="FB268" s="41"/>
      <c r="FC268" s="41"/>
      <c r="FD268" s="41"/>
      <c r="FE268" s="41"/>
      <c r="FF268" s="41"/>
      <c r="FG268" s="41"/>
      <c r="FH268" s="41"/>
      <c r="FI268" s="41"/>
      <c r="FJ268" s="41"/>
      <c r="FK268" s="41"/>
      <c r="FL268" s="41"/>
      <c r="FM268" s="41"/>
      <c r="FN268" s="41"/>
      <c r="FO268" s="41"/>
      <c r="FP268" s="41"/>
      <c r="FQ268" s="41"/>
      <c r="FR268" s="41"/>
      <c r="FS268" s="41"/>
      <c r="FT268" s="41"/>
      <c r="FU268" s="41"/>
      <c r="FV268" s="41"/>
      <c r="FW268" s="41"/>
      <c r="FX268" s="41"/>
      <c r="FY268" s="41"/>
      <c r="FZ268" s="41"/>
      <c r="GA268" s="41"/>
      <c r="GB268" s="41"/>
      <c r="GC268" s="41"/>
      <c r="GD268" s="41"/>
      <c r="GE268" s="41"/>
      <c r="GF268" s="41"/>
      <c r="GG268" s="41"/>
      <c r="GH268" s="41"/>
      <c r="GI268" s="41"/>
      <c r="GJ268" s="41"/>
      <c r="GK268" s="41"/>
      <c r="GL268" s="41"/>
      <c r="GM268" s="41"/>
      <c r="GN268" s="41"/>
      <c r="GO268" s="41"/>
      <c r="GP268" s="41"/>
      <c r="GQ268" s="41"/>
      <c r="GR268" s="41"/>
      <c r="GS268" s="41"/>
      <c r="GT268" s="41"/>
      <c r="GU268" s="41"/>
      <c r="GV268" s="41"/>
      <c r="GW268" s="41"/>
      <c r="GX268" s="41"/>
      <c r="GY268" s="41"/>
      <c r="GZ268" s="41"/>
      <c r="HA268" s="41"/>
      <c r="HB268" s="41"/>
      <c r="HC268" s="41"/>
      <c r="HD268" s="41"/>
      <c r="HE268" s="41"/>
      <c r="HF268" s="41"/>
      <c r="HG268" s="41"/>
      <c r="HH268" s="41"/>
      <c r="HI268" s="41"/>
      <c r="HJ268" s="41"/>
      <c r="HK268" s="41"/>
      <c r="HL268" s="41"/>
      <c r="HM268" s="41"/>
      <c r="HN268" s="41"/>
      <c r="HO268" s="41"/>
      <c r="HP268" s="41"/>
      <c r="HQ268" s="41"/>
      <c r="HR268" s="41"/>
      <c r="HS268" s="41"/>
      <c r="HT268" s="41"/>
      <c r="HU268" s="41"/>
      <c r="HV268" s="41"/>
      <c r="HW268" s="41"/>
      <c r="HX268" s="41"/>
      <c r="HY268" s="41"/>
      <c r="HZ268" s="41"/>
      <c r="IA268" s="41"/>
      <c r="IB268" s="41"/>
      <c r="IC268" s="41"/>
      <c r="ID268" s="41"/>
      <c r="IE268" s="41"/>
      <c r="IF268" s="41"/>
      <c r="IG268" s="41"/>
      <c r="IH268" s="41"/>
      <c r="II268" s="41"/>
      <c r="IJ268" s="41"/>
      <c r="IK268" s="41"/>
      <c r="IL268" s="41"/>
      <c r="IM268" s="41"/>
      <c r="IN268" s="41"/>
      <c r="IO268" s="41"/>
      <c r="IP268" s="41"/>
      <c r="IQ268" s="41"/>
      <c r="IR268" s="41"/>
      <c r="IS268" s="41"/>
      <c r="IT268" s="41"/>
    </row>
    <row r="269" s="40" customFormat="1" ht="21" customHeight="1" spans="1:254">
      <c r="A269" s="67">
        <v>264</v>
      </c>
      <c r="B269" s="68" t="str">
        <f>Sheet1!A264</f>
        <v>中建河图建设有限公司</v>
      </c>
      <c r="C269" s="69"/>
      <c r="D269" s="70">
        <f>Sheet1!B264</f>
        <v>1381268.75</v>
      </c>
      <c r="E269" s="71" t="str">
        <f t="shared" si="12"/>
        <v>超上限</v>
      </c>
      <c r="F269" s="72" t="str">
        <f t="shared" si="13"/>
        <v>否</v>
      </c>
      <c r="G269" s="73" t="str">
        <f t="shared" si="14"/>
        <v>否</v>
      </c>
      <c r="H269" s="74"/>
      <c r="I269" s="74"/>
      <c r="J269" s="74"/>
      <c r="K269" s="74"/>
      <c r="L269" s="74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41"/>
      <c r="GB269" s="41"/>
      <c r="GC269" s="41"/>
      <c r="GD269" s="41"/>
      <c r="GE269" s="41"/>
      <c r="GF269" s="41"/>
      <c r="GG269" s="41"/>
      <c r="GH269" s="41"/>
      <c r="GI269" s="41"/>
      <c r="GJ269" s="41"/>
      <c r="GK269" s="41"/>
      <c r="GL269" s="41"/>
      <c r="GM269" s="41"/>
      <c r="GN269" s="41"/>
      <c r="GO269" s="41"/>
      <c r="GP269" s="41"/>
      <c r="GQ269" s="41"/>
      <c r="GR269" s="41"/>
      <c r="GS269" s="41"/>
      <c r="GT269" s="41"/>
      <c r="GU269" s="41"/>
      <c r="GV269" s="41"/>
      <c r="GW269" s="41"/>
      <c r="GX269" s="41"/>
      <c r="GY269" s="41"/>
      <c r="GZ269" s="41"/>
      <c r="HA269" s="41"/>
      <c r="HB269" s="41"/>
      <c r="HC269" s="41"/>
      <c r="HD269" s="41"/>
      <c r="HE269" s="41"/>
      <c r="HF269" s="41"/>
      <c r="HG269" s="41"/>
      <c r="HH269" s="41"/>
      <c r="HI269" s="41"/>
      <c r="HJ269" s="41"/>
      <c r="HK269" s="41"/>
      <c r="HL269" s="41"/>
      <c r="HM269" s="41"/>
      <c r="HN269" s="41"/>
      <c r="HO269" s="41"/>
      <c r="HP269" s="41"/>
      <c r="HQ269" s="41"/>
      <c r="HR269" s="41"/>
      <c r="HS269" s="41"/>
      <c r="HT269" s="41"/>
      <c r="HU269" s="41"/>
      <c r="HV269" s="41"/>
      <c r="HW269" s="41"/>
      <c r="HX269" s="41"/>
      <c r="HY269" s="41"/>
      <c r="HZ269" s="41"/>
      <c r="IA269" s="41"/>
      <c r="IB269" s="41"/>
      <c r="IC269" s="41"/>
      <c r="ID269" s="41"/>
      <c r="IE269" s="41"/>
      <c r="IF269" s="41"/>
      <c r="IG269" s="41"/>
      <c r="IH269" s="41"/>
      <c r="II269" s="41"/>
      <c r="IJ269" s="41"/>
      <c r="IK269" s="41"/>
      <c r="IL269" s="41"/>
      <c r="IM269" s="41"/>
      <c r="IN269" s="41"/>
      <c r="IO269" s="41"/>
      <c r="IP269" s="41"/>
      <c r="IQ269" s="41"/>
      <c r="IR269" s="41"/>
      <c r="IS269" s="41"/>
      <c r="IT269" s="41"/>
    </row>
    <row r="270" s="40" customFormat="1" ht="21" customHeight="1" spans="1:254">
      <c r="A270" s="67">
        <v>265</v>
      </c>
      <c r="B270" s="68" t="str">
        <f>Sheet1!A265</f>
        <v>广东金烨建设有限公司</v>
      </c>
      <c r="C270" s="69"/>
      <c r="D270" s="70">
        <f>Sheet1!B265</f>
        <v>1381254.03</v>
      </c>
      <c r="E270" s="71" t="str">
        <f t="shared" si="12"/>
        <v>超上限</v>
      </c>
      <c r="F270" s="72" t="str">
        <f t="shared" si="13"/>
        <v>否</v>
      </c>
      <c r="G270" s="73" t="str">
        <f t="shared" si="14"/>
        <v>否</v>
      </c>
      <c r="H270" s="74"/>
      <c r="I270" s="74"/>
      <c r="J270" s="74"/>
      <c r="K270" s="74"/>
      <c r="L270" s="74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41"/>
      <c r="GB270" s="41"/>
      <c r="GC270" s="41"/>
      <c r="GD270" s="41"/>
      <c r="GE270" s="41"/>
      <c r="GF270" s="41"/>
      <c r="GG270" s="41"/>
      <c r="GH270" s="41"/>
      <c r="GI270" s="41"/>
      <c r="GJ270" s="41"/>
      <c r="GK270" s="41"/>
      <c r="GL270" s="41"/>
      <c r="GM270" s="41"/>
      <c r="GN270" s="41"/>
      <c r="GO270" s="41"/>
      <c r="GP270" s="41"/>
      <c r="GQ270" s="41"/>
      <c r="GR270" s="41"/>
      <c r="GS270" s="41"/>
      <c r="GT270" s="41"/>
      <c r="GU270" s="41"/>
      <c r="GV270" s="41"/>
      <c r="GW270" s="41"/>
      <c r="GX270" s="41"/>
      <c r="GY270" s="41"/>
      <c r="GZ270" s="41"/>
      <c r="HA270" s="41"/>
      <c r="HB270" s="41"/>
      <c r="HC270" s="41"/>
      <c r="HD270" s="41"/>
      <c r="HE270" s="41"/>
      <c r="HF270" s="41"/>
      <c r="HG270" s="41"/>
      <c r="HH270" s="41"/>
      <c r="HI270" s="41"/>
      <c r="HJ270" s="41"/>
      <c r="HK270" s="41"/>
      <c r="HL270" s="41"/>
      <c r="HM270" s="41"/>
      <c r="HN270" s="41"/>
      <c r="HO270" s="41"/>
      <c r="HP270" s="41"/>
      <c r="HQ270" s="41"/>
      <c r="HR270" s="41"/>
      <c r="HS270" s="41"/>
      <c r="HT270" s="41"/>
      <c r="HU270" s="41"/>
      <c r="HV270" s="41"/>
      <c r="HW270" s="41"/>
      <c r="HX270" s="41"/>
      <c r="HY270" s="41"/>
      <c r="HZ270" s="41"/>
      <c r="IA270" s="41"/>
      <c r="IB270" s="41"/>
      <c r="IC270" s="41"/>
      <c r="ID270" s="41"/>
      <c r="IE270" s="41"/>
      <c r="IF270" s="41"/>
      <c r="IG270" s="41"/>
      <c r="IH270" s="41"/>
      <c r="II270" s="41"/>
      <c r="IJ270" s="41"/>
      <c r="IK270" s="41"/>
      <c r="IL270" s="41"/>
      <c r="IM270" s="41"/>
      <c r="IN270" s="41"/>
      <c r="IO270" s="41"/>
      <c r="IP270" s="41"/>
      <c r="IQ270" s="41"/>
      <c r="IR270" s="41"/>
      <c r="IS270" s="41"/>
      <c r="IT270" s="41"/>
    </row>
    <row r="271" s="40" customFormat="1" ht="21" customHeight="1" spans="1:254">
      <c r="A271" s="67">
        <v>266</v>
      </c>
      <c r="B271" s="68" t="str">
        <f>Sheet1!A266</f>
        <v>广东千尘建设有限公司</v>
      </c>
      <c r="C271" s="69"/>
      <c r="D271" s="70">
        <f>Sheet1!B266</f>
        <v>1381062.95</v>
      </c>
      <c r="E271" s="71" t="str">
        <f t="shared" si="12"/>
        <v>超上限</v>
      </c>
      <c r="F271" s="72" t="str">
        <f t="shared" si="13"/>
        <v>否</v>
      </c>
      <c r="G271" s="73" t="str">
        <f t="shared" si="14"/>
        <v>否</v>
      </c>
      <c r="H271" s="74"/>
      <c r="I271" s="74"/>
      <c r="J271" s="74"/>
      <c r="K271" s="74"/>
      <c r="L271" s="74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41"/>
      <c r="EV271" s="41"/>
      <c r="EW271" s="41"/>
      <c r="EX271" s="41"/>
      <c r="EY271" s="41"/>
      <c r="EZ271" s="41"/>
      <c r="FA271" s="41"/>
      <c r="FB271" s="41"/>
      <c r="FC271" s="41"/>
      <c r="FD271" s="41"/>
      <c r="FE271" s="41"/>
      <c r="FF271" s="41"/>
      <c r="FG271" s="41"/>
      <c r="FH271" s="41"/>
      <c r="FI271" s="41"/>
      <c r="FJ271" s="41"/>
      <c r="FK271" s="41"/>
      <c r="FL271" s="41"/>
      <c r="FM271" s="41"/>
      <c r="FN271" s="41"/>
      <c r="FO271" s="41"/>
      <c r="FP271" s="41"/>
      <c r="FQ271" s="41"/>
      <c r="FR271" s="41"/>
      <c r="FS271" s="41"/>
      <c r="FT271" s="41"/>
      <c r="FU271" s="41"/>
      <c r="FV271" s="41"/>
      <c r="FW271" s="41"/>
      <c r="FX271" s="41"/>
      <c r="FY271" s="41"/>
      <c r="FZ271" s="41"/>
      <c r="GA271" s="41"/>
      <c r="GB271" s="41"/>
      <c r="GC271" s="41"/>
      <c r="GD271" s="41"/>
      <c r="GE271" s="41"/>
      <c r="GF271" s="41"/>
      <c r="GG271" s="41"/>
      <c r="GH271" s="41"/>
      <c r="GI271" s="41"/>
      <c r="GJ271" s="41"/>
      <c r="GK271" s="41"/>
      <c r="GL271" s="41"/>
      <c r="GM271" s="41"/>
      <c r="GN271" s="41"/>
      <c r="GO271" s="41"/>
      <c r="GP271" s="41"/>
      <c r="GQ271" s="41"/>
      <c r="GR271" s="41"/>
      <c r="GS271" s="41"/>
      <c r="GT271" s="41"/>
      <c r="GU271" s="41"/>
      <c r="GV271" s="41"/>
      <c r="GW271" s="41"/>
      <c r="GX271" s="41"/>
      <c r="GY271" s="41"/>
      <c r="GZ271" s="41"/>
      <c r="HA271" s="41"/>
      <c r="HB271" s="41"/>
      <c r="HC271" s="41"/>
      <c r="HD271" s="41"/>
      <c r="HE271" s="41"/>
      <c r="HF271" s="41"/>
      <c r="HG271" s="41"/>
      <c r="HH271" s="41"/>
      <c r="HI271" s="41"/>
      <c r="HJ271" s="41"/>
      <c r="HK271" s="41"/>
      <c r="HL271" s="41"/>
      <c r="HM271" s="41"/>
      <c r="HN271" s="41"/>
      <c r="HO271" s="41"/>
      <c r="HP271" s="41"/>
      <c r="HQ271" s="41"/>
      <c r="HR271" s="41"/>
      <c r="HS271" s="41"/>
      <c r="HT271" s="41"/>
      <c r="HU271" s="41"/>
      <c r="HV271" s="41"/>
      <c r="HW271" s="41"/>
      <c r="HX271" s="41"/>
      <c r="HY271" s="41"/>
      <c r="HZ271" s="41"/>
      <c r="IA271" s="41"/>
      <c r="IB271" s="41"/>
      <c r="IC271" s="41"/>
      <c r="ID271" s="41"/>
      <c r="IE271" s="41"/>
      <c r="IF271" s="41"/>
      <c r="IG271" s="41"/>
      <c r="IH271" s="41"/>
      <c r="II271" s="41"/>
      <c r="IJ271" s="41"/>
      <c r="IK271" s="41"/>
      <c r="IL271" s="41"/>
      <c r="IM271" s="41"/>
      <c r="IN271" s="41"/>
      <c r="IO271" s="41"/>
      <c r="IP271" s="41"/>
      <c r="IQ271" s="41"/>
      <c r="IR271" s="41"/>
      <c r="IS271" s="41"/>
      <c r="IT271" s="41"/>
    </row>
    <row r="272" s="40" customFormat="1" ht="21" customHeight="1" spans="1:254">
      <c r="A272" s="67">
        <v>267</v>
      </c>
      <c r="B272" s="68" t="str">
        <f>Sheet1!A267</f>
        <v>广东中潮粤建筑工程有限公司</v>
      </c>
      <c r="C272" s="69"/>
      <c r="D272" s="70">
        <f>Sheet1!B267</f>
        <v>1380989.3</v>
      </c>
      <c r="E272" s="71" t="str">
        <f t="shared" si="12"/>
        <v>超上限</v>
      </c>
      <c r="F272" s="72" t="str">
        <f t="shared" si="13"/>
        <v>否</v>
      </c>
      <c r="G272" s="73" t="str">
        <f t="shared" si="14"/>
        <v>否</v>
      </c>
      <c r="H272" s="74"/>
      <c r="I272" s="74"/>
      <c r="J272" s="74"/>
      <c r="K272" s="74"/>
      <c r="L272" s="74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41"/>
      <c r="EV272" s="41"/>
      <c r="EW272" s="41"/>
      <c r="EX272" s="41"/>
      <c r="EY272" s="41"/>
      <c r="EZ272" s="41"/>
      <c r="FA272" s="41"/>
      <c r="FB272" s="41"/>
      <c r="FC272" s="41"/>
      <c r="FD272" s="41"/>
      <c r="FE272" s="41"/>
      <c r="FF272" s="41"/>
      <c r="FG272" s="41"/>
      <c r="FH272" s="41"/>
      <c r="FI272" s="41"/>
      <c r="FJ272" s="41"/>
      <c r="FK272" s="41"/>
      <c r="FL272" s="41"/>
      <c r="FM272" s="41"/>
      <c r="FN272" s="41"/>
      <c r="FO272" s="41"/>
      <c r="FP272" s="41"/>
      <c r="FQ272" s="41"/>
      <c r="FR272" s="41"/>
      <c r="FS272" s="41"/>
      <c r="FT272" s="41"/>
      <c r="FU272" s="41"/>
      <c r="FV272" s="41"/>
      <c r="FW272" s="41"/>
      <c r="FX272" s="41"/>
      <c r="FY272" s="41"/>
      <c r="FZ272" s="41"/>
      <c r="GA272" s="41"/>
      <c r="GB272" s="41"/>
      <c r="GC272" s="41"/>
      <c r="GD272" s="41"/>
      <c r="GE272" s="41"/>
      <c r="GF272" s="41"/>
      <c r="GG272" s="41"/>
      <c r="GH272" s="41"/>
      <c r="GI272" s="41"/>
      <c r="GJ272" s="41"/>
      <c r="GK272" s="41"/>
      <c r="GL272" s="41"/>
      <c r="GM272" s="41"/>
      <c r="GN272" s="41"/>
      <c r="GO272" s="41"/>
      <c r="GP272" s="41"/>
      <c r="GQ272" s="41"/>
      <c r="GR272" s="41"/>
      <c r="GS272" s="41"/>
      <c r="GT272" s="41"/>
      <c r="GU272" s="41"/>
      <c r="GV272" s="41"/>
      <c r="GW272" s="41"/>
      <c r="GX272" s="41"/>
      <c r="GY272" s="41"/>
      <c r="GZ272" s="41"/>
      <c r="HA272" s="41"/>
      <c r="HB272" s="41"/>
      <c r="HC272" s="41"/>
      <c r="HD272" s="41"/>
      <c r="HE272" s="41"/>
      <c r="HF272" s="41"/>
      <c r="HG272" s="41"/>
      <c r="HH272" s="41"/>
      <c r="HI272" s="41"/>
      <c r="HJ272" s="41"/>
      <c r="HK272" s="41"/>
      <c r="HL272" s="41"/>
      <c r="HM272" s="41"/>
      <c r="HN272" s="41"/>
      <c r="HO272" s="41"/>
      <c r="HP272" s="41"/>
      <c r="HQ272" s="41"/>
      <c r="HR272" s="41"/>
      <c r="HS272" s="41"/>
      <c r="HT272" s="41"/>
      <c r="HU272" s="41"/>
      <c r="HV272" s="41"/>
      <c r="HW272" s="41"/>
      <c r="HX272" s="41"/>
      <c r="HY272" s="41"/>
      <c r="HZ272" s="41"/>
      <c r="IA272" s="41"/>
      <c r="IB272" s="41"/>
      <c r="IC272" s="41"/>
      <c r="ID272" s="41"/>
      <c r="IE272" s="41"/>
      <c r="IF272" s="41"/>
      <c r="IG272" s="41"/>
      <c r="IH272" s="41"/>
      <c r="II272" s="41"/>
      <c r="IJ272" s="41"/>
      <c r="IK272" s="41"/>
      <c r="IL272" s="41"/>
      <c r="IM272" s="41"/>
      <c r="IN272" s="41"/>
      <c r="IO272" s="41"/>
      <c r="IP272" s="41"/>
      <c r="IQ272" s="41"/>
      <c r="IR272" s="41"/>
      <c r="IS272" s="41"/>
      <c r="IT272" s="41"/>
    </row>
    <row r="273" s="40" customFormat="1" ht="21" customHeight="1" spans="1:254">
      <c r="A273" s="67">
        <v>268</v>
      </c>
      <c r="B273" s="68" t="str">
        <f>Sheet1!A268</f>
        <v>浙江中佑建设有限公司</v>
      </c>
      <c r="C273" s="69"/>
      <c r="D273" s="70">
        <f>Sheet1!B268</f>
        <v>1380941.01</v>
      </c>
      <c r="E273" s="71" t="str">
        <f t="shared" si="12"/>
        <v>超上限</v>
      </c>
      <c r="F273" s="72" t="str">
        <f t="shared" si="13"/>
        <v>否</v>
      </c>
      <c r="G273" s="73" t="str">
        <f t="shared" si="14"/>
        <v>否</v>
      </c>
      <c r="H273" s="74"/>
      <c r="I273" s="74"/>
      <c r="J273" s="74"/>
      <c r="K273" s="74"/>
      <c r="L273" s="74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  <c r="EU273" s="41"/>
      <c r="EV273" s="41"/>
      <c r="EW273" s="41"/>
      <c r="EX273" s="41"/>
      <c r="EY273" s="41"/>
      <c r="EZ273" s="41"/>
      <c r="FA273" s="41"/>
      <c r="FB273" s="41"/>
      <c r="FC273" s="41"/>
      <c r="FD273" s="41"/>
      <c r="FE273" s="41"/>
      <c r="FF273" s="41"/>
      <c r="FG273" s="41"/>
      <c r="FH273" s="41"/>
      <c r="FI273" s="41"/>
      <c r="FJ273" s="41"/>
      <c r="FK273" s="41"/>
      <c r="FL273" s="41"/>
      <c r="FM273" s="41"/>
      <c r="FN273" s="41"/>
      <c r="FO273" s="41"/>
      <c r="FP273" s="41"/>
      <c r="FQ273" s="41"/>
      <c r="FR273" s="41"/>
      <c r="FS273" s="41"/>
      <c r="FT273" s="41"/>
      <c r="FU273" s="41"/>
      <c r="FV273" s="41"/>
      <c r="FW273" s="41"/>
      <c r="FX273" s="41"/>
      <c r="FY273" s="41"/>
      <c r="FZ273" s="41"/>
      <c r="GA273" s="41"/>
      <c r="GB273" s="41"/>
      <c r="GC273" s="41"/>
      <c r="GD273" s="41"/>
      <c r="GE273" s="41"/>
      <c r="GF273" s="41"/>
      <c r="GG273" s="41"/>
      <c r="GH273" s="41"/>
      <c r="GI273" s="41"/>
      <c r="GJ273" s="41"/>
      <c r="GK273" s="41"/>
      <c r="GL273" s="41"/>
      <c r="GM273" s="41"/>
      <c r="GN273" s="41"/>
      <c r="GO273" s="41"/>
      <c r="GP273" s="41"/>
      <c r="GQ273" s="41"/>
      <c r="GR273" s="41"/>
      <c r="GS273" s="41"/>
      <c r="GT273" s="41"/>
      <c r="GU273" s="41"/>
      <c r="GV273" s="41"/>
      <c r="GW273" s="41"/>
      <c r="GX273" s="41"/>
      <c r="GY273" s="41"/>
      <c r="GZ273" s="41"/>
      <c r="HA273" s="41"/>
      <c r="HB273" s="41"/>
      <c r="HC273" s="41"/>
      <c r="HD273" s="41"/>
      <c r="HE273" s="41"/>
      <c r="HF273" s="41"/>
      <c r="HG273" s="41"/>
      <c r="HH273" s="41"/>
      <c r="HI273" s="41"/>
      <c r="HJ273" s="41"/>
      <c r="HK273" s="41"/>
      <c r="HL273" s="41"/>
      <c r="HM273" s="41"/>
      <c r="HN273" s="41"/>
      <c r="HO273" s="41"/>
      <c r="HP273" s="41"/>
      <c r="HQ273" s="41"/>
      <c r="HR273" s="41"/>
      <c r="HS273" s="41"/>
      <c r="HT273" s="41"/>
      <c r="HU273" s="41"/>
      <c r="HV273" s="41"/>
      <c r="HW273" s="41"/>
      <c r="HX273" s="41"/>
      <c r="HY273" s="41"/>
      <c r="HZ273" s="41"/>
      <c r="IA273" s="41"/>
      <c r="IB273" s="41"/>
      <c r="IC273" s="41"/>
      <c r="ID273" s="41"/>
      <c r="IE273" s="41"/>
      <c r="IF273" s="41"/>
      <c r="IG273" s="41"/>
      <c r="IH273" s="41"/>
      <c r="II273" s="41"/>
      <c r="IJ273" s="41"/>
      <c r="IK273" s="41"/>
      <c r="IL273" s="41"/>
      <c r="IM273" s="41"/>
      <c r="IN273" s="41"/>
      <c r="IO273" s="41"/>
      <c r="IP273" s="41"/>
      <c r="IQ273" s="41"/>
      <c r="IR273" s="41"/>
      <c r="IS273" s="41"/>
      <c r="IT273" s="41"/>
    </row>
    <row r="274" s="40" customFormat="1" ht="21" customHeight="1" spans="1:254">
      <c r="A274" s="67">
        <v>269</v>
      </c>
      <c r="B274" s="68" t="str">
        <f>Sheet1!A269</f>
        <v>东莞市新鸿达装饰工程有限公司</v>
      </c>
      <c r="C274" s="69"/>
      <c r="D274" s="70">
        <f>Sheet1!B269</f>
        <v>1380761.31</v>
      </c>
      <c r="E274" s="71" t="str">
        <f t="shared" si="12"/>
        <v>超上限</v>
      </c>
      <c r="F274" s="72" t="str">
        <f t="shared" si="13"/>
        <v>否</v>
      </c>
      <c r="G274" s="73" t="str">
        <f t="shared" si="14"/>
        <v>否</v>
      </c>
      <c r="H274" s="74"/>
      <c r="I274" s="74"/>
      <c r="J274" s="74"/>
      <c r="K274" s="74"/>
      <c r="L274" s="74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  <c r="GM274" s="41"/>
      <c r="GN274" s="41"/>
      <c r="GO274" s="41"/>
      <c r="GP274" s="41"/>
      <c r="GQ274" s="41"/>
      <c r="GR274" s="41"/>
      <c r="GS274" s="41"/>
      <c r="GT274" s="41"/>
      <c r="GU274" s="41"/>
      <c r="GV274" s="41"/>
      <c r="GW274" s="41"/>
      <c r="GX274" s="41"/>
      <c r="GY274" s="41"/>
      <c r="GZ274" s="41"/>
      <c r="HA274" s="41"/>
      <c r="HB274" s="41"/>
      <c r="HC274" s="41"/>
      <c r="HD274" s="41"/>
      <c r="HE274" s="41"/>
      <c r="HF274" s="41"/>
      <c r="HG274" s="41"/>
      <c r="HH274" s="41"/>
      <c r="HI274" s="41"/>
      <c r="HJ274" s="41"/>
      <c r="HK274" s="41"/>
      <c r="HL274" s="41"/>
      <c r="HM274" s="41"/>
      <c r="HN274" s="41"/>
      <c r="HO274" s="41"/>
      <c r="HP274" s="41"/>
      <c r="HQ274" s="41"/>
      <c r="HR274" s="41"/>
      <c r="HS274" s="41"/>
      <c r="HT274" s="41"/>
      <c r="HU274" s="41"/>
      <c r="HV274" s="41"/>
      <c r="HW274" s="41"/>
      <c r="HX274" s="41"/>
      <c r="HY274" s="41"/>
      <c r="HZ274" s="41"/>
      <c r="IA274" s="41"/>
      <c r="IB274" s="41"/>
      <c r="IC274" s="41"/>
      <c r="ID274" s="41"/>
      <c r="IE274" s="41"/>
      <c r="IF274" s="41"/>
      <c r="IG274" s="41"/>
      <c r="IH274" s="41"/>
      <c r="II274" s="41"/>
      <c r="IJ274" s="41"/>
      <c r="IK274" s="41"/>
      <c r="IL274" s="41"/>
      <c r="IM274" s="41"/>
      <c r="IN274" s="41"/>
      <c r="IO274" s="41"/>
      <c r="IP274" s="41"/>
      <c r="IQ274" s="41"/>
      <c r="IR274" s="41"/>
      <c r="IS274" s="41"/>
      <c r="IT274" s="41"/>
    </row>
    <row r="275" s="40" customFormat="1" ht="21" customHeight="1" spans="1:254">
      <c r="A275" s="67">
        <v>270</v>
      </c>
      <c r="B275" s="68" t="str">
        <f>Sheet1!A270</f>
        <v>广东恒誉建设有限公司</v>
      </c>
      <c r="C275" s="69"/>
      <c r="D275" s="70">
        <f>Sheet1!B270</f>
        <v>1380717.18</v>
      </c>
      <c r="E275" s="71" t="str">
        <f t="shared" si="12"/>
        <v>超上限</v>
      </c>
      <c r="F275" s="72" t="str">
        <f t="shared" si="13"/>
        <v>否</v>
      </c>
      <c r="G275" s="73" t="str">
        <f t="shared" si="14"/>
        <v>否</v>
      </c>
      <c r="H275" s="74"/>
      <c r="I275" s="74"/>
      <c r="J275" s="74"/>
      <c r="K275" s="74"/>
      <c r="L275" s="74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</row>
    <row r="276" s="40" customFormat="1" ht="21" customHeight="1" spans="1:254">
      <c r="A276" s="67">
        <v>271</v>
      </c>
      <c r="B276" s="68" t="str">
        <f>Sheet1!A271</f>
        <v>广东喆创建设发展有限公司</v>
      </c>
      <c r="C276" s="69"/>
      <c r="D276" s="70">
        <f>Sheet1!B271</f>
        <v>1380707.97</v>
      </c>
      <c r="E276" s="71" t="str">
        <f t="shared" si="12"/>
        <v>超上限</v>
      </c>
      <c r="F276" s="72" t="str">
        <f t="shared" si="13"/>
        <v>否</v>
      </c>
      <c r="G276" s="73" t="str">
        <f t="shared" si="14"/>
        <v>否</v>
      </c>
      <c r="H276" s="74"/>
      <c r="I276" s="74"/>
      <c r="J276" s="74"/>
      <c r="K276" s="74"/>
      <c r="L276" s="74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</row>
    <row r="277" s="40" customFormat="1" ht="21" customHeight="1" spans="1:254">
      <c r="A277" s="67">
        <v>272</v>
      </c>
      <c r="B277" s="68" t="str">
        <f>Sheet1!A272</f>
        <v>广东中穗建安工程有限公司</v>
      </c>
      <c r="C277" s="69"/>
      <c r="D277" s="70">
        <f>Sheet1!B272</f>
        <v>1380707.97</v>
      </c>
      <c r="E277" s="71" t="str">
        <f t="shared" si="12"/>
        <v>超上限</v>
      </c>
      <c r="F277" s="72" t="str">
        <f t="shared" si="13"/>
        <v>否</v>
      </c>
      <c r="G277" s="73" t="str">
        <f t="shared" si="14"/>
        <v>否</v>
      </c>
      <c r="H277" s="74"/>
      <c r="I277" s="74"/>
      <c r="J277" s="74"/>
      <c r="K277" s="74"/>
      <c r="L277" s="74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</row>
    <row r="278" s="40" customFormat="1" ht="21" customHeight="1" spans="1:254">
      <c r="A278" s="67">
        <v>273</v>
      </c>
      <c r="B278" s="68" t="str">
        <f>Sheet1!A273</f>
        <v>广州铭珩建筑科技有限公司</v>
      </c>
      <c r="C278" s="69"/>
      <c r="D278" s="70">
        <f>Sheet1!B273</f>
        <v>1380707.97</v>
      </c>
      <c r="E278" s="71" t="str">
        <f t="shared" si="12"/>
        <v>超上限</v>
      </c>
      <c r="F278" s="72" t="str">
        <f t="shared" si="13"/>
        <v>否</v>
      </c>
      <c r="G278" s="73" t="str">
        <f t="shared" si="14"/>
        <v>否</v>
      </c>
      <c r="H278" s="74"/>
      <c r="I278" s="74"/>
      <c r="J278" s="74"/>
      <c r="K278" s="74"/>
      <c r="L278" s="74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</row>
    <row r="279" s="40" customFormat="1" ht="21" customHeight="1" spans="1:254">
      <c r="A279" s="67">
        <v>274</v>
      </c>
      <c r="B279" s="68" t="str">
        <f>Sheet1!A274</f>
        <v>福建汇欣华业建工有限公司</v>
      </c>
      <c r="C279" s="69"/>
      <c r="D279" s="70">
        <f>Sheet1!B274</f>
        <v>1380707.97</v>
      </c>
      <c r="E279" s="71" t="str">
        <f t="shared" si="12"/>
        <v>超上限</v>
      </c>
      <c r="F279" s="72" t="str">
        <f t="shared" si="13"/>
        <v>否</v>
      </c>
      <c r="G279" s="73" t="str">
        <f t="shared" si="14"/>
        <v>否</v>
      </c>
      <c r="H279" s="74"/>
      <c r="I279" s="74"/>
      <c r="J279" s="74"/>
      <c r="K279" s="74"/>
      <c r="L279" s="74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</row>
    <row r="280" s="40" customFormat="1" ht="21" customHeight="1" spans="1:254">
      <c r="A280" s="67">
        <v>275</v>
      </c>
      <c r="B280" s="68" t="str">
        <f>Sheet1!A275</f>
        <v>深圳市中深集信建设有限公司</v>
      </c>
      <c r="C280" s="69"/>
      <c r="D280" s="70">
        <f>Sheet1!B275</f>
        <v>1380707.97</v>
      </c>
      <c r="E280" s="71" t="str">
        <f t="shared" si="12"/>
        <v>超上限</v>
      </c>
      <c r="F280" s="72" t="str">
        <f t="shared" si="13"/>
        <v>否</v>
      </c>
      <c r="G280" s="73" t="str">
        <f t="shared" si="14"/>
        <v>否</v>
      </c>
      <c r="H280" s="74"/>
      <c r="I280" s="74"/>
      <c r="J280" s="74"/>
      <c r="K280" s="74"/>
      <c r="L280" s="74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</row>
    <row r="281" s="40" customFormat="1" ht="21" customHeight="1" spans="1:254">
      <c r="A281" s="67">
        <v>276</v>
      </c>
      <c r="B281" s="68" t="str">
        <f>Sheet1!A276</f>
        <v>深圳市灿阳建设集团有限公司</v>
      </c>
      <c r="C281" s="69"/>
      <c r="D281" s="70">
        <f>Sheet1!B276</f>
        <v>1380707.97</v>
      </c>
      <c r="E281" s="71" t="str">
        <f t="shared" si="12"/>
        <v>超上限</v>
      </c>
      <c r="F281" s="72" t="str">
        <f t="shared" si="13"/>
        <v>否</v>
      </c>
      <c r="G281" s="73" t="str">
        <f t="shared" si="14"/>
        <v>否</v>
      </c>
      <c r="H281" s="74"/>
      <c r="I281" s="74"/>
      <c r="J281" s="74"/>
      <c r="K281" s="74"/>
      <c r="L281" s="74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</row>
    <row r="282" s="40" customFormat="1" ht="21" customHeight="1" spans="1:254">
      <c r="A282" s="67">
        <v>277</v>
      </c>
      <c r="B282" s="68" t="str">
        <f>Sheet1!A277</f>
        <v>广东远铭建设工程有限公司</v>
      </c>
      <c r="C282" s="69"/>
      <c r="D282" s="70">
        <f>Sheet1!B277</f>
        <v>1380683.36</v>
      </c>
      <c r="E282" s="71" t="str">
        <f t="shared" si="12"/>
        <v>超上限</v>
      </c>
      <c r="F282" s="72" t="str">
        <f t="shared" si="13"/>
        <v>否</v>
      </c>
      <c r="G282" s="73" t="str">
        <f t="shared" si="14"/>
        <v>否</v>
      </c>
      <c r="H282" s="74"/>
      <c r="I282" s="74"/>
      <c r="J282" s="74"/>
      <c r="K282" s="74"/>
      <c r="L282" s="74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</row>
    <row r="283" s="40" customFormat="1" ht="21" customHeight="1" spans="1:254">
      <c r="A283" s="67">
        <v>278</v>
      </c>
      <c r="B283" s="68" t="str">
        <f>Sheet1!A278</f>
        <v>深圳市兴宏达建设工程有限公司</v>
      </c>
      <c r="C283" s="69"/>
      <c r="D283" s="70">
        <f>Sheet1!B278</f>
        <v>1380605.6</v>
      </c>
      <c r="E283" s="71" t="str">
        <f t="shared" si="12"/>
        <v>超上限</v>
      </c>
      <c r="F283" s="72" t="str">
        <f t="shared" si="13"/>
        <v>否</v>
      </c>
      <c r="G283" s="73" t="str">
        <f t="shared" si="14"/>
        <v>否</v>
      </c>
      <c r="H283" s="74"/>
      <c r="I283" s="74"/>
      <c r="J283" s="74"/>
      <c r="K283" s="74"/>
      <c r="L283" s="74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41"/>
      <c r="EV283" s="41"/>
      <c r="EW283" s="41"/>
      <c r="EX283" s="41"/>
      <c r="EY283" s="41"/>
      <c r="EZ283" s="41"/>
      <c r="FA283" s="41"/>
      <c r="FB283" s="41"/>
      <c r="FC283" s="41"/>
      <c r="FD283" s="41"/>
      <c r="FE283" s="41"/>
      <c r="FF283" s="41"/>
      <c r="FG283" s="41"/>
      <c r="FH283" s="41"/>
      <c r="FI283" s="41"/>
      <c r="FJ283" s="41"/>
      <c r="FK283" s="41"/>
      <c r="FL283" s="41"/>
      <c r="FM283" s="41"/>
      <c r="FN283" s="41"/>
      <c r="FO283" s="41"/>
      <c r="FP283" s="41"/>
      <c r="FQ283" s="41"/>
      <c r="FR283" s="41"/>
      <c r="FS283" s="41"/>
      <c r="FT283" s="41"/>
      <c r="FU283" s="41"/>
      <c r="FV283" s="41"/>
      <c r="FW283" s="41"/>
      <c r="FX283" s="41"/>
      <c r="FY283" s="41"/>
      <c r="FZ283" s="41"/>
      <c r="GA283" s="41"/>
      <c r="GB283" s="41"/>
      <c r="GC283" s="41"/>
      <c r="GD283" s="41"/>
      <c r="GE283" s="41"/>
      <c r="GF283" s="41"/>
      <c r="GG283" s="41"/>
      <c r="GH283" s="41"/>
      <c r="GI283" s="41"/>
      <c r="GJ283" s="41"/>
      <c r="GK283" s="41"/>
      <c r="GL283" s="41"/>
      <c r="GM283" s="41"/>
      <c r="GN283" s="41"/>
      <c r="GO283" s="41"/>
      <c r="GP283" s="41"/>
      <c r="GQ283" s="41"/>
      <c r="GR283" s="41"/>
      <c r="GS283" s="41"/>
      <c r="GT283" s="41"/>
      <c r="GU283" s="41"/>
      <c r="GV283" s="41"/>
      <c r="GW283" s="41"/>
      <c r="GX283" s="41"/>
      <c r="GY283" s="41"/>
      <c r="GZ283" s="41"/>
      <c r="HA283" s="41"/>
      <c r="HB283" s="41"/>
      <c r="HC283" s="41"/>
      <c r="HD283" s="41"/>
      <c r="HE283" s="41"/>
      <c r="HF283" s="41"/>
      <c r="HG283" s="41"/>
      <c r="HH283" s="41"/>
      <c r="HI283" s="41"/>
      <c r="HJ283" s="41"/>
      <c r="HK283" s="41"/>
      <c r="HL283" s="41"/>
      <c r="HM283" s="41"/>
      <c r="HN283" s="41"/>
      <c r="HO283" s="41"/>
      <c r="HP283" s="41"/>
      <c r="HQ283" s="41"/>
      <c r="HR283" s="41"/>
      <c r="HS283" s="41"/>
      <c r="HT283" s="41"/>
      <c r="HU283" s="41"/>
      <c r="HV283" s="41"/>
      <c r="HW283" s="41"/>
      <c r="HX283" s="41"/>
      <c r="HY283" s="41"/>
      <c r="HZ283" s="41"/>
      <c r="IA283" s="41"/>
      <c r="IB283" s="41"/>
      <c r="IC283" s="41"/>
      <c r="ID283" s="41"/>
      <c r="IE283" s="41"/>
      <c r="IF283" s="41"/>
      <c r="IG283" s="41"/>
      <c r="IH283" s="41"/>
      <c r="II283" s="41"/>
      <c r="IJ283" s="41"/>
      <c r="IK283" s="41"/>
      <c r="IL283" s="41"/>
      <c r="IM283" s="41"/>
      <c r="IN283" s="41"/>
      <c r="IO283" s="41"/>
      <c r="IP283" s="41"/>
      <c r="IQ283" s="41"/>
      <c r="IR283" s="41"/>
      <c r="IS283" s="41"/>
      <c r="IT283" s="41"/>
    </row>
    <row r="284" s="40" customFormat="1" ht="21" customHeight="1" spans="1:254">
      <c r="A284" s="67">
        <v>279</v>
      </c>
      <c r="B284" s="68" t="str">
        <f>Sheet1!A279</f>
        <v>广东侨福建设有限公司</v>
      </c>
      <c r="C284" s="69"/>
      <c r="D284" s="70">
        <f>Sheet1!B279</f>
        <v>1380599.52</v>
      </c>
      <c r="E284" s="71" t="str">
        <f t="shared" si="12"/>
        <v>超上限</v>
      </c>
      <c r="F284" s="72" t="str">
        <f t="shared" si="13"/>
        <v>否</v>
      </c>
      <c r="G284" s="73" t="str">
        <f t="shared" si="14"/>
        <v>否</v>
      </c>
      <c r="H284" s="74"/>
      <c r="I284" s="74"/>
      <c r="J284" s="74"/>
      <c r="K284" s="74"/>
      <c r="L284" s="74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  <c r="EU284" s="41"/>
      <c r="EV284" s="41"/>
      <c r="EW284" s="41"/>
      <c r="EX284" s="41"/>
      <c r="EY284" s="41"/>
      <c r="EZ284" s="41"/>
      <c r="FA284" s="41"/>
      <c r="FB284" s="41"/>
      <c r="FC284" s="41"/>
      <c r="FD284" s="41"/>
      <c r="FE284" s="41"/>
      <c r="FF284" s="41"/>
      <c r="FG284" s="41"/>
      <c r="FH284" s="41"/>
      <c r="FI284" s="41"/>
      <c r="FJ284" s="41"/>
      <c r="FK284" s="41"/>
      <c r="FL284" s="41"/>
      <c r="FM284" s="41"/>
      <c r="FN284" s="41"/>
      <c r="FO284" s="41"/>
      <c r="FP284" s="41"/>
      <c r="FQ284" s="41"/>
      <c r="FR284" s="41"/>
      <c r="FS284" s="41"/>
      <c r="FT284" s="41"/>
      <c r="FU284" s="41"/>
      <c r="FV284" s="41"/>
      <c r="FW284" s="41"/>
      <c r="FX284" s="41"/>
      <c r="FY284" s="41"/>
      <c r="FZ284" s="41"/>
      <c r="GA284" s="41"/>
      <c r="GB284" s="41"/>
      <c r="GC284" s="41"/>
      <c r="GD284" s="41"/>
      <c r="GE284" s="41"/>
      <c r="GF284" s="41"/>
      <c r="GG284" s="41"/>
      <c r="GH284" s="41"/>
      <c r="GI284" s="41"/>
      <c r="GJ284" s="41"/>
      <c r="GK284" s="41"/>
      <c r="GL284" s="41"/>
      <c r="GM284" s="41"/>
      <c r="GN284" s="41"/>
      <c r="GO284" s="41"/>
      <c r="GP284" s="41"/>
      <c r="GQ284" s="41"/>
      <c r="GR284" s="41"/>
      <c r="GS284" s="41"/>
      <c r="GT284" s="41"/>
      <c r="GU284" s="41"/>
      <c r="GV284" s="41"/>
      <c r="GW284" s="41"/>
      <c r="GX284" s="41"/>
      <c r="GY284" s="41"/>
      <c r="GZ284" s="41"/>
      <c r="HA284" s="41"/>
      <c r="HB284" s="41"/>
      <c r="HC284" s="41"/>
      <c r="HD284" s="41"/>
      <c r="HE284" s="41"/>
      <c r="HF284" s="41"/>
      <c r="HG284" s="41"/>
      <c r="HH284" s="41"/>
      <c r="HI284" s="41"/>
      <c r="HJ284" s="41"/>
      <c r="HK284" s="41"/>
      <c r="HL284" s="41"/>
      <c r="HM284" s="41"/>
      <c r="HN284" s="41"/>
      <c r="HO284" s="41"/>
      <c r="HP284" s="41"/>
      <c r="HQ284" s="41"/>
      <c r="HR284" s="41"/>
      <c r="HS284" s="41"/>
      <c r="HT284" s="41"/>
      <c r="HU284" s="41"/>
      <c r="HV284" s="41"/>
      <c r="HW284" s="41"/>
      <c r="HX284" s="41"/>
      <c r="HY284" s="41"/>
      <c r="HZ284" s="41"/>
      <c r="IA284" s="41"/>
      <c r="IB284" s="41"/>
      <c r="IC284" s="41"/>
      <c r="ID284" s="41"/>
      <c r="IE284" s="41"/>
      <c r="IF284" s="41"/>
      <c r="IG284" s="41"/>
      <c r="IH284" s="41"/>
      <c r="II284" s="41"/>
      <c r="IJ284" s="41"/>
      <c r="IK284" s="41"/>
      <c r="IL284" s="41"/>
      <c r="IM284" s="41"/>
      <c r="IN284" s="41"/>
      <c r="IO284" s="41"/>
      <c r="IP284" s="41"/>
      <c r="IQ284" s="41"/>
      <c r="IR284" s="41"/>
      <c r="IS284" s="41"/>
      <c r="IT284" s="41"/>
    </row>
    <row r="285" s="40" customFormat="1" ht="21" customHeight="1" spans="1:254">
      <c r="A285" s="67">
        <v>280</v>
      </c>
      <c r="B285" s="68" t="str">
        <f>Sheet1!A280</f>
        <v>广东骏基建设有限公司</v>
      </c>
      <c r="C285" s="69"/>
      <c r="D285" s="70">
        <f>Sheet1!B280</f>
        <v>1380489.98</v>
      </c>
      <c r="E285" s="71" t="str">
        <f t="shared" si="12"/>
        <v>超上限</v>
      </c>
      <c r="F285" s="72" t="str">
        <f t="shared" si="13"/>
        <v>否</v>
      </c>
      <c r="G285" s="73" t="str">
        <f t="shared" si="14"/>
        <v>否</v>
      </c>
      <c r="H285" s="74"/>
      <c r="I285" s="74"/>
      <c r="J285" s="74"/>
      <c r="K285" s="74"/>
      <c r="L285" s="74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  <c r="EU285" s="41"/>
      <c r="EV285" s="41"/>
      <c r="EW285" s="41"/>
      <c r="EX285" s="41"/>
      <c r="EY285" s="41"/>
      <c r="EZ285" s="41"/>
      <c r="FA285" s="41"/>
      <c r="FB285" s="41"/>
      <c r="FC285" s="41"/>
      <c r="FD285" s="41"/>
      <c r="FE285" s="41"/>
      <c r="FF285" s="41"/>
      <c r="FG285" s="41"/>
      <c r="FH285" s="41"/>
      <c r="FI285" s="41"/>
      <c r="FJ285" s="41"/>
      <c r="FK285" s="41"/>
      <c r="FL285" s="41"/>
      <c r="FM285" s="41"/>
      <c r="FN285" s="41"/>
      <c r="FO285" s="41"/>
      <c r="FP285" s="41"/>
      <c r="FQ285" s="41"/>
      <c r="FR285" s="41"/>
      <c r="FS285" s="41"/>
      <c r="FT285" s="41"/>
      <c r="FU285" s="41"/>
      <c r="FV285" s="41"/>
      <c r="FW285" s="41"/>
      <c r="FX285" s="41"/>
      <c r="FY285" s="41"/>
      <c r="FZ285" s="41"/>
      <c r="GA285" s="41"/>
      <c r="GB285" s="41"/>
      <c r="GC285" s="41"/>
      <c r="GD285" s="41"/>
      <c r="GE285" s="41"/>
      <c r="GF285" s="41"/>
      <c r="GG285" s="41"/>
      <c r="GH285" s="41"/>
      <c r="GI285" s="41"/>
      <c r="GJ285" s="41"/>
      <c r="GK285" s="41"/>
      <c r="GL285" s="41"/>
      <c r="GM285" s="41"/>
      <c r="GN285" s="41"/>
      <c r="GO285" s="41"/>
      <c r="GP285" s="41"/>
      <c r="GQ285" s="41"/>
      <c r="GR285" s="41"/>
      <c r="GS285" s="41"/>
      <c r="GT285" s="41"/>
      <c r="GU285" s="41"/>
      <c r="GV285" s="41"/>
      <c r="GW285" s="41"/>
      <c r="GX285" s="41"/>
      <c r="GY285" s="41"/>
      <c r="GZ285" s="41"/>
      <c r="HA285" s="41"/>
      <c r="HB285" s="41"/>
      <c r="HC285" s="41"/>
      <c r="HD285" s="41"/>
      <c r="HE285" s="41"/>
      <c r="HF285" s="41"/>
      <c r="HG285" s="41"/>
      <c r="HH285" s="41"/>
      <c r="HI285" s="41"/>
      <c r="HJ285" s="41"/>
      <c r="HK285" s="41"/>
      <c r="HL285" s="41"/>
      <c r="HM285" s="41"/>
      <c r="HN285" s="41"/>
      <c r="HO285" s="41"/>
      <c r="HP285" s="41"/>
      <c r="HQ285" s="41"/>
      <c r="HR285" s="41"/>
      <c r="HS285" s="41"/>
      <c r="HT285" s="41"/>
      <c r="HU285" s="41"/>
      <c r="HV285" s="41"/>
      <c r="HW285" s="41"/>
      <c r="HX285" s="41"/>
      <c r="HY285" s="41"/>
      <c r="HZ285" s="41"/>
      <c r="IA285" s="41"/>
      <c r="IB285" s="41"/>
      <c r="IC285" s="41"/>
      <c r="ID285" s="41"/>
      <c r="IE285" s="41"/>
      <c r="IF285" s="41"/>
      <c r="IG285" s="41"/>
      <c r="IH285" s="41"/>
      <c r="II285" s="41"/>
      <c r="IJ285" s="41"/>
      <c r="IK285" s="41"/>
      <c r="IL285" s="41"/>
      <c r="IM285" s="41"/>
      <c r="IN285" s="41"/>
      <c r="IO285" s="41"/>
      <c r="IP285" s="41"/>
      <c r="IQ285" s="41"/>
      <c r="IR285" s="41"/>
      <c r="IS285" s="41"/>
      <c r="IT285" s="41"/>
    </row>
    <row r="286" s="40" customFormat="1" ht="21" customHeight="1" spans="1:254">
      <c r="A286" s="67">
        <v>281</v>
      </c>
      <c r="B286" s="68" t="str">
        <f>Sheet1!A281</f>
        <v>广东思翰建设工程有限公司</v>
      </c>
      <c r="C286" s="69"/>
      <c r="D286" s="70">
        <f>Sheet1!B281</f>
        <v>1380481.86</v>
      </c>
      <c r="E286" s="71" t="str">
        <f t="shared" si="12"/>
        <v>超上限</v>
      </c>
      <c r="F286" s="72" t="str">
        <f t="shared" si="13"/>
        <v>否</v>
      </c>
      <c r="G286" s="73" t="str">
        <f t="shared" si="14"/>
        <v>否</v>
      </c>
      <c r="H286" s="74"/>
      <c r="I286" s="74"/>
      <c r="J286" s="74"/>
      <c r="K286" s="74"/>
      <c r="L286" s="74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  <c r="EU286" s="41"/>
      <c r="EV286" s="41"/>
      <c r="EW286" s="41"/>
      <c r="EX286" s="41"/>
      <c r="EY286" s="41"/>
      <c r="EZ286" s="41"/>
      <c r="FA286" s="41"/>
      <c r="FB286" s="41"/>
      <c r="FC286" s="41"/>
      <c r="FD286" s="41"/>
      <c r="FE286" s="41"/>
      <c r="FF286" s="41"/>
      <c r="FG286" s="41"/>
      <c r="FH286" s="41"/>
      <c r="FI286" s="41"/>
      <c r="FJ286" s="41"/>
      <c r="FK286" s="41"/>
      <c r="FL286" s="41"/>
      <c r="FM286" s="41"/>
      <c r="FN286" s="41"/>
      <c r="FO286" s="41"/>
      <c r="FP286" s="41"/>
      <c r="FQ286" s="41"/>
      <c r="FR286" s="41"/>
      <c r="FS286" s="41"/>
      <c r="FT286" s="41"/>
      <c r="FU286" s="41"/>
      <c r="FV286" s="41"/>
      <c r="FW286" s="41"/>
      <c r="FX286" s="41"/>
      <c r="FY286" s="41"/>
      <c r="FZ286" s="41"/>
      <c r="GA286" s="41"/>
      <c r="GB286" s="41"/>
      <c r="GC286" s="41"/>
      <c r="GD286" s="41"/>
      <c r="GE286" s="41"/>
      <c r="GF286" s="41"/>
      <c r="GG286" s="41"/>
      <c r="GH286" s="41"/>
      <c r="GI286" s="41"/>
      <c r="GJ286" s="41"/>
      <c r="GK286" s="41"/>
      <c r="GL286" s="41"/>
      <c r="GM286" s="41"/>
      <c r="GN286" s="41"/>
      <c r="GO286" s="41"/>
      <c r="GP286" s="41"/>
      <c r="GQ286" s="41"/>
      <c r="GR286" s="41"/>
      <c r="GS286" s="41"/>
      <c r="GT286" s="41"/>
      <c r="GU286" s="41"/>
      <c r="GV286" s="41"/>
      <c r="GW286" s="41"/>
      <c r="GX286" s="41"/>
      <c r="GY286" s="41"/>
      <c r="GZ286" s="41"/>
      <c r="HA286" s="41"/>
      <c r="HB286" s="41"/>
      <c r="HC286" s="41"/>
      <c r="HD286" s="41"/>
      <c r="HE286" s="41"/>
      <c r="HF286" s="41"/>
      <c r="HG286" s="41"/>
      <c r="HH286" s="41"/>
      <c r="HI286" s="41"/>
      <c r="HJ286" s="41"/>
      <c r="HK286" s="41"/>
      <c r="HL286" s="41"/>
      <c r="HM286" s="41"/>
      <c r="HN286" s="41"/>
      <c r="HO286" s="41"/>
      <c r="HP286" s="41"/>
      <c r="HQ286" s="41"/>
      <c r="HR286" s="41"/>
      <c r="HS286" s="41"/>
      <c r="HT286" s="41"/>
      <c r="HU286" s="41"/>
      <c r="HV286" s="41"/>
      <c r="HW286" s="41"/>
      <c r="HX286" s="41"/>
      <c r="HY286" s="41"/>
      <c r="HZ286" s="41"/>
      <c r="IA286" s="41"/>
      <c r="IB286" s="41"/>
      <c r="IC286" s="41"/>
      <c r="ID286" s="41"/>
      <c r="IE286" s="41"/>
      <c r="IF286" s="41"/>
      <c r="IG286" s="41"/>
      <c r="IH286" s="41"/>
      <c r="II286" s="41"/>
      <c r="IJ286" s="41"/>
      <c r="IK286" s="41"/>
      <c r="IL286" s="41"/>
      <c r="IM286" s="41"/>
      <c r="IN286" s="41"/>
      <c r="IO286" s="41"/>
      <c r="IP286" s="41"/>
      <c r="IQ286" s="41"/>
      <c r="IR286" s="41"/>
      <c r="IS286" s="41"/>
      <c r="IT286" s="41"/>
    </row>
    <row r="287" s="40" customFormat="1" ht="21" customHeight="1" spans="1:254">
      <c r="A287" s="67">
        <v>282</v>
      </c>
      <c r="B287" s="68" t="str">
        <f>Sheet1!A282</f>
        <v>广东广新建设发展有限公司</v>
      </c>
      <c r="C287" s="69"/>
      <c r="D287" s="70">
        <f>Sheet1!B282</f>
        <v>1380397.43</v>
      </c>
      <c r="E287" s="71" t="str">
        <f t="shared" si="12"/>
        <v>超上限</v>
      </c>
      <c r="F287" s="72" t="str">
        <f t="shared" si="13"/>
        <v>否</v>
      </c>
      <c r="G287" s="73" t="str">
        <f t="shared" si="14"/>
        <v>否</v>
      </c>
      <c r="H287" s="74"/>
      <c r="I287" s="74"/>
      <c r="J287" s="74"/>
      <c r="K287" s="74"/>
      <c r="L287" s="74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  <c r="EU287" s="41"/>
      <c r="EV287" s="41"/>
      <c r="EW287" s="41"/>
      <c r="EX287" s="41"/>
      <c r="EY287" s="41"/>
      <c r="EZ287" s="41"/>
      <c r="FA287" s="41"/>
      <c r="FB287" s="41"/>
      <c r="FC287" s="41"/>
      <c r="FD287" s="41"/>
      <c r="FE287" s="41"/>
      <c r="FF287" s="41"/>
      <c r="FG287" s="41"/>
      <c r="FH287" s="41"/>
      <c r="FI287" s="41"/>
      <c r="FJ287" s="41"/>
      <c r="FK287" s="41"/>
      <c r="FL287" s="41"/>
      <c r="FM287" s="41"/>
      <c r="FN287" s="41"/>
      <c r="FO287" s="41"/>
      <c r="FP287" s="41"/>
      <c r="FQ287" s="41"/>
      <c r="FR287" s="41"/>
      <c r="FS287" s="41"/>
      <c r="FT287" s="41"/>
      <c r="FU287" s="41"/>
      <c r="FV287" s="41"/>
      <c r="FW287" s="41"/>
      <c r="FX287" s="41"/>
      <c r="FY287" s="41"/>
      <c r="FZ287" s="41"/>
      <c r="GA287" s="41"/>
      <c r="GB287" s="41"/>
      <c r="GC287" s="41"/>
      <c r="GD287" s="41"/>
      <c r="GE287" s="41"/>
      <c r="GF287" s="41"/>
      <c r="GG287" s="41"/>
      <c r="GH287" s="41"/>
      <c r="GI287" s="41"/>
      <c r="GJ287" s="41"/>
      <c r="GK287" s="41"/>
      <c r="GL287" s="41"/>
      <c r="GM287" s="41"/>
      <c r="GN287" s="41"/>
      <c r="GO287" s="41"/>
      <c r="GP287" s="41"/>
      <c r="GQ287" s="41"/>
      <c r="GR287" s="41"/>
      <c r="GS287" s="41"/>
      <c r="GT287" s="41"/>
      <c r="GU287" s="41"/>
      <c r="GV287" s="41"/>
      <c r="GW287" s="41"/>
      <c r="GX287" s="41"/>
      <c r="GY287" s="41"/>
      <c r="GZ287" s="41"/>
      <c r="HA287" s="41"/>
      <c r="HB287" s="41"/>
      <c r="HC287" s="41"/>
      <c r="HD287" s="41"/>
      <c r="HE287" s="41"/>
      <c r="HF287" s="41"/>
      <c r="HG287" s="41"/>
      <c r="HH287" s="41"/>
      <c r="HI287" s="41"/>
      <c r="HJ287" s="41"/>
      <c r="HK287" s="41"/>
      <c r="HL287" s="41"/>
      <c r="HM287" s="41"/>
      <c r="HN287" s="41"/>
      <c r="HO287" s="41"/>
      <c r="HP287" s="41"/>
      <c r="HQ287" s="41"/>
      <c r="HR287" s="41"/>
      <c r="HS287" s="41"/>
      <c r="HT287" s="41"/>
      <c r="HU287" s="41"/>
      <c r="HV287" s="41"/>
      <c r="HW287" s="41"/>
      <c r="HX287" s="41"/>
      <c r="HY287" s="41"/>
      <c r="HZ287" s="41"/>
      <c r="IA287" s="41"/>
      <c r="IB287" s="41"/>
      <c r="IC287" s="41"/>
      <c r="ID287" s="41"/>
      <c r="IE287" s="41"/>
      <c r="IF287" s="41"/>
      <c r="IG287" s="41"/>
      <c r="IH287" s="41"/>
      <c r="II287" s="41"/>
      <c r="IJ287" s="41"/>
      <c r="IK287" s="41"/>
      <c r="IL287" s="41"/>
      <c r="IM287" s="41"/>
      <c r="IN287" s="41"/>
      <c r="IO287" s="41"/>
      <c r="IP287" s="41"/>
      <c r="IQ287" s="41"/>
      <c r="IR287" s="41"/>
      <c r="IS287" s="41"/>
      <c r="IT287" s="41"/>
    </row>
    <row r="288" s="40" customFormat="1" ht="21" customHeight="1" spans="1:254">
      <c r="A288" s="67">
        <v>283</v>
      </c>
      <c r="B288" s="68" t="str">
        <f>Sheet1!A283</f>
        <v>四川铭翔达建设工程有限公司</v>
      </c>
      <c r="C288" s="69"/>
      <c r="D288" s="70">
        <f>Sheet1!B283</f>
        <v>1380292.99</v>
      </c>
      <c r="E288" s="71" t="str">
        <f t="shared" si="12"/>
        <v>超上限</v>
      </c>
      <c r="F288" s="72" t="str">
        <f t="shared" si="13"/>
        <v>否</v>
      </c>
      <c r="G288" s="73" t="str">
        <f t="shared" si="14"/>
        <v>否</v>
      </c>
      <c r="H288" s="74"/>
      <c r="I288" s="74"/>
      <c r="J288" s="74"/>
      <c r="K288" s="74"/>
      <c r="L288" s="74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  <c r="EU288" s="41"/>
      <c r="EV288" s="41"/>
      <c r="EW288" s="41"/>
      <c r="EX288" s="41"/>
      <c r="EY288" s="41"/>
      <c r="EZ288" s="41"/>
      <c r="FA288" s="41"/>
      <c r="FB288" s="41"/>
      <c r="FC288" s="41"/>
      <c r="FD288" s="41"/>
      <c r="FE288" s="41"/>
      <c r="FF288" s="41"/>
      <c r="FG288" s="41"/>
      <c r="FH288" s="41"/>
      <c r="FI288" s="41"/>
      <c r="FJ288" s="41"/>
      <c r="FK288" s="41"/>
      <c r="FL288" s="41"/>
      <c r="FM288" s="41"/>
      <c r="FN288" s="41"/>
      <c r="FO288" s="41"/>
      <c r="FP288" s="41"/>
      <c r="FQ288" s="41"/>
      <c r="FR288" s="41"/>
      <c r="FS288" s="41"/>
      <c r="FT288" s="41"/>
      <c r="FU288" s="41"/>
      <c r="FV288" s="41"/>
      <c r="FW288" s="41"/>
      <c r="FX288" s="41"/>
      <c r="FY288" s="41"/>
      <c r="FZ288" s="41"/>
      <c r="GA288" s="41"/>
      <c r="GB288" s="41"/>
      <c r="GC288" s="41"/>
      <c r="GD288" s="41"/>
      <c r="GE288" s="41"/>
      <c r="GF288" s="41"/>
      <c r="GG288" s="41"/>
      <c r="GH288" s="41"/>
      <c r="GI288" s="41"/>
      <c r="GJ288" s="41"/>
      <c r="GK288" s="41"/>
      <c r="GL288" s="41"/>
      <c r="GM288" s="41"/>
      <c r="GN288" s="41"/>
      <c r="GO288" s="41"/>
      <c r="GP288" s="41"/>
      <c r="GQ288" s="41"/>
      <c r="GR288" s="41"/>
      <c r="GS288" s="41"/>
      <c r="GT288" s="41"/>
      <c r="GU288" s="41"/>
      <c r="GV288" s="41"/>
      <c r="GW288" s="41"/>
      <c r="GX288" s="41"/>
      <c r="GY288" s="41"/>
      <c r="GZ288" s="41"/>
      <c r="HA288" s="41"/>
      <c r="HB288" s="41"/>
      <c r="HC288" s="41"/>
      <c r="HD288" s="41"/>
      <c r="HE288" s="41"/>
      <c r="HF288" s="41"/>
      <c r="HG288" s="41"/>
      <c r="HH288" s="41"/>
      <c r="HI288" s="41"/>
      <c r="HJ288" s="41"/>
      <c r="HK288" s="41"/>
      <c r="HL288" s="41"/>
      <c r="HM288" s="41"/>
      <c r="HN288" s="41"/>
      <c r="HO288" s="41"/>
      <c r="HP288" s="41"/>
      <c r="HQ288" s="41"/>
      <c r="HR288" s="41"/>
      <c r="HS288" s="41"/>
      <c r="HT288" s="41"/>
      <c r="HU288" s="41"/>
      <c r="HV288" s="41"/>
      <c r="HW288" s="41"/>
      <c r="HX288" s="41"/>
      <c r="HY288" s="41"/>
      <c r="HZ288" s="41"/>
      <c r="IA288" s="41"/>
      <c r="IB288" s="41"/>
      <c r="IC288" s="41"/>
      <c r="ID288" s="41"/>
      <c r="IE288" s="41"/>
      <c r="IF288" s="41"/>
      <c r="IG288" s="41"/>
      <c r="IH288" s="41"/>
      <c r="II288" s="41"/>
      <c r="IJ288" s="41"/>
      <c r="IK288" s="41"/>
      <c r="IL288" s="41"/>
      <c r="IM288" s="41"/>
      <c r="IN288" s="41"/>
      <c r="IO288" s="41"/>
      <c r="IP288" s="41"/>
      <c r="IQ288" s="41"/>
      <c r="IR288" s="41"/>
      <c r="IS288" s="41"/>
      <c r="IT288" s="41"/>
    </row>
    <row r="289" s="40" customFormat="1" ht="21" customHeight="1" spans="1:254">
      <c r="A289" s="67">
        <v>284</v>
      </c>
      <c r="B289" s="68" t="str">
        <f>Sheet1!A284</f>
        <v>广东深浦建设有限公司</v>
      </c>
      <c r="C289" s="69"/>
      <c r="D289" s="70">
        <f>Sheet1!B284</f>
        <v>1380282.94</v>
      </c>
      <c r="E289" s="71" t="str">
        <f t="shared" si="12"/>
        <v>超上限</v>
      </c>
      <c r="F289" s="72" t="str">
        <f t="shared" si="13"/>
        <v>否</v>
      </c>
      <c r="G289" s="73" t="str">
        <f t="shared" si="14"/>
        <v>否</v>
      </c>
      <c r="H289" s="74"/>
      <c r="I289" s="74"/>
      <c r="J289" s="74"/>
      <c r="K289" s="74"/>
      <c r="L289" s="74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41"/>
      <c r="GA289" s="41"/>
      <c r="GB289" s="41"/>
      <c r="GC289" s="41"/>
      <c r="GD289" s="41"/>
      <c r="GE289" s="41"/>
      <c r="GF289" s="41"/>
      <c r="GG289" s="41"/>
      <c r="GH289" s="41"/>
      <c r="GI289" s="41"/>
      <c r="GJ289" s="41"/>
      <c r="GK289" s="41"/>
      <c r="GL289" s="41"/>
      <c r="GM289" s="41"/>
      <c r="GN289" s="41"/>
      <c r="GO289" s="41"/>
      <c r="GP289" s="41"/>
      <c r="GQ289" s="41"/>
      <c r="GR289" s="41"/>
      <c r="GS289" s="41"/>
      <c r="GT289" s="41"/>
      <c r="GU289" s="41"/>
      <c r="GV289" s="41"/>
      <c r="GW289" s="41"/>
      <c r="GX289" s="41"/>
      <c r="GY289" s="41"/>
      <c r="GZ289" s="41"/>
      <c r="HA289" s="41"/>
      <c r="HB289" s="41"/>
      <c r="HC289" s="41"/>
      <c r="HD289" s="41"/>
      <c r="HE289" s="41"/>
      <c r="HF289" s="41"/>
      <c r="HG289" s="41"/>
      <c r="HH289" s="41"/>
      <c r="HI289" s="41"/>
      <c r="HJ289" s="41"/>
      <c r="HK289" s="41"/>
      <c r="HL289" s="41"/>
      <c r="HM289" s="41"/>
      <c r="HN289" s="41"/>
      <c r="HO289" s="41"/>
      <c r="HP289" s="41"/>
      <c r="HQ289" s="41"/>
      <c r="HR289" s="41"/>
      <c r="HS289" s="41"/>
      <c r="HT289" s="41"/>
      <c r="HU289" s="41"/>
      <c r="HV289" s="41"/>
      <c r="HW289" s="41"/>
      <c r="HX289" s="41"/>
      <c r="HY289" s="41"/>
      <c r="HZ289" s="41"/>
      <c r="IA289" s="41"/>
      <c r="IB289" s="41"/>
      <c r="IC289" s="41"/>
      <c r="ID289" s="41"/>
      <c r="IE289" s="41"/>
      <c r="IF289" s="41"/>
      <c r="IG289" s="41"/>
      <c r="IH289" s="41"/>
      <c r="II289" s="41"/>
      <c r="IJ289" s="41"/>
      <c r="IK289" s="41"/>
      <c r="IL289" s="41"/>
      <c r="IM289" s="41"/>
      <c r="IN289" s="41"/>
      <c r="IO289" s="41"/>
      <c r="IP289" s="41"/>
      <c r="IQ289" s="41"/>
      <c r="IR289" s="41"/>
      <c r="IS289" s="41"/>
      <c r="IT289" s="41"/>
    </row>
    <row r="290" s="40" customFormat="1" ht="21" customHeight="1" spans="1:254">
      <c r="A290" s="67">
        <v>285</v>
      </c>
      <c r="B290" s="68" t="str">
        <f>Sheet1!A285</f>
        <v>山西省帝华建设有限公司</v>
      </c>
      <c r="C290" s="69"/>
      <c r="D290" s="70">
        <f>Sheet1!B285</f>
        <v>1380225.98</v>
      </c>
      <c r="E290" s="71" t="str">
        <f t="shared" si="12"/>
        <v>超上限</v>
      </c>
      <c r="F290" s="72" t="str">
        <f t="shared" si="13"/>
        <v>否</v>
      </c>
      <c r="G290" s="73" t="str">
        <f t="shared" si="14"/>
        <v>否</v>
      </c>
      <c r="H290" s="74"/>
      <c r="I290" s="74"/>
      <c r="J290" s="74"/>
      <c r="K290" s="74"/>
      <c r="L290" s="74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41"/>
      <c r="EV290" s="41"/>
      <c r="EW290" s="41"/>
      <c r="EX290" s="41"/>
      <c r="EY290" s="41"/>
      <c r="EZ290" s="41"/>
      <c r="FA290" s="41"/>
      <c r="FB290" s="41"/>
      <c r="FC290" s="41"/>
      <c r="FD290" s="41"/>
      <c r="FE290" s="41"/>
      <c r="FF290" s="41"/>
      <c r="FG290" s="41"/>
      <c r="FH290" s="41"/>
      <c r="FI290" s="41"/>
      <c r="FJ290" s="41"/>
      <c r="FK290" s="41"/>
      <c r="FL290" s="41"/>
      <c r="FM290" s="41"/>
      <c r="FN290" s="41"/>
      <c r="FO290" s="41"/>
      <c r="FP290" s="41"/>
      <c r="FQ290" s="41"/>
      <c r="FR290" s="41"/>
      <c r="FS290" s="41"/>
      <c r="FT290" s="41"/>
      <c r="FU290" s="41"/>
      <c r="FV290" s="41"/>
      <c r="FW290" s="41"/>
      <c r="FX290" s="41"/>
      <c r="FY290" s="41"/>
      <c r="FZ290" s="41"/>
      <c r="GA290" s="41"/>
      <c r="GB290" s="41"/>
      <c r="GC290" s="41"/>
      <c r="GD290" s="41"/>
      <c r="GE290" s="41"/>
      <c r="GF290" s="41"/>
      <c r="GG290" s="41"/>
      <c r="GH290" s="41"/>
      <c r="GI290" s="41"/>
      <c r="GJ290" s="41"/>
      <c r="GK290" s="41"/>
      <c r="GL290" s="41"/>
      <c r="GM290" s="41"/>
      <c r="GN290" s="41"/>
      <c r="GO290" s="41"/>
      <c r="GP290" s="41"/>
      <c r="GQ290" s="41"/>
      <c r="GR290" s="41"/>
      <c r="GS290" s="41"/>
      <c r="GT290" s="41"/>
      <c r="GU290" s="41"/>
      <c r="GV290" s="41"/>
      <c r="GW290" s="41"/>
      <c r="GX290" s="41"/>
      <c r="GY290" s="41"/>
      <c r="GZ290" s="41"/>
      <c r="HA290" s="41"/>
      <c r="HB290" s="41"/>
      <c r="HC290" s="41"/>
      <c r="HD290" s="41"/>
      <c r="HE290" s="41"/>
      <c r="HF290" s="41"/>
      <c r="HG290" s="41"/>
      <c r="HH290" s="41"/>
      <c r="HI290" s="41"/>
      <c r="HJ290" s="41"/>
      <c r="HK290" s="41"/>
      <c r="HL290" s="41"/>
      <c r="HM290" s="41"/>
      <c r="HN290" s="41"/>
      <c r="HO290" s="41"/>
      <c r="HP290" s="41"/>
      <c r="HQ290" s="41"/>
      <c r="HR290" s="41"/>
      <c r="HS290" s="41"/>
      <c r="HT290" s="41"/>
      <c r="HU290" s="41"/>
      <c r="HV290" s="41"/>
      <c r="HW290" s="41"/>
      <c r="HX290" s="41"/>
      <c r="HY290" s="41"/>
      <c r="HZ290" s="41"/>
      <c r="IA290" s="41"/>
      <c r="IB290" s="41"/>
      <c r="IC290" s="41"/>
      <c r="ID290" s="41"/>
      <c r="IE290" s="41"/>
      <c r="IF290" s="41"/>
      <c r="IG290" s="41"/>
      <c r="IH290" s="41"/>
      <c r="II290" s="41"/>
      <c r="IJ290" s="41"/>
      <c r="IK290" s="41"/>
      <c r="IL290" s="41"/>
      <c r="IM290" s="41"/>
      <c r="IN290" s="41"/>
      <c r="IO290" s="41"/>
      <c r="IP290" s="41"/>
      <c r="IQ290" s="41"/>
      <c r="IR290" s="41"/>
      <c r="IS290" s="41"/>
      <c r="IT290" s="41"/>
    </row>
    <row r="291" s="40" customFormat="1" ht="21" customHeight="1" spans="1:254">
      <c r="A291" s="67">
        <v>286</v>
      </c>
      <c r="B291" s="68" t="str">
        <f>Sheet1!A286</f>
        <v>广东金邑工程建设有限公司</v>
      </c>
      <c r="C291" s="69"/>
      <c r="D291" s="70">
        <f>Sheet1!B286</f>
        <v>1380110</v>
      </c>
      <c r="E291" s="71" t="str">
        <f t="shared" si="12"/>
        <v>超上限</v>
      </c>
      <c r="F291" s="72" t="str">
        <f t="shared" si="13"/>
        <v>否</v>
      </c>
      <c r="G291" s="73" t="str">
        <f t="shared" si="14"/>
        <v>否</v>
      </c>
      <c r="H291" s="74"/>
      <c r="I291" s="74"/>
      <c r="J291" s="74"/>
      <c r="K291" s="74"/>
      <c r="L291" s="74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  <c r="EU291" s="41"/>
      <c r="EV291" s="41"/>
      <c r="EW291" s="41"/>
      <c r="EX291" s="41"/>
      <c r="EY291" s="41"/>
      <c r="EZ291" s="41"/>
      <c r="FA291" s="41"/>
      <c r="FB291" s="41"/>
      <c r="FC291" s="41"/>
      <c r="FD291" s="41"/>
      <c r="FE291" s="41"/>
      <c r="FF291" s="41"/>
      <c r="FG291" s="41"/>
      <c r="FH291" s="41"/>
      <c r="FI291" s="41"/>
      <c r="FJ291" s="41"/>
      <c r="FK291" s="41"/>
      <c r="FL291" s="41"/>
      <c r="FM291" s="41"/>
      <c r="FN291" s="41"/>
      <c r="FO291" s="41"/>
      <c r="FP291" s="41"/>
      <c r="FQ291" s="41"/>
      <c r="FR291" s="41"/>
      <c r="FS291" s="41"/>
      <c r="FT291" s="41"/>
      <c r="FU291" s="41"/>
      <c r="FV291" s="41"/>
      <c r="FW291" s="41"/>
      <c r="FX291" s="41"/>
      <c r="FY291" s="41"/>
      <c r="FZ291" s="41"/>
      <c r="GA291" s="41"/>
      <c r="GB291" s="41"/>
      <c r="GC291" s="41"/>
      <c r="GD291" s="41"/>
      <c r="GE291" s="41"/>
      <c r="GF291" s="41"/>
      <c r="GG291" s="41"/>
      <c r="GH291" s="41"/>
      <c r="GI291" s="41"/>
      <c r="GJ291" s="41"/>
      <c r="GK291" s="41"/>
      <c r="GL291" s="41"/>
      <c r="GM291" s="41"/>
      <c r="GN291" s="41"/>
      <c r="GO291" s="41"/>
      <c r="GP291" s="41"/>
      <c r="GQ291" s="41"/>
      <c r="GR291" s="41"/>
      <c r="GS291" s="41"/>
      <c r="GT291" s="41"/>
      <c r="GU291" s="41"/>
      <c r="GV291" s="41"/>
      <c r="GW291" s="41"/>
      <c r="GX291" s="41"/>
      <c r="GY291" s="41"/>
      <c r="GZ291" s="41"/>
      <c r="HA291" s="41"/>
      <c r="HB291" s="41"/>
      <c r="HC291" s="41"/>
      <c r="HD291" s="41"/>
      <c r="HE291" s="41"/>
      <c r="HF291" s="41"/>
      <c r="HG291" s="41"/>
      <c r="HH291" s="41"/>
      <c r="HI291" s="41"/>
      <c r="HJ291" s="41"/>
      <c r="HK291" s="41"/>
      <c r="HL291" s="41"/>
      <c r="HM291" s="41"/>
      <c r="HN291" s="41"/>
      <c r="HO291" s="41"/>
      <c r="HP291" s="41"/>
      <c r="HQ291" s="41"/>
      <c r="HR291" s="41"/>
      <c r="HS291" s="41"/>
      <c r="HT291" s="41"/>
      <c r="HU291" s="41"/>
      <c r="HV291" s="41"/>
      <c r="HW291" s="41"/>
      <c r="HX291" s="41"/>
      <c r="HY291" s="41"/>
      <c r="HZ291" s="41"/>
      <c r="IA291" s="41"/>
      <c r="IB291" s="41"/>
      <c r="IC291" s="41"/>
      <c r="ID291" s="41"/>
      <c r="IE291" s="41"/>
      <c r="IF291" s="41"/>
      <c r="IG291" s="41"/>
      <c r="IH291" s="41"/>
      <c r="II291" s="41"/>
      <c r="IJ291" s="41"/>
      <c r="IK291" s="41"/>
      <c r="IL291" s="41"/>
      <c r="IM291" s="41"/>
      <c r="IN291" s="41"/>
      <c r="IO291" s="41"/>
      <c r="IP291" s="41"/>
      <c r="IQ291" s="41"/>
      <c r="IR291" s="41"/>
      <c r="IS291" s="41"/>
      <c r="IT291" s="41"/>
    </row>
    <row r="292" s="40" customFormat="1" ht="21" customHeight="1" spans="1:254">
      <c r="A292" s="67">
        <v>287</v>
      </c>
      <c r="B292" s="68" t="str">
        <f>Sheet1!A287</f>
        <v>深圳市川和建设有限公司</v>
      </c>
      <c r="C292" s="69"/>
      <c r="D292" s="70">
        <f>Sheet1!B287</f>
        <v>1379856.78</v>
      </c>
      <c r="E292" s="71" t="str">
        <f t="shared" si="12"/>
        <v>超上限</v>
      </c>
      <c r="F292" s="72" t="str">
        <f t="shared" si="13"/>
        <v>否</v>
      </c>
      <c r="G292" s="73" t="str">
        <f t="shared" si="14"/>
        <v>否</v>
      </c>
      <c r="H292" s="74"/>
      <c r="I292" s="74"/>
      <c r="J292" s="74"/>
      <c r="K292" s="74"/>
      <c r="L292" s="74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  <c r="FD292" s="41"/>
      <c r="FE292" s="41"/>
      <c r="FF292" s="41"/>
      <c r="FG292" s="41"/>
      <c r="FH292" s="41"/>
      <c r="FI292" s="41"/>
      <c r="FJ292" s="41"/>
      <c r="FK292" s="41"/>
      <c r="FL292" s="41"/>
      <c r="FM292" s="41"/>
      <c r="FN292" s="41"/>
      <c r="FO292" s="41"/>
      <c r="FP292" s="41"/>
      <c r="FQ292" s="41"/>
      <c r="FR292" s="41"/>
      <c r="FS292" s="41"/>
      <c r="FT292" s="41"/>
      <c r="FU292" s="41"/>
      <c r="FV292" s="41"/>
      <c r="FW292" s="41"/>
      <c r="FX292" s="41"/>
      <c r="FY292" s="41"/>
      <c r="FZ292" s="41"/>
      <c r="GA292" s="41"/>
      <c r="GB292" s="41"/>
      <c r="GC292" s="41"/>
      <c r="GD292" s="41"/>
      <c r="GE292" s="41"/>
      <c r="GF292" s="41"/>
      <c r="GG292" s="41"/>
      <c r="GH292" s="41"/>
      <c r="GI292" s="41"/>
      <c r="GJ292" s="41"/>
      <c r="GK292" s="41"/>
      <c r="GL292" s="41"/>
      <c r="GM292" s="41"/>
      <c r="GN292" s="41"/>
      <c r="GO292" s="41"/>
      <c r="GP292" s="41"/>
      <c r="GQ292" s="41"/>
      <c r="GR292" s="41"/>
      <c r="GS292" s="41"/>
      <c r="GT292" s="41"/>
      <c r="GU292" s="41"/>
      <c r="GV292" s="41"/>
      <c r="GW292" s="41"/>
      <c r="GX292" s="41"/>
      <c r="GY292" s="41"/>
      <c r="GZ292" s="41"/>
      <c r="HA292" s="41"/>
      <c r="HB292" s="41"/>
      <c r="HC292" s="41"/>
      <c r="HD292" s="41"/>
      <c r="HE292" s="41"/>
      <c r="HF292" s="41"/>
      <c r="HG292" s="41"/>
      <c r="HH292" s="41"/>
      <c r="HI292" s="41"/>
      <c r="HJ292" s="41"/>
      <c r="HK292" s="41"/>
      <c r="HL292" s="41"/>
      <c r="HM292" s="41"/>
      <c r="HN292" s="41"/>
      <c r="HO292" s="41"/>
      <c r="HP292" s="41"/>
      <c r="HQ292" s="41"/>
      <c r="HR292" s="41"/>
      <c r="HS292" s="41"/>
      <c r="HT292" s="41"/>
      <c r="HU292" s="41"/>
      <c r="HV292" s="41"/>
      <c r="HW292" s="41"/>
      <c r="HX292" s="41"/>
      <c r="HY292" s="41"/>
      <c r="HZ292" s="41"/>
      <c r="IA292" s="41"/>
      <c r="IB292" s="41"/>
      <c r="IC292" s="41"/>
      <c r="ID292" s="41"/>
      <c r="IE292" s="41"/>
      <c r="IF292" s="41"/>
      <c r="IG292" s="41"/>
      <c r="IH292" s="41"/>
      <c r="II292" s="41"/>
      <c r="IJ292" s="41"/>
      <c r="IK292" s="41"/>
      <c r="IL292" s="41"/>
      <c r="IM292" s="41"/>
      <c r="IN292" s="41"/>
      <c r="IO292" s="41"/>
      <c r="IP292" s="41"/>
      <c r="IQ292" s="41"/>
      <c r="IR292" s="41"/>
      <c r="IS292" s="41"/>
      <c r="IT292" s="41"/>
    </row>
    <row r="293" s="40" customFormat="1" ht="21" customHeight="1" spans="1:254">
      <c r="A293" s="67">
        <v>288</v>
      </c>
      <c r="B293" s="68" t="str">
        <f>Sheet1!A288</f>
        <v>广东杰航建设工程有限公司</v>
      </c>
      <c r="C293" s="69"/>
      <c r="D293" s="70">
        <f>Sheet1!B288</f>
        <v>1379592.03</v>
      </c>
      <c r="E293" s="71" t="str">
        <f t="shared" si="12"/>
        <v>超上限</v>
      </c>
      <c r="F293" s="72" t="str">
        <f t="shared" si="13"/>
        <v>否</v>
      </c>
      <c r="G293" s="73" t="str">
        <f t="shared" si="14"/>
        <v>否</v>
      </c>
      <c r="H293" s="74"/>
      <c r="I293" s="74"/>
      <c r="J293" s="74"/>
      <c r="K293" s="74"/>
      <c r="L293" s="74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  <c r="EE293" s="41"/>
      <c r="EF293" s="41"/>
      <c r="EG293" s="41"/>
      <c r="EH293" s="41"/>
      <c r="EI293" s="41"/>
      <c r="EJ293" s="41"/>
      <c r="EK293" s="41"/>
      <c r="EL293" s="41"/>
      <c r="EM293" s="41"/>
      <c r="EN293" s="41"/>
      <c r="EO293" s="41"/>
      <c r="EP293" s="41"/>
      <c r="EQ293" s="41"/>
      <c r="ER293" s="41"/>
      <c r="ES293" s="41"/>
      <c r="ET293" s="41"/>
      <c r="EU293" s="41"/>
      <c r="EV293" s="41"/>
      <c r="EW293" s="41"/>
      <c r="EX293" s="41"/>
      <c r="EY293" s="41"/>
      <c r="EZ293" s="41"/>
      <c r="FA293" s="41"/>
      <c r="FB293" s="41"/>
      <c r="FC293" s="41"/>
      <c r="FD293" s="41"/>
      <c r="FE293" s="41"/>
      <c r="FF293" s="41"/>
      <c r="FG293" s="41"/>
      <c r="FH293" s="41"/>
      <c r="FI293" s="41"/>
      <c r="FJ293" s="41"/>
      <c r="FK293" s="41"/>
      <c r="FL293" s="41"/>
      <c r="FM293" s="41"/>
      <c r="FN293" s="41"/>
      <c r="FO293" s="41"/>
      <c r="FP293" s="41"/>
      <c r="FQ293" s="41"/>
      <c r="FR293" s="41"/>
      <c r="FS293" s="41"/>
      <c r="FT293" s="41"/>
      <c r="FU293" s="41"/>
      <c r="FV293" s="41"/>
      <c r="FW293" s="41"/>
      <c r="FX293" s="41"/>
      <c r="FY293" s="41"/>
      <c r="FZ293" s="41"/>
      <c r="GA293" s="41"/>
      <c r="GB293" s="41"/>
      <c r="GC293" s="41"/>
      <c r="GD293" s="41"/>
      <c r="GE293" s="41"/>
      <c r="GF293" s="41"/>
      <c r="GG293" s="41"/>
      <c r="GH293" s="41"/>
      <c r="GI293" s="41"/>
      <c r="GJ293" s="41"/>
      <c r="GK293" s="41"/>
      <c r="GL293" s="41"/>
      <c r="GM293" s="41"/>
      <c r="GN293" s="41"/>
      <c r="GO293" s="41"/>
      <c r="GP293" s="41"/>
      <c r="GQ293" s="41"/>
      <c r="GR293" s="41"/>
      <c r="GS293" s="41"/>
      <c r="GT293" s="41"/>
      <c r="GU293" s="41"/>
      <c r="GV293" s="41"/>
      <c r="GW293" s="41"/>
      <c r="GX293" s="41"/>
      <c r="GY293" s="41"/>
      <c r="GZ293" s="41"/>
      <c r="HA293" s="41"/>
      <c r="HB293" s="41"/>
      <c r="HC293" s="41"/>
      <c r="HD293" s="41"/>
      <c r="HE293" s="41"/>
      <c r="HF293" s="41"/>
      <c r="HG293" s="41"/>
      <c r="HH293" s="41"/>
      <c r="HI293" s="41"/>
      <c r="HJ293" s="41"/>
      <c r="HK293" s="41"/>
      <c r="HL293" s="41"/>
      <c r="HM293" s="41"/>
      <c r="HN293" s="41"/>
      <c r="HO293" s="41"/>
      <c r="HP293" s="41"/>
      <c r="HQ293" s="41"/>
      <c r="HR293" s="41"/>
      <c r="HS293" s="41"/>
      <c r="HT293" s="41"/>
      <c r="HU293" s="41"/>
      <c r="HV293" s="41"/>
      <c r="HW293" s="41"/>
      <c r="HX293" s="41"/>
      <c r="HY293" s="41"/>
      <c r="HZ293" s="41"/>
      <c r="IA293" s="41"/>
      <c r="IB293" s="41"/>
      <c r="IC293" s="41"/>
      <c r="ID293" s="41"/>
      <c r="IE293" s="41"/>
      <c r="IF293" s="41"/>
      <c r="IG293" s="41"/>
      <c r="IH293" s="41"/>
      <c r="II293" s="41"/>
      <c r="IJ293" s="41"/>
      <c r="IK293" s="41"/>
      <c r="IL293" s="41"/>
      <c r="IM293" s="41"/>
      <c r="IN293" s="41"/>
      <c r="IO293" s="41"/>
      <c r="IP293" s="41"/>
      <c r="IQ293" s="41"/>
      <c r="IR293" s="41"/>
      <c r="IS293" s="41"/>
      <c r="IT293" s="41"/>
    </row>
    <row r="294" s="40" customFormat="1" ht="21" customHeight="1" spans="1:254">
      <c r="A294" s="67">
        <v>289</v>
      </c>
      <c r="B294" s="68" t="str">
        <f>Sheet1!A289</f>
        <v>四川天云汇工程管理有限公司</v>
      </c>
      <c r="C294" s="69"/>
      <c r="D294" s="70">
        <f>Sheet1!B289</f>
        <v>1379545.99</v>
      </c>
      <c r="E294" s="71" t="str">
        <f t="shared" si="12"/>
        <v>超上限</v>
      </c>
      <c r="F294" s="72" t="str">
        <f t="shared" si="13"/>
        <v>否</v>
      </c>
      <c r="G294" s="73" t="str">
        <f t="shared" si="14"/>
        <v>否</v>
      </c>
      <c r="H294" s="74"/>
      <c r="I294" s="74"/>
      <c r="J294" s="74"/>
      <c r="K294" s="74"/>
      <c r="L294" s="74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  <c r="FD294" s="41"/>
      <c r="FE294" s="41"/>
      <c r="FF294" s="41"/>
      <c r="FG294" s="41"/>
      <c r="FH294" s="41"/>
      <c r="FI294" s="41"/>
      <c r="FJ294" s="41"/>
      <c r="FK294" s="41"/>
      <c r="FL294" s="41"/>
      <c r="FM294" s="41"/>
      <c r="FN294" s="41"/>
      <c r="FO294" s="41"/>
      <c r="FP294" s="41"/>
      <c r="FQ294" s="41"/>
      <c r="FR294" s="41"/>
      <c r="FS294" s="41"/>
      <c r="FT294" s="41"/>
      <c r="FU294" s="41"/>
      <c r="FV294" s="41"/>
      <c r="FW294" s="41"/>
      <c r="FX294" s="41"/>
      <c r="FY294" s="41"/>
      <c r="FZ294" s="41"/>
      <c r="GA294" s="41"/>
      <c r="GB294" s="41"/>
      <c r="GC294" s="41"/>
      <c r="GD294" s="41"/>
      <c r="GE294" s="41"/>
      <c r="GF294" s="41"/>
      <c r="GG294" s="41"/>
      <c r="GH294" s="41"/>
      <c r="GI294" s="41"/>
      <c r="GJ294" s="41"/>
      <c r="GK294" s="41"/>
      <c r="GL294" s="41"/>
      <c r="GM294" s="41"/>
      <c r="GN294" s="41"/>
      <c r="GO294" s="41"/>
      <c r="GP294" s="41"/>
      <c r="GQ294" s="41"/>
      <c r="GR294" s="41"/>
      <c r="GS294" s="41"/>
      <c r="GT294" s="41"/>
      <c r="GU294" s="41"/>
      <c r="GV294" s="41"/>
      <c r="GW294" s="41"/>
      <c r="GX294" s="41"/>
      <c r="GY294" s="41"/>
      <c r="GZ294" s="41"/>
      <c r="HA294" s="41"/>
      <c r="HB294" s="41"/>
      <c r="HC294" s="41"/>
      <c r="HD294" s="41"/>
      <c r="HE294" s="41"/>
      <c r="HF294" s="41"/>
      <c r="HG294" s="41"/>
      <c r="HH294" s="41"/>
      <c r="HI294" s="41"/>
      <c r="HJ294" s="41"/>
      <c r="HK294" s="41"/>
      <c r="HL294" s="41"/>
      <c r="HM294" s="41"/>
      <c r="HN294" s="41"/>
      <c r="HO294" s="41"/>
      <c r="HP294" s="41"/>
      <c r="HQ294" s="41"/>
      <c r="HR294" s="41"/>
      <c r="HS294" s="41"/>
      <c r="HT294" s="41"/>
      <c r="HU294" s="41"/>
      <c r="HV294" s="41"/>
      <c r="HW294" s="41"/>
      <c r="HX294" s="41"/>
      <c r="HY294" s="41"/>
      <c r="HZ294" s="41"/>
      <c r="IA294" s="41"/>
      <c r="IB294" s="41"/>
      <c r="IC294" s="41"/>
      <c r="ID294" s="41"/>
      <c r="IE294" s="41"/>
      <c r="IF294" s="41"/>
      <c r="IG294" s="41"/>
      <c r="IH294" s="41"/>
      <c r="II294" s="41"/>
      <c r="IJ294" s="41"/>
      <c r="IK294" s="41"/>
      <c r="IL294" s="41"/>
      <c r="IM294" s="41"/>
      <c r="IN294" s="41"/>
      <c r="IO294" s="41"/>
      <c r="IP294" s="41"/>
      <c r="IQ294" s="41"/>
      <c r="IR294" s="41"/>
      <c r="IS294" s="41"/>
      <c r="IT294" s="41"/>
    </row>
    <row r="295" s="40" customFormat="1" ht="21" customHeight="1" spans="1:254">
      <c r="A295" s="67">
        <v>290</v>
      </c>
      <c r="B295" s="68" t="str">
        <f>Sheet1!A290</f>
        <v>粤府建工集团有限公司</v>
      </c>
      <c r="C295" s="69"/>
      <c r="D295" s="70">
        <f>Sheet1!B290</f>
        <v>1379540.55</v>
      </c>
      <c r="E295" s="71" t="str">
        <f t="shared" si="12"/>
        <v>超上限</v>
      </c>
      <c r="F295" s="72" t="str">
        <f t="shared" si="13"/>
        <v>否</v>
      </c>
      <c r="G295" s="73" t="str">
        <f t="shared" si="14"/>
        <v>否</v>
      </c>
      <c r="H295" s="74"/>
      <c r="I295" s="74"/>
      <c r="J295" s="74"/>
      <c r="K295" s="74"/>
      <c r="L295" s="74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  <c r="EE295" s="41"/>
      <c r="EF295" s="41"/>
      <c r="EG295" s="41"/>
      <c r="EH295" s="41"/>
      <c r="EI295" s="41"/>
      <c r="EJ295" s="41"/>
      <c r="EK295" s="41"/>
      <c r="EL295" s="41"/>
      <c r="EM295" s="41"/>
      <c r="EN295" s="41"/>
      <c r="EO295" s="41"/>
      <c r="EP295" s="41"/>
      <c r="EQ295" s="41"/>
      <c r="ER295" s="41"/>
      <c r="ES295" s="41"/>
      <c r="ET295" s="41"/>
      <c r="EU295" s="41"/>
      <c r="EV295" s="41"/>
      <c r="EW295" s="41"/>
      <c r="EX295" s="41"/>
      <c r="EY295" s="41"/>
      <c r="EZ295" s="41"/>
      <c r="FA295" s="41"/>
      <c r="FB295" s="41"/>
      <c r="FC295" s="41"/>
      <c r="FD295" s="41"/>
      <c r="FE295" s="41"/>
      <c r="FF295" s="41"/>
      <c r="FG295" s="41"/>
      <c r="FH295" s="41"/>
      <c r="FI295" s="41"/>
      <c r="FJ295" s="41"/>
      <c r="FK295" s="41"/>
      <c r="FL295" s="41"/>
      <c r="FM295" s="41"/>
      <c r="FN295" s="41"/>
      <c r="FO295" s="41"/>
      <c r="FP295" s="41"/>
      <c r="FQ295" s="41"/>
      <c r="FR295" s="41"/>
      <c r="FS295" s="41"/>
      <c r="FT295" s="41"/>
      <c r="FU295" s="41"/>
      <c r="FV295" s="41"/>
      <c r="FW295" s="41"/>
      <c r="FX295" s="41"/>
      <c r="FY295" s="41"/>
      <c r="FZ295" s="41"/>
      <c r="GA295" s="41"/>
      <c r="GB295" s="41"/>
      <c r="GC295" s="41"/>
      <c r="GD295" s="41"/>
      <c r="GE295" s="41"/>
      <c r="GF295" s="41"/>
      <c r="GG295" s="41"/>
      <c r="GH295" s="41"/>
      <c r="GI295" s="41"/>
      <c r="GJ295" s="41"/>
      <c r="GK295" s="41"/>
      <c r="GL295" s="41"/>
      <c r="GM295" s="41"/>
      <c r="GN295" s="41"/>
      <c r="GO295" s="41"/>
      <c r="GP295" s="41"/>
      <c r="GQ295" s="41"/>
      <c r="GR295" s="41"/>
      <c r="GS295" s="41"/>
      <c r="GT295" s="41"/>
      <c r="GU295" s="41"/>
      <c r="GV295" s="41"/>
      <c r="GW295" s="41"/>
      <c r="GX295" s="41"/>
      <c r="GY295" s="41"/>
      <c r="GZ295" s="41"/>
      <c r="HA295" s="41"/>
      <c r="HB295" s="41"/>
      <c r="HC295" s="41"/>
      <c r="HD295" s="41"/>
      <c r="HE295" s="41"/>
      <c r="HF295" s="41"/>
      <c r="HG295" s="41"/>
      <c r="HH295" s="41"/>
      <c r="HI295" s="41"/>
      <c r="HJ295" s="41"/>
      <c r="HK295" s="41"/>
      <c r="HL295" s="41"/>
      <c r="HM295" s="41"/>
      <c r="HN295" s="41"/>
      <c r="HO295" s="41"/>
      <c r="HP295" s="41"/>
      <c r="HQ295" s="41"/>
      <c r="HR295" s="41"/>
      <c r="HS295" s="41"/>
      <c r="HT295" s="41"/>
      <c r="HU295" s="41"/>
      <c r="HV295" s="41"/>
      <c r="HW295" s="41"/>
      <c r="HX295" s="41"/>
      <c r="HY295" s="41"/>
      <c r="HZ295" s="41"/>
      <c r="IA295" s="41"/>
      <c r="IB295" s="41"/>
      <c r="IC295" s="41"/>
      <c r="ID295" s="41"/>
      <c r="IE295" s="41"/>
      <c r="IF295" s="41"/>
      <c r="IG295" s="41"/>
      <c r="IH295" s="41"/>
      <c r="II295" s="41"/>
      <c r="IJ295" s="41"/>
      <c r="IK295" s="41"/>
      <c r="IL295" s="41"/>
      <c r="IM295" s="41"/>
      <c r="IN295" s="41"/>
      <c r="IO295" s="41"/>
      <c r="IP295" s="41"/>
      <c r="IQ295" s="41"/>
      <c r="IR295" s="41"/>
      <c r="IS295" s="41"/>
      <c r="IT295" s="41"/>
    </row>
    <row r="296" s="40" customFormat="1" ht="21" customHeight="1" spans="1:254">
      <c r="A296" s="67">
        <v>291</v>
      </c>
      <c r="B296" s="68" t="str">
        <f>Sheet1!A291</f>
        <v>深圳市绿城建筑有限公司</v>
      </c>
      <c r="C296" s="69"/>
      <c r="D296" s="70">
        <f>Sheet1!B291</f>
        <v>1379533.2</v>
      </c>
      <c r="E296" s="71" t="str">
        <f t="shared" si="12"/>
        <v>超上限</v>
      </c>
      <c r="F296" s="72" t="str">
        <f t="shared" si="13"/>
        <v>否</v>
      </c>
      <c r="G296" s="73" t="str">
        <f t="shared" si="14"/>
        <v>否</v>
      </c>
      <c r="H296" s="74"/>
      <c r="I296" s="74"/>
      <c r="J296" s="74"/>
      <c r="K296" s="74"/>
      <c r="L296" s="74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  <c r="EY296" s="41"/>
      <c r="EZ296" s="41"/>
      <c r="FA296" s="41"/>
      <c r="FB296" s="41"/>
      <c r="FC296" s="41"/>
      <c r="FD296" s="41"/>
      <c r="FE296" s="41"/>
      <c r="FF296" s="41"/>
      <c r="FG296" s="41"/>
      <c r="FH296" s="41"/>
      <c r="FI296" s="41"/>
      <c r="FJ296" s="41"/>
      <c r="FK296" s="41"/>
      <c r="FL296" s="41"/>
      <c r="FM296" s="41"/>
      <c r="FN296" s="41"/>
      <c r="FO296" s="41"/>
      <c r="FP296" s="41"/>
      <c r="FQ296" s="41"/>
      <c r="FR296" s="41"/>
      <c r="FS296" s="41"/>
      <c r="FT296" s="41"/>
      <c r="FU296" s="41"/>
      <c r="FV296" s="41"/>
      <c r="FW296" s="41"/>
      <c r="FX296" s="41"/>
      <c r="FY296" s="41"/>
      <c r="FZ296" s="41"/>
      <c r="GA296" s="41"/>
      <c r="GB296" s="41"/>
      <c r="GC296" s="41"/>
      <c r="GD296" s="41"/>
      <c r="GE296" s="41"/>
      <c r="GF296" s="41"/>
      <c r="GG296" s="41"/>
      <c r="GH296" s="41"/>
      <c r="GI296" s="41"/>
      <c r="GJ296" s="41"/>
      <c r="GK296" s="41"/>
      <c r="GL296" s="41"/>
      <c r="GM296" s="41"/>
      <c r="GN296" s="41"/>
      <c r="GO296" s="41"/>
      <c r="GP296" s="41"/>
      <c r="GQ296" s="41"/>
      <c r="GR296" s="41"/>
      <c r="GS296" s="41"/>
      <c r="GT296" s="41"/>
      <c r="GU296" s="41"/>
      <c r="GV296" s="41"/>
      <c r="GW296" s="41"/>
      <c r="GX296" s="41"/>
      <c r="GY296" s="41"/>
      <c r="GZ296" s="41"/>
      <c r="HA296" s="41"/>
      <c r="HB296" s="41"/>
      <c r="HC296" s="41"/>
      <c r="HD296" s="41"/>
      <c r="HE296" s="41"/>
      <c r="HF296" s="41"/>
      <c r="HG296" s="41"/>
      <c r="HH296" s="41"/>
      <c r="HI296" s="41"/>
      <c r="HJ296" s="41"/>
      <c r="HK296" s="41"/>
      <c r="HL296" s="41"/>
      <c r="HM296" s="41"/>
      <c r="HN296" s="41"/>
      <c r="HO296" s="41"/>
      <c r="HP296" s="41"/>
      <c r="HQ296" s="41"/>
      <c r="HR296" s="41"/>
      <c r="HS296" s="41"/>
      <c r="HT296" s="41"/>
      <c r="HU296" s="41"/>
      <c r="HV296" s="41"/>
      <c r="HW296" s="41"/>
      <c r="HX296" s="41"/>
      <c r="HY296" s="41"/>
      <c r="HZ296" s="41"/>
      <c r="IA296" s="41"/>
      <c r="IB296" s="41"/>
      <c r="IC296" s="41"/>
      <c r="ID296" s="41"/>
      <c r="IE296" s="41"/>
      <c r="IF296" s="41"/>
      <c r="IG296" s="41"/>
      <c r="IH296" s="41"/>
      <c r="II296" s="41"/>
      <c r="IJ296" s="41"/>
      <c r="IK296" s="41"/>
      <c r="IL296" s="41"/>
      <c r="IM296" s="41"/>
      <c r="IN296" s="41"/>
      <c r="IO296" s="41"/>
      <c r="IP296" s="41"/>
      <c r="IQ296" s="41"/>
      <c r="IR296" s="41"/>
      <c r="IS296" s="41"/>
      <c r="IT296" s="41"/>
    </row>
    <row r="297" s="40" customFormat="1" ht="21" customHeight="1" spans="1:254">
      <c r="A297" s="67">
        <v>292</v>
      </c>
      <c r="B297" s="68" t="str">
        <f>Sheet1!A292</f>
        <v>东莞市金建达建筑有限公司</v>
      </c>
      <c r="C297" s="69"/>
      <c r="D297" s="70">
        <f>Sheet1!B292</f>
        <v>1379504.03</v>
      </c>
      <c r="E297" s="71" t="str">
        <f t="shared" si="12"/>
        <v>超上限</v>
      </c>
      <c r="F297" s="72" t="str">
        <f t="shared" si="13"/>
        <v>否</v>
      </c>
      <c r="G297" s="73" t="str">
        <f t="shared" si="14"/>
        <v>否</v>
      </c>
      <c r="H297" s="74"/>
      <c r="I297" s="74"/>
      <c r="J297" s="74"/>
      <c r="K297" s="74"/>
      <c r="L297" s="74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  <c r="EE297" s="41"/>
      <c r="EF297" s="41"/>
      <c r="EG297" s="41"/>
      <c r="EH297" s="41"/>
      <c r="EI297" s="41"/>
      <c r="EJ297" s="41"/>
      <c r="EK297" s="41"/>
      <c r="EL297" s="41"/>
      <c r="EM297" s="41"/>
      <c r="EN297" s="41"/>
      <c r="EO297" s="41"/>
      <c r="EP297" s="41"/>
      <c r="EQ297" s="41"/>
      <c r="ER297" s="41"/>
      <c r="ES297" s="41"/>
      <c r="ET297" s="41"/>
      <c r="EU297" s="41"/>
      <c r="EV297" s="41"/>
      <c r="EW297" s="41"/>
      <c r="EX297" s="41"/>
      <c r="EY297" s="41"/>
      <c r="EZ297" s="41"/>
      <c r="FA297" s="41"/>
      <c r="FB297" s="41"/>
      <c r="FC297" s="41"/>
      <c r="FD297" s="41"/>
      <c r="FE297" s="41"/>
      <c r="FF297" s="41"/>
      <c r="FG297" s="41"/>
      <c r="FH297" s="41"/>
      <c r="FI297" s="41"/>
      <c r="FJ297" s="41"/>
      <c r="FK297" s="41"/>
      <c r="FL297" s="41"/>
      <c r="FM297" s="41"/>
      <c r="FN297" s="41"/>
      <c r="FO297" s="41"/>
      <c r="FP297" s="41"/>
      <c r="FQ297" s="41"/>
      <c r="FR297" s="41"/>
      <c r="FS297" s="41"/>
      <c r="FT297" s="41"/>
      <c r="FU297" s="41"/>
      <c r="FV297" s="41"/>
      <c r="FW297" s="41"/>
      <c r="FX297" s="41"/>
      <c r="FY297" s="41"/>
      <c r="FZ297" s="41"/>
      <c r="GA297" s="41"/>
      <c r="GB297" s="41"/>
      <c r="GC297" s="41"/>
      <c r="GD297" s="41"/>
      <c r="GE297" s="41"/>
      <c r="GF297" s="41"/>
      <c r="GG297" s="41"/>
      <c r="GH297" s="41"/>
      <c r="GI297" s="41"/>
      <c r="GJ297" s="41"/>
      <c r="GK297" s="41"/>
      <c r="GL297" s="41"/>
      <c r="GM297" s="41"/>
      <c r="GN297" s="41"/>
      <c r="GO297" s="41"/>
      <c r="GP297" s="41"/>
      <c r="GQ297" s="41"/>
      <c r="GR297" s="41"/>
      <c r="GS297" s="41"/>
      <c r="GT297" s="41"/>
      <c r="GU297" s="41"/>
      <c r="GV297" s="41"/>
      <c r="GW297" s="41"/>
      <c r="GX297" s="41"/>
      <c r="GY297" s="41"/>
      <c r="GZ297" s="41"/>
      <c r="HA297" s="41"/>
      <c r="HB297" s="41"/>
      <c r="HC297" s="41"/>
      <c r="HD297" s="41"/>
      <c r="HE297" s="41"/>
      <c r="HF297" s="41"/>
      <c r="HG297" s="41"/>
      <c r="HH297" s="41"/>
      <c r="HI297" s="41"/>
      <c r="HJ297" s="41"/>
      <c r="HK297" s="41"/>
      <c r="HL297" s="41"/>
      <c r="HM297" s="41"/>
      <c r="HN297" s="41"/>
      <c r="HO297" s="41"/>
      <c r="HP297" s="41"/>
      <c r="HQ297" s="41"/>
      <c r="HR297" s="41"/>
      <c r="HS297" s="41"/>
      <c r="HT297" s="41"/>
      <c r="HU297" s="41"/>
      <c r="HV297" s="41"/>
      <c r="HW297" s="41"/>
      <c r="HX297" s="41"/>
      <c r="HY297" s="41"/>
      <c r="HZ297" s="41"/>
      <c r="IA297" s="41"/>
      <c r="IB297" s="41"/>
      <c r="IC297" s="41"/>
      <c r="ID297" s="41"/>
      <c r="IE297" s="41"/>
      <c r="IF297" s="41"/>
      <c r="IG297" s="41"/>
      <c r="IH297" s="41"/>
      <c r="II297" s="41"/>
      <c r="IJ297" s="41"/>
      <c r="IK297" s="41"/>
      <c r="IL297" s="41"/>
      <c r="IM297" s="41"/>
      <c r="IN297" s="41"/>
      <c r="IO297" s="41"/>
      <c r="IP297" s="41"/>
      <c r="IQ297" s="41"/>
      <c r="IR297" s="41"/>
      <c r="IS297" s="41"/>
      <c r="IT297" s="41"/>
    </row>
    <row r="298" s="40" customFormat="1" ht="21" customHeight="1" spans="1:254">
      <c r="A298" s="67">
        <v>293</v>
      </c>
      <c r="B298" s="68" t="str">
        <f>Sheet1!A293</f>
        <v>安徽伟铭园林古建有限公司</v>
      </c>
      <c r="C298" s="69"/>
      <c r="D298" s="70">
        <f>Sheet1!B293</f>
        <v>1379384.03</v>
      </c>
      <c r="E298" s="71" t="str">
        <f t="shared" si="12"/>
        <v>超上限</v>
      </c>
      <c r="F298" s="72" t="str">
        <f t="shared" si="13"/>
        <v>否</v>
      </c>
      <c r="G298" s="73" t="str">
        <f t="shared" si="14"/>
        <v>否</v>
      </c>
      <c r="H298" s="74"/>
      <c r="I298" s="74"/>
      <c r="J298" s="74"/>
      <c r="K298" s="74"/>
      <c r="L298" s="74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  <c r="EU298" s="41"/>
      <c r="EV298" s="41"/>
      <c r="EW298" s="41"/>
      <c r="EX298" s="41"/>
      <c r="EY298" s="41"/>
      <c r="EZ298" s="41"/>
      <c r="FA298" s="41"/>
      <c r="FB298" s="41"/>
      <c r="FC298" s="41"/>
      <c r="FD298" s="41"/>
      <c r="FE298" s="41"/>
      <c r="FF298" s="41"/>
      <c r="FG298" s="41"/>
      <c r="FH298" s="41"/>
      <c r="FI298" s="41"/>
      <c r="FJ298" s="41"/>
      <c r="FK298" s="41"/>
      <c r="FL298" s="41"/>
      <c r="FM298" s="41"/>
      <c r="FN298" s="41"/>
      <c r="FO298" s="41"/>
      <c r="FP298" s="41"/>
      <c r="FQ298" s="41"/>
      <c r="FR298" s="41"/>
      <c r="FS298" s="41"/>
      <c r="FT298" s="41"/>
      <c r="FU298" s="41"/>
      <c r="FV298" s="41"/>
      <c r="FW298" s="41"/>
      <c r="FX298" s="41"/>
      <c r="FY298" s="41"/>
      <c r="FZ298" s="41"/>
      <c r="GA298" s="41"/>
      <c r="GB298" s="41"/>
      <c r="GC298" s="41"/>
      <c r="GD298" s="41"/>
      <c r="GE298" s="41"/>
      <c r="GF298" s="41"/>
      <c r="GG298" s="41"/>
      <c r="GH298" s="41"/>
      <c r="GI298" s="41"/>
      <c r="GJ298" s="41"/>
      <c r="GK298" s="41"/>
      <c r="GL298" s="41"/>
      <c r="GM298" s="41"/>
      <c r="GN298" s="41"/>
      <c r="GO298" s="41"/>
      <c r="GP298" s="41"/>
      <c r="GQ298" s="41"/>
      <c r="GR298" s="41"/>
      <c r="GS298" s="41"/>
      <c r="GT298" s="41"/>
      <c r="GU298" s="41"/>
      <c r="GV298" s="41"/>
      <c r="GW298" s="41"/>
      <c r="GX298" s="41"/>
      <c r="GY298" s="41"/>
      <c r="GZ298" s="41"/>
      <c r="HA298" s="41"/>
      <c r="HB298" s="41"/>
      <c r="HC298" s="41"/>
      <c r="HD298" s="41"/>
      <c r="HE298" s="41"/>
      <c r="HF298" s="41"/>
      <c r="HG298" s="41"/>
      <c r="HH298" s="41"/>
      <c r="HI298" s="41"/>
      <c r="HJ298" s="41"/>
      <c r="HK298" s="41"/>
      <c r="HL298" s="41"/>
      <c r="HM298" s="41"/>
      <c r="HN298" s="41"/>
      <c r="HO298" s="41"/>
      <c r="HP298" s="41"/>
      <c r="HQ298" s="41"/>
      <c r="HR298" s="41"/>
      <c r="HS298" s="41"/>
      <c r="HT298" s="41"/>
      <c r="HU298" s="41"/>
      <c r="HV298" s="41"/>
      <c r="HW298" s="41"/>
      <c r="HX298" s="41"/>
      <c r="HY298" s="41"/>
      <c r="HZ298" s="41"/>
      <c r="IA298" s="41"/>
      <c r="IB298" s="41"/>
      <c r="IC298" s="41"/>
      <c r="ID298" s="41"/>
      <c r="IE298" s="41"/>
      <c r="IF298" s="41"/>
      <c r="IG298" s="41"/>
      <c r="IH298" s="41"/>
      <c r="II298" s="41"/>
      <c r="IJ298" s="41"/>
      <c r="IK298" s="41"/>
      <c r="IL298" s="41"/>
      <c r="IM298" s="41"/>
      <c r="IN298" s="41"/>
      <c r="IO298" s="41"/>
      <c r="IP298" s="41"/>
      <c r="IQ298" s="41"/>
      <c r="IR298" s="41"/>
      <c r="IS298" s="41"/>
      <c r="IT298" s="41"/>
    </row>
    <row r="299" s="40" customFormat="1" ht="21" customHeight="1" spans="1:254">
      <c r="A299" s="67">
        <v>294</v>
      </c>
      <c r="B299" s="68" t="str">
        <f>Sheet1!A294</f>
        <v>广东华罡建设工程有限公司</v>
      </c>
      <c r="C299" s="69"/>
      <c r="D299" s="70">
        <f>Sheet1!B294</f>
        <v>1379378.76</v>
      </c>
      <c r="E299" s="71" t="str">
        <f t="shared" si="12"/>
        <v>超上限</v>
      </c>
      <c r="F299" s="72" t="str">
        <f t="shared" si="13"/>
        <v>否</v>
      </c>
      <c r="G299" s="73" t="str">
        <f t="shared" si="14"/>
        <v>否</v>
      </c>
      <c r="H299" s="74"/>
      <c r="I299" s="74"/>
      <c r="J299" s="74"/>
      <c r="K299" s="74"/>
      <c r="L299" s="74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1"/>
      <c r="FH299" s="41"/>
      <c r="FI299" s="41"/>
      <c r="FJ299" s="41"/>
      <c r="FK299" s="41"/>
      <c r="FL299" s="41"/>
      <c r="FM299" s="41"/>
      <c r="FN299" s="41"/>
      <c r="FO299" s="41"/>
      <c r="FP299" s="41"/>
      <c r="FQ299" s="41"/>
      <c r="FR299" s="41"/>
      <c r="FS299" s="41"/>
      <c r="FT299" s="41"/>
      <c r="FU299" s="41"/>
      <c r="FV299" s="41"/>
      <c r="FW299" s="41"/>
      <c r="FX299" s="41"/>
      <c r="FY299" s="41"/>
      <c r="FZ299" s="41"/>
      <c r="GA299" s="41"/>
      <c r="GB299" s="41"/>
      <c r="GC299" s="41"/>
      <c r="GD299" s="41"/>
      <c r="GE299" s="41"/>
      <c r="GF299" s="41"/>
      <c r="GG299" s="41"/>
      <c r="GH299" s="41"/>
      <c r="GI299" s="41"/>
      <c r="GJ299" s="41"/>
      <c r="GK299" s="41"/>
      <c r="GL299" s="41"/>
      <c r="GM299" s="41"/>
      <c r="GN299" s="41"/>
      <c r="GO299" s="41"/>
      <c r="GP299" s="41"/>
      <c r="GQ299" s="41"/>
      <c r="GR299" s="41"/>
      <c r="GS299" s="41"/>
      <c r="GT299" s="41"/>
      <c r="GU299" s="41"/>
      <c r="GV299" s="41"/>
      <c r="GW299" s="41"/>
      <c r="GX299" s="41"/>
      <c r="GY299" s="41"/>
      <c r="GZ299" s="41"/>
      <c r="HA299" s="41"/>
      <c r="HB299" s="41"/>
      <c r="HC299" s="41"/>
      <c r="HD299" s="41"/>
      <c r="HE299" s="41"/>
      <c r="HF299" s="41"/>
      <c r="HG299" s="41"/>
      <c r="HH299" s="41"/>
      <c r="HI299" s="41"/>
      <c r="HJ299" s="41"/>
      <c r="HK299" s="41"/>
      <c r="HL299" s="41"/>
      <c r="HM299" s="41"/>
      <c r="HN299" s="41"/>
      <c r="HO299" s="41"/>
      <c r="HP299" s="41"/>
      <c r="HQ299" s="41"/>
      <c r="HR299" s="41"/>
      <c r="HS299" s="41"/>
      <c r="HT299" s="41"/>
      <c r="HU299" s="41"/>
      <c r="HV299" s="41"/>
      <c r="HW299" s="41"/>
      <c r="HX299" s="41"/>
      <c r="HY299" s="41"/>
      <c r="HZ299" s="41"/>
      <c r="IA299" s="41"/>
      <c r="IB299" s="41"/>
      <c r="IC299" s="41"/>
      <c r="ID299" s="41"/>
      <c r="IE299" s="41"/>
      <c r="IF299" s="41"/>
      <c r="IG299" s="41"/>
      <c r="IH299" s="41"/>
      <c r="II299" s="41"/>
      <c r="IJ299" s="41"/>
      <c r="IK299" s="41"/>
      <c r="IL299" s="41"/>
      <c r="IM299" s="41"/>
      <c r="IN299" s="41"/>
      <c r="IO299" s="41"/>
      <c r="IP299" s="41"/>
      <c r="IQ299" s="41"/>
      <c r="IR299" s="41"/>
      <c r="IS299" s="41"/>
      <c r="IT299" s="41"/>
    </row>
    <row r="300" s="40" customFormat="1" ht="21" customHeight="1" spans="1:254">
      <c r="A300" s="67">
        <v>295</v>
      </c>
      <c r="B300" s="68" t="str">
        <f>Sheet1!A295</f>
        <v>东莞市水电建筑安装工程有限公司</v>
      </c>
      <c r="C300" s="69"/>
      <c r="D300" s="70">
        <f>Sheet1!B295</f>
        <v>1379320.04</v>
      </c>
      <c r="E300" s="71" t="str">
        <f t="shared" si="12"/>
        <v>超上限</v>
      </c>
      <c r="F300" s="72" t="str">
        <f t="shared" si="13"/>
        <v>否</v>
      </c>
      <c r="G300" s="73" t="str">
        <f t="shared" si="14"/>
        <v>否</v>
      </c>
      <c r="H300" s="74"/>
      <c r="I300" s="74"/>
      <c r="J300" s="74"/>
      <c r="K300" s="74"/>
      <c r="L300" s="74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  <c r="EE300" s="41"/>
      <c r="EF300" s="41"/>
      <c r="EG300" s="41"/>
      <c r="EH300" s="41"/>
      <c r="EI300" s="41"/>
      <c r="EJ300" s="41"/>
      <c r="EK300" s="41"/>
      <c r="EL300" s="41"/>
      <c r="EM300" s="41"/>
      <c r="EN300" s="41"/>
      <c r="EO300" s="41"/>
      <c r="EP300" s="41"/>
      <c r="EQ300" s="41"/>
      <c r="ER300" s="41"/>
      <c r="ES300" s="41"/>
      <c r="ET300" s="41"/>
      <c r="EU300" s="41"/>
      <c r="EV300" s="41"/>
      <c r="EW300" s="41"/>
      <c r="EX300" s="41"/>
      <c r="EY300" s="41"/>
      <c r="EZ300" s="41"/>
      <c r="FA300" s="41"/>
      <c r="FB300" s="41"/>
      <c r="FC300" s="41"/>
      <c r="FD300" s="41"/>
      <c r="FE300" s="41"/>
      <c r="FF300" s="41"/>
      <c r="FG300" s="41"/>
      <c r="FH300" s="41"/>
      <c r="FI300" s="41"/>
      <c r="FJ300" s="41"/>
      <c r="FK300" s="41"/>
      <c r="FL300" s="41"/>
      <c r="FM300" s="41"/>
      <c r="FN300" s="41"/>
      <c r="FO300" s="41"/>
      <c r="FP300" s="41"/>
      <c r="FQ300" s="41"/>
      <c r="FR300" s="41"/>
      <c r="FS300" s="41"/>
      <c r="FT300" s="41"/>
      <c r="FU300" s="41"/>
      <c r="FV300" s="41"/>
      <c r="FW300" s="41"/>
      <c r="FX300" s="41"/>
      <c r="FY300" s="41"/>
      <c r="FZ300" s="41"/>
      <c r="GA300" s="41"/>
      <c r="GB300" s="41"/>
      <c r="GC300" s="41"/>
      <c r="GD300" s="41"/>
      <c r="GE300" s="41"/>
      <c r="GF300" s="41"/>
      <c r="GG300" s="41"/>
      <c r="GH300" s="41"/>
      <c r="GI300" s="41"/>
      <c r="GJ300" s="41"/>
      <c r="GK300" s="41"/>
      <c r="GL300" s="41"/>
      <c r="GM300" s="41"/>
      <c r="GN300" s="41"/>
      <c r="GO300" s="41"/>
      <c r="GP300" s="41"/>
      <c r="GQ300" s="41"/>
      <c r="GR300" s="41"/>
      <c r="GS300" s="41"/>
      <c r="GT300" s="41"/>
      <c r="GU300" s="41"/>
      <c r="GV300" s="41"/>
      <c r="GW300" s="41"/>
      <c r="GX300" s="41"/>
      <c r="GY300" s="41"/>
      <c r="GZ300" s="41"/>
      <c r="HA300" s="41"/>
      <c r="HB300" s="41"/>
      <c r="HC300" s="41"/>
      <c r="HD300" s="41"/>
      <c r="HE300" s="41"/>
      <c r="HF300" s="41"/>
      <c r="HG300" s="41"/>
      <c r="HH300" s="41"/>
      <c r="HI300" s="41"/>
      <c r="HJ300" s="41"/>
      <c r="HK300" s="41"/>
      <c r="HL300" s="41"/>
      <c r="HM300" s="41"/>
      <c r="HN300" s="41"/>
      <c r="HO300" s="41"/>
      <c r="HP300" s="41"/>
      <c r="HQ300" s="41"/>
      <c r="HR300" s="41"/>
      <c r="HS300" s="41"/>
      <c r="HT300" s="41"/>
      <c r="HU300" s="41"/>
      <c r="HV300" s="41"/>
      <c r="HW300" s="41"/>
      <c r="HX300" s="41"/>
      <c r="HY300" s="41"/>
      <c r="HZ300" s="41"/>
      <c r="IA300" s="41"/>
      <c r="IB300" s="41"/>
      <c r="IC300" s="41"/>
      <c r="ID300" s="41"/>
      <c r="IE300" s="41"/>
      <c r="IF300" s="41"/>
      <c r="IG300" s="41"/>
      <c r="IH300" s="41"/>
      <c r="II300" s="41"/>
      <c r="IJ300" s="41"/>
      <c r="IK300" s="41"/>
      <c r="IL300" s="41"/>
      <c r="IM300" s="41"/>
      <c r="IN300" s="41"/>
      <c r="IO300" s="41"/>
      <c r="IP300" s="41"/>
      <c r="IQ300" s="41"/>
      <c r="IR300" s="41"/>
      <c r="IS300" s="41"/>
      <c r="IT300" s="41"/>
    </row>
    <row r="301" s="40" customFormat="1" ht="21" customHeight="1" spans="1:254">
      <c r="A301" s="67">
        <v>296</v>
      </c>
      <c r="B301" s="68" t="str">
        <f>Sheet1!A296</f>
        <v>广东振铭建设有限公司</v>
      </c>
      <c r="C301" s="69"/>
      <c r="D301" s="70">
        <f>Sheet1!B296</f>
        <v>1379300.04</v>
      </c>
      <c r="E301" s="71" t="str">
        <f t="shared" si="12"/>
        <v>超上限</v>
      </c>
      <c r="F301" s="72" t="str">
        <f t="shared" si="13"/>
        <v>否</v>
      </c>
      <c r="G301" s="73" t="str">
        <f t="shared" si="14"/>
        <v>否</v>
      </c>
      <c r="H301" s="74"/>
      <c r="I301" s="74"/>
      <c r="J301" s="74"/>
      <c r="K301" s="74"/>
      <c r="L301" s="74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1"/>
      <c r="FH301" s="41"/>
      <c r="FI301" s="41"/>
      <c r="FJ301" s="41"/>
      <c r="FK301" s="41"/>
      <c r="FL301" s="41"/>
      <c r="FM301" s="41"/>
      <c r="FN301" s="41"/>
      <c r="FO301" s="41"/>
      <c r="FP301" s="41"/>
      <c r="FQ301" s="41"/>
      <c r="FR301" s="41"/>
      <c r="FS301" s="41"/>
      <c r="FT301" s="41"/>
      <c r="FU301" s="41"/>
      <c r="FV301" s="41"/>
      <c r="FW301" s="41"/>
      <c r="FX301" s="41"/>
      <c r="FY301" s="41"/>
      <c r="FZ301" s="41"/>
      <c r="GA301" s="41"/>
      <c r="GB301" s="41"/>
      <c r="GC301" s="41"/>
      <c r="GD301" s="41"/>
      <c r="GE301" s="41"/>
      <c r="GF301" s="41"/>
      <c r="GG301" s="41"/>
      <c r="GH301" s="41"/>
      <c r="GI301" s="41"/>
      <c r="GJ301" s="41"/>
      <c r="GK301" s="41"/>
      <c r="GL301" s="41"/>
      <c r="GM301" s="41"/>
      <c r="GN301" s="41"/>
      <c r="GO301" s="41"/>
      <c r="GP301" s="41"/>
      <c r="GQ301" s="41"/>
      <c r="GR301" s="41"/>
      <c r="GS301" s="41"/>
      <c r="GT301" s="41"/>
      <c r="GU301" s="41"/>
      <c r="GV301" s="41"/>
      <c r="GW301" s="41"/>
      <c r="GX301" s="41"/>
      <c r="GY301" s="41"/>
      <c r="GZ301" s="41"/>
      <c r="HA301" s="41"/>
      <c r="HB301" s="41"/>
      <c r="HC301" s="41"/>
      <c r="HD301" s="41"/>
      <c r="HE301" s="41"/>
      <c r="HF301" s="41"/>
      <c r="HG301" s="41"/>
      <c r="HH301" s="41"/>
      <c r="HI301" s="41"/>
      <c r="HJ301" s="41"/>
      <c r="HK301" s="41"/>
      <c r="HL301" s="41"/>
      <c r="HM301" s="41"/>
      <c r="HN301" s="41"/>
      <c r="HO301" s="41"/>
      <c r="HP301" s="41"/>
      <c r="HQ301" s="41"/>
      <c r="HR301" s="41"/>
      <c r="HS301" s="41"/>
      <c r="HT301" s="41"/>
      <c r="HU301" s="41"/>
      <c r="HV301" s="41"/>
      <c r="HW301" s="41"/>
      <c r="HX301" s="41"/>
      <c r="HY301" s="41"/>
      <c r="HZ301" s="41"/>
      <c r="IA301" s="41"/>
      <c r="IB301" s="41"/>
      <c r="IC301" s="41"/>
      <c r="ID301" s="41"/>
      <c r="IE301" s="41"/>
      <c r="IF301" s="41"/>
      <c r="IG301" s="41"/>
      <c r="IH301" s="41"/>
      <c r="II301" s="41"/>
      <c r="IJ301" s="41"/>
      <c r="IK301" s="41"/>
      <c r="IL301" s="41"/>
      <c r="IM301" s="41"/>
      <c r="IN301" s="41"/>
      <c r="IO301" s="41"/>
      <c r="IP301" s="41"/>
      <c r="IQ301" s="41"/>
      <c r="IR301" s="41"/>
      <c r="IS301" s="41"/>
      <c r="IT301" s="41"/>
    </row>
    <row r="302" s="40" customFormat="1" ht="21" customHeight="1" spans="1:254">
      <c r="A302" s="67">
        <v>297</v>
      </c>
      <c r="B302" s="68" t="str">
        <f>Sheet1!A297</f>
        <v>重庆市迅途建设工程有限公司</v>
      </c>
      <c r="C302" s="69"/>
      <c r="D302" s="70">
        <f>Sheet1!B297</f>
        <v>1379300.04</v>
      </c>
      <c r="E302" s="71" t="str">
        <f t="shared" si="12"/>
        <v>超上限</v>
      </c>
      <c r="F302" s="72" t="str">
        <f t="shared" si="13"/>
        <v>否</v>
      </c>
      <c r="G302" s="73" t="str">
        <f t="shared" si="14"/>
        <v>否</v>
      </c>
      <c r="H302" s="74"/>
      <c r="I302" s="74"/>
      <c r="J302" s="74"/>
      <c r="K302" s="74"/>
      <c r="L302" s="74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  <c r="EU302" s="41"/>
      <c r="EV302" s="41"/>
      <c r="EW302" s="41"/>
      <c r="EX302" s="41"/>
      <c r="EY302" s="41"/>
      <c r="EZ302" s="41"/>
      <c r="FA302" s="41"/>
      <c r="FB302" s="41"/>
      <c r="FC302" s="41"/>
      <c r="FD302" s="41"/>
      <c r="FE302" s="41"/>
      <c r="FF302" s="41"/>
      <c r="FG302" s="41"/>
      <c r="FH302" s="41"/>
      <c r="FI302" s="41"/>
      <c r="FJ302" s="41"/>
      <c r="FK302" s="41"/>
      <c r="FL302" s="41"/>
      <c r="FM302" s="41"/>
      <c r="FN302" s="41"/>
      <c r="FO302" s="41"/>
      <c r="FP302" s="41"/>
      <c r="FQ302" s="41"/>
      <c r="FR302" s="41"/>
      <c r="FS302" s="41"/>
      <c r="FT302" s="41"/>
      <c r="FU302" s="41"/>
      <c r="FV302" s="41"/>
      <c r="FW302" s="41"/>
      <c r="FX302" s="41"/>
      <c r="FY302" s="41"/>
      <c r="FZ302" s="41"/>
      <c r="GA302" s="41"/>
      <c r="GB302" s="41"/>
      <c r="GC302" s="41"/>
      <c r="GD302" s="41"/>
      <c r="GE302" s="41"/>
      <c r="GF302" s="41"/>
      <c r="GG302" s="41"/>
      <c r="GH302" s="41"/>
      <c r="GI302" s="41"/>
      <c r="GJ302" s="41"/>
      <c r="GK302" s="41"/>
      <c r="GL302" s="41"/>
      <c r="GM302" s="41"/>
      <c r="GN302" s="41"/>
      <c r="GO302" s="41"/>
      <c r="GP302" s="41"/>
      <c r="GQ302" s="41"/>
      <c r="GR302" s="41"/>
      <c r="GS302" s="41"/>
      <c r="GT302" s="41"/>
      <c r="GU302" s="41"/>
      <c r="GV302" s="41"/>
      <c r="GW302" s="41"/>
      <c r="GX302" s="41"/>
      <c r="GY302" s="41"/>
      <c r="GZ302" s="41"/>
      <c r="HA302" s="41"/>
      <c r="HB302" s="41"/>
      <c r="HC302" s="41"/>
      <c r="HD302" s="41"/>
      <c r="HE302" s="41"/>
      <c r="HF302" s="41"/>
      <c r="HG302" s="41"/>
      <c r="HH302" s="41"/>
      <c r="HI302" s="41"/>
      <c r="HJ302" s="41"/>
      <c r="HK302" s="41"/>
      <c r="HL302" s="41"/>
      <c r="HM302" s="41"/>
      <c r="HN302" s="41"/>
      <c r="HO302" s="41"/>
      <c r="HP302" s="41"/>
      <c r="HQ302" s="41"/>
      <c r="HR302" s="41"/>
      <c r="HS302" s="41"/>
      <c r="HT302" s="41"/>
      <c r="HU302" s="41"/>
      <c r="HV302" s="41"/>
      <c r="HW302" s="41"/>
      <c r="HX302" s="41"/>
      <c r="HY302" s="41"/>
      <c r="HZ302" s="41"/>
      <c r="IA302" s="41"/>
      <c r="IB302" s="41"/>
      <c r="IC302" s="41"/>
      <c r="ID302" s="41"/>
      <c r="IE302" s="41"/>
      <c r="IF302" s="41"/>
      <c r="IG302" s="41"/>
      <c r="IH302" s="41"/>
      <c r="II302" s="41"/>
      <c r="IJ302" s="41"/>
      <c r="IK302" s="41"/>
      <c r="IL302" s="41"/>
      <c r="IM302" s="41"/>
      <c r="IN302" s="41"/>
      <c r="IO302" s="41"/>
      <c r="IP302" s="41"/>
      <c r="IQ302" s="41"/>
      <c r="IR302" s="41"/>
      <c r="IS302" s="41"/>
      <c r="IT302" s="41"/>
    </row>
    <row r="303" s="40" customFormat="1" ht="21" customHeight="1" spans="1:254">
      <c r="A303" s="67">
        <v>298</v>
      </c>
      <c r="B303" s="68" t="str">
        <f>Sheet1!A298</f>
        <v>广东桂森建设有限公司</v>
      </c>
      <c r="C303" s="69"/>
      <c r="D303" s="70">
        <f>Sheet1!B298</f>
        <v>1379300.04</v>
      </c>
      <c r="E303" s="71" t="str">
        <f t="shared" si="12"/>
        <v>超上限</v>
      </c>
      <c r="F303" s="72" t="str">
        <f t="shared" si="13"/>
        <v>否</v>
      </c>
      <c r="G303" s="73" t="str">
        <f t="shared" si="14"/>
        <v>否</v>
      </c>
      <c r="H303" s="74"/>
      <c r="I303" s="74"/>
      <c r="J303" s="74"/>
      <c r="K303" s="74"/>
      <c r="L303" s="74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  <c r="EY303" s="41"/>
      <c r="EZ303" s="41"/>
      <c r="FA303" s="41"/>
      <c r="FB303" s="41"/>
      <c r="FC303" s="41"/>
      <c r="FD303" s="41"/>
      <c r="FE303" s="41"/>
      <c r="FF303" s="41"/>
      <c r="FG303" s="41"/>
      <c r="FH303" s="41"/>
      <c r="FI303" s="41"/>
      <c r="FJ303" s="41"/>
      <c r="FK303" s="41"/>
      <c r="FL303" s="41"/>
      <c r="FM303" s="41"/>
      <c r="FN303" s="41"/>
      <c r="FO303" s="41"/>
      <c r="FP303" s="41"/>
      <c r="FQ303" s="41"/>
      <c r="FR303" s="41"/>
      <c r="FS303" s="41"/>
      <c r="FT303" s="41"/>
      <c r="FU303" s="41"/>
      <c r="FV303" s="41"/>
      <c r="FW303" s="41"/>
      <c r="FX303" s="41"/>
      <c r="FY303" s="41"/>
      <c r="FZ303" s="41"/>
      <c r="GA303" s="41"/>
      <c r="GB303" s="41"/>
      <c r="GC303" s="41"/>
      <c r="GD303" s="41"/>
      <c r="GE303" s="41"/>
      <c r="GF303" s="41"/>
      <c r="GG303" s="41"/>
      <c r="GH303" s="41"/>
      <c r="GI303" s="41"/>
      <c r="GJ303" s="41"/>
      <c r="GK303" s="41"/>
      <c r="GL303" s="41"/>
      <c r="GM303" s="41"/>
      <c r="GN303" s="41"/>
      <c r="GO303" s="41"/>
      <c r="GP303" s="41"/>
      <c r="GQ303" s="41"/>
      <c r="GR303" s="41"/>
      <c r="GS303" s="41"/>
      <c r="GT303" s="41"/>
      <c r="GU303" s="41"/>
      <c r="GV303" s="41"/>
      <c r="GW303" s="41"/>
      <c r="GX303" s="41"/>
      <c r="GY303" s="41"/>
      <c r="GZ303" s="41"/>
      <c r="HA303" s="41"/>
      <c r="HB303" s="41"/>
      <c r="HC303" s="41"/>
      <c r="HD303" s="41"/>
      <c r="HE303" s="41"/>
      <c r="HF303" s="41"/>
      <c r="HG303" s="41"/>
      <c r="HH303" s="41"/>
      <c r="HI303" s="41"/>
      <c r="HJ303" s="41"/>
      <c r="HK303" s="41"/>
      <c r="HL303" s="41"/>
      <c r="HM303" s="41"/>
      <c r="HN303" s="41"/>
      <c r="HO303" s="41"/>
      <c r="HP303" s="41"/>
      <c r="HQ303" s="41"/>
      <c r="HR303" s="41"/>
      <c r="HS303" s="41"/>
      <c r="HT303" s="41"/>
      <c r="HU303" s="41"/>
      <c r="HV303" s="41"/>
      <c r="HW303" s="41"/>
      <c r="HX303" s="41"/>
      <c r="HY303" s="41"/>
      <c r="HZ303" s="41"/>
      <c r="IA303" s="41"/>
      <c r="IB303" s="41"/>
      <c r="IC303" s="41"/>
      <c r="ID303" s="41"/>
      <c r="IE303" s="41"/>
      <c r="IF303" s="41"/>
      <c r="IG303" s="41"/>
      <c r="IH303" s="41"/>
      <c r="II303" s="41"/>
      <c r="IJ303" s="41"/>
      <c r="IK303" s="41"/>
      <c r="IL303" s="41"/>
      <c r="IM303" s="41"/>
      <c r="IN303" s="41"/>
      <c r="IO303" s="41"/>
      <c r="IP303" s="41"/>
      <c r="IQ303" s="41"/>
      <c r="IR303" s="41"/>
      <c r="IS303" s="41"/>
      <c r="IT303" s="41"/>
    </row>
    <row r="304" s="40" customFormat="1" ht="21" customHeight="1" spans="1:254">
      <c r="A304" s="67">
        <v>299</v>
      </c>
      <c r="B304" s="68" t="str">
        <f>Sheet1!A299</f>
        <v>广东鸿狮建设工程有限公司</v>
      </c>
      <c r="C304" s="69"/>
      <c r="D304" s="70">
        <f>Sheet1!B299</f>
        <v>1379300.04</v>
      </c>
      <c r="E304" s="71" t="str">
        <f t="shared" si="12"/>
        <v>超上限</v>
      </c>
      <c r="F304" s="72" t="str">
        <f t="shared" si="13"/>
        <v>否</v>
      </c>
      <c r="G304" s="73" t="str">
        <f t="shared" si="14"/>
        <v>否</v>
      </c>
      <c r="H304" s="74"/>
      <c r="I304" s="74"/>
      <c r="J304" s="74"/>
      <c r="K304" s="74"/>
      <c r="L304" s="74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  <c r="EY304" s="41"/>
      <c r="EZ304" s="41"/>
      <c r="FA304" s="41"/>
      <c r="FB304" s="41"/>
      <c r="FC304" s="41"/>
      <c r="FD304" s="41"/>
      <c r="FE304" s="41"/>
      <c r="FF304" s="41"/>
      <c r="FG304" s="41"/>
      <c r="FH304" s="41"/>
      <c r="FI304" s="41"/>
      <c r="FJ304" s="41"/>
      <c r="FK304" s="41"/>
      <c r="FL304" s="41"/>
      <c r="FM304" s="41"/>
      <c r="FN304" s="41"/>
      <c r="FO304" s="41"/>
      <c r="FP304" s="41"/>
      <c r="FQ304" s="41"/>
      <c r="FR304" s="41"/>
      <c r="FS304" s="41"/>
      <c r="FT304" s="41"/>
      <c r="FU304" s="41"/>
      <c r="FV304" s="41"/>
      <c r="FW304" s="41"/>
      <c r="FX304" s="41"/>
      <c r="FY304" s="41"/>
      <c r="FZ304" s="41"/>
      <c r="GA304" s="41"/>
      <c r="GB304" s="41"/>
      <c r="GC304" s="41"/>
      <c r="GD304" s="41"/>
      <c r="GE304" s="41"/>
      <c r="GF304" s="41"/>
      <c r="GG304" s="41"/>
      <c r="GH304" s="41"/>
      <c r="GI304" s="41"/>
      <c r="GJ304" s="41"/>
      <c r="GK304" s="41"/>
      <c r="GL304" s="41"/>
      <c r="GM304" s="41"/>
      <c r="GN304" s="41"/>
      <c r="GO304" s="41"/>
      <c r="GP304" s="41"/>
      <c r="GQ304" s="41"/>
      <c r="GR304" s="41"/>
      <c r="GS304" s="41"/>
      <c r="GT304" s="41"/>
      <c r="GU304" s="41"/>
      <c r="GV304" s="41"/>
      <c r="GW304" s="41"/>
      <c r="GX304" s="41"/>
      <c r="GY304" s="41"/>
      <c r="GZ304" s="41"/>
      <c r="HA304" s="41"/>
      <c r="HB304" s="41"/>
      <c r="HC304" s="41"/>
      <c r="HD304" s="41"/>
      <c r="HE304" s="41"/>
      <c r="HF304" s="41"/>
      <c r="HG304" s="41"/>
      <c r="HH304" s="41"/>
      <c r="HI304" s="41"/>
      <c r="HJ304" s="41"/>
      <c r="HK304" s="41"/>
      <c r="HL304" s="41"/>
      <c r="HM304" s="41"/>
      <c r="HN304" s="41"/>
      <c r="HO304" s="41"/>
      <c r="HP304" s="41"/>
      <c r="HQ304" s="41"/>
      <c r="HR304" s="41"/>
      <c r="HS304" s="41"/>
      <c r="HT304" s="41"/>
      <c r="HU304" s="41"/>
      <c r="HV304" s="41"/>
      <c r="HW304" s="41"/>
      <c r="HX304" s="41"/>
      <c r="HY304" s="41"/>
      <c r="HZ304" s="41"/>
      <c r="IA304" s="41"/>
      <c r="IB304" s="41"/>
      <c r="IC304" s="41"/>
      <c r="ID304" s="41"/>
      <c r="IE304" s="41"/>
      <c r="IF304" s="41"/>
      <c r="IG304" s="41"/>
      <c r="IH304" s="41"/>
      <c r="II304" s="41"/>
      <c r="IJ304" s="41"/>
      <c r="IK304" s="41"/>
      <c r="IL304" s="41"/>
      <c r="IM304" s="41"/>
      <c r="IN304" s="41"/>
      <c r="IO304" s="41"/>
      <c r="IP304" s="41"/>
      <c r="IQ304" s="41"/>
      <c r="IR304" s="41"/>
      <c r="IS304" s="41"/>
      <c r="IT304" s="41"/>
    </row>
    <row r="305" s="40" customFormat="1" ht="21" customHeight="1" spans="1:254">
      <c r="A305" s="67">
        <v>300</v>
      </c>
      <c r="B305" s="68" t="str">
        <f>Sheet1!A300</f>
        <v>广东建弘建设工程有限公司</v>
      </c>
      <c r="C305" s="69"/>
      <c r="D305" s="70">
        <f>Sheet1!B300</f>
        <v>1379290.51</v>
      </c>
      <c r="E305" s="71" t="str">
        <f t="shared" si="12"/>
        <v>超上限</v>
      </c>
      <c r="F305" s="72" t="str">
        <f t="shared" si="13"/>
        <v>否</v>
      </c>
      <c r="G305" s="73" t="str">
        <f t="shared" si="14"/>
        <v>否</v>
      </c>
      <c r="H305" s="74"/>
      <c r="I305" s="74"/>
      <c r="J305" s="74"/>
      <c r="K305" s="74"/>
      <c r="L305" s="74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  <c r="EE305" s="41"/>
      <c r="EF305" s="41"/>
      <c r="EG305" s="41"/>
      <c r="EH305" s="41"/>
      <c r="EI305" s="41"/>
      <c r="EJ305" s="41"/>
      <c r="EK305" s="41"/>
      <c r="EL305" s="41"/>
      <c r="EM305" s="41"/>
      <c r="EN305" s="41"/>
      <c r="EO305" s="41"/>
      <c r="EP305" s="41"/>
      <c r="EQ305" s="41"/>
      <c r="ER305" s="41"/>
      <c r="ES305" s="41"/>
      <c r="ET305" s="41"/>
      <c r="EU305" s="41"/>
      <c r="EV305" s="41"/>
      <c r="EW305" s="41"/>
      <c r="EX305" s="41"/>
      <c r="EY305" s="41"/>
      <c r="EZ305" s="41"/>
      <c r="FA305" s="41"/>
      <c r="FB305" s="41"/>
      <c r="FC305" s="41"/>
      <c r="FD305" s="41"/>
      <c r="FE305" s="41"/>
      <c r="FF305" s="41"/>
      <c r="FG305" s="41"/>
      <c r="FH305" s="41"/>
      <c r="FI305" s="41"/>
      <c r="FJ305" s="41"/>
      <c r="FK305" s="41"/>
      <c r="FL305" s="41"/>
      <c r="FM305" s="41"/>
      <c r="FN305" s="41"/>
      <c r="FO305" s="41"/>
      <c r="FP305" s="41"/>
      <c r="FQ305" s="41"/>
      <c r="FR305" s="41"/>
      <c r="FS305" s="41"/>
      <c r="FT305" s="41"/>
      <c r="FU305" s="41"/>
      <c r="FV305" s="41"/>
      <c r="FW305" s="41"/>
      <c r="FX305" s="41"/>
      <c r="FY305" s="41"/>
      <c r="FZ305" s="41"/>
      <c r="GA305" s="41"/>
      <c r="GB305" s="41"/>
      <c r="GC305" s="41"/>
      <c r="GD305" s="41"/>
      <c r="GE305" s="41"/>
      <c r="GF305" s="41"/>
      <c r="GG305" s="41"/>
      <c r="GH305" s="41"/>
      <c r="GI305" s="41"/>
      <c r="GJ305" s="41"/>
      <c r="GK305" s="41"/>
      <c r="GL305" s="41"/>
      <c r="GM305" s="41"/>
      <c r="GN305" s="41"/>
      <c r="GO305" s="41"/>
      <c r="GP305" s="41"/>
      <c r="GQ305" s="41"/>
      <c r="GR305" s="41"/>
      <c r="GS305" s="41"/>
      <c r="GT305" s="41"/>
      <c r="GU305" s="41"/>
      <c r="GV305" s="41"/>
      <c r="GW305" s="41"/>
      <c r="GX305" s="41"/>
      <c r="GY305" s="41"/>
      <c r="GZ305" s="41"/>
      <c r="HA305" s="41"/>
      <c r="HB305" s="41"/>
      <c r="HC305" s="41"/>
      <c r="HD305" s="41"/>
      <c r="HE305" s="41"/>
      <c r="HF305" s="41"/>
      <c r="HG305" s="41"/>
      <c r="HH305" s="41"/>
      <c r="HI305" s="41"/>
      <c r="HJ305" s="41"/>
      <c r="HK305" s="41"/>
      <c r="HL305" s="41"/>
      <c r="HM305" s="41"/>
      <c r="HN305" s="41"/>
      <c r="HO305" s="41"/>
      <c r="HP305" s="41"/>
      <c r="HQ305" s="41"/>
      <c r="HR305" s="41"/>
      <c r="HS305" s="41"/>
      <c r="HT305" s="41"/>
      <c r="HU305" s="41"/>
      <c r="HV305" s="41"/>
      <c r="HW305" s="41"/>
      <c r="HX305" s="41"/>
      <c r="HY305" s="41"/>
      <c r="HZ305" s="41"/>
      <c r="IA305" s="41"/>
      <c r="IB305" s="41"/>
      <c r="IC305" s="41"/>
      <c r="ID305" s="41"/>
      <c r="IE305" s="41"/>
      <c r="IF305" s="41"/>
      <c r="IG305" s="41"/>
      <c r="IH305" s="41"/>
      <c r="II305" s="41"/>
      <c r="IJ305" s="41"/>
      <c r="IK305" s="41"/>
      <c r="IL305" s="41"/>
      <c r="IM305" s="41"/>
      <c r="IN305" s="41"/>
      <c r="IO305" s="41"/>
      <c r="IP305" s="41"/>
      <c r="IQ305" s="41"/>
      <c r="IR305" s="41"/>
      <c r="IS305" s="41"/>
      <c r="IT305" s="41"/>
    </row>
    <row r="306" s="40" customFormat="1" ht="21" customHeight="1" spans="1:254">
      <c r="A306" s="67">
        <v>301</v>
      </c>
      <c r="B306" s="68" t="str">
        <f>Sheet1!A301</f>
        <v>广东尚洋建设有限公司</v>
      </c>
      <c r="C306" s="69"/>
      <c r="D306" s="70">
        <f>Sheet1!B301</f>
        <v>1379255.38</v>
      </c>
      <c r="E306" s="71" t="str">
        <f t="shared" si="12"/>
        <v>超上限</v>
      </c>
      <c r="F306" s="72" t="str">
        <f t="shared" si="13"/>
        <v>否</v>
      </c>
      <c r="G306" s="73" t="str">
        <f t="shared" si="14"/>
        <v>否</v>
      </c>
      <c r="H306" s="74"/>
      <c r="I306" s="74"/>
      <c r="J306" s="74"/>
      <c r="K306" s="74"/>
      <c r="L306" s="74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  <c r="EE306" s="41"/>
      <c r="EF306" s="41"/>
      <c r="EG306" s="41"/>
      <c r="EH306" s="41"/>
      <c r="EI306" s="41"/>
      <c r="EJ306" s="41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  <c r="EU306" s="41"/>
      <c r="EV306" s="41"/>
      <c r="EW306" s="41"/>
      <c r="EX306" s="41"/>
      <c r="EY306" s="41"/>
      <c r="EZ306" s="41"/>
      <c r="FA306" s="41"/>
      <c r="FB306" s="41"/>
      <c r="FC306" s="41"/>
      <c r="FD306" s="41"/>
      <c r="FE306" s="41"/>
      <c r="FF306" s="41"/>
      <c r="FG306" s="41"/>
      <c r="FH306" s="41"/>
      <c r="FI306" s="41"/>
      <c r="FJ306" s="41"/>
      <c r="FK306" s="41"/>
      <c r="FL306" s="41"/>
      <c r="FM306" s="41"/>
      <c r="FN306" s="41"/>
      <c r="FO306" s="41"/>
      <c r="FP306" s="41"/>
      <c r="FQ306" s="41"/>
      <c r="FR306" s="41"/>
      <c r="FS306" s="41"/>
      <c r="FT306" s="41"/>
      <c r="FU306" s="41"/>
      <c r="FV306" s="41"/>
      <c r="FW306" s="41"/>
      <c r="FX306" s="41"/>
      <c r="FY306" s="41"/>
      <c r="FZ306" s="41"/>
      <c r="GA306" s="41"/>
      <c r="GB306" s="41"/>
      <c r="GC306" s="41"/>
      <c r="GD306" s="41"/>
      <c r="GE306" s="41"/>
      <c r="GF306" s="41"/>
      <c r="GG306" s="41"/>
      <c r="GH306" s="41"/>
      <c r="GI306" s="41"/>
      <c r="GJ306" s="41"/>
      <c r="GK306" s="41"/>
      <c r="GL306" s="41"/>
      <c r="GM306" s="41"/>
      <c r="GN306" s="41"/>
      <c r="GO306" s="41"/>
      <c r="GP306" s="41"/>
      <c r="GQ306" s="41"/>
      <c r="GR306" s="41"/>
      <c r="GS306" s="41"/>
      <c r="GT306" s="41"/>
      <c r="GU306" s="41"/>
      <c r="GV306" s="41"/>
      <c r="GW306" s="41"/>
      <c r="GX306" s="41"/>
      <c r="GY306" s="41"/>
      <c r="GZ306" s="41"/>
      <c r="HA306" s="41"/>
      <c r="HB306" s="41"/>
      <c r="HC306" s="41"/>
      <c r="HD306" s="41"/>
      <c r="HE306" s="41"/>
      <c r="HF306" s="41"/>
      <c r="HG306" s="41"/>
      <c r="HH306" s="41"/>
      <c r="HI306" s="41"/>
      <c r="HJ306" s="41"/>
      <c r="HK306" s="41"/>
      <c r="HL306" s="41"/>
      <c r="HM306" s="41"/>
      <c r="HN306" s="41"/>
      <c r="HO306" s="41"/>
      <c r="HP306" s="41"/>
      <c r="HQ306" s="41"/>
      <c r="HR306" s="41"/>
      <c r="HS306" s="41"/>
      <c r="HT306" s="41"/>
      <c r="HU306" s="41"/>
      <c r="HV306" s="41"/>
      <c r="HW306" s="41"/>
      <c r="HX306" s="41"/>
      <c r="HY306" s="41"/>
      <c r="HZ306" s="41"/>
      <c r="IA306" s="41"/>
      <c r="IB306" s="41"/>
      <c r="IC306" s="41"/>
      <c r="ID306" s="41"/>
      <c r="IE306" s="41"/>
      <c r="IF306" s="41"/>
      <c r="IG306" s="41"/>
      <c r="IH306" s="41"/>
      <c r="II306" s="41"/>
      <c r="IJ306" s="41"/>
      <c r="IK306" s="41"/>
      <c r="IL306" s="41"/>
      <c r="IM306" s="41"/>
      <c r="IN306" s="41"/>
      <c r="IO306" s="41"/>
      <c r="IP306" s="41"/>
      <c r="IQ306" s="41"/>
      <c r="IR306" s="41"/>
      <c r="IS306" s="41"/>
      <c r="IT306" s="41"/>
    </row>
    <row r="307" s="40" customFormat="1" ht="21" customHeight="1" spans="1:254">
      <c r="A307" s="67">
        <v>302</v>
      </c>
      <c r="B307" s="68" t="str">
        <f>Sheet1!A302</f>
        <v>深圳市泰源佳建设工程有限公司</v>
      </c>
      <c r="C307" s="69"/>
      <c r="D307" s="70">
        <f>Sheet1!B302</f>
        <v>1379203.97</v>
      </c>
      <c r="E307" s="71" t="str">
        <f t="shared" si="12"/>
        <v>超上限</v>
      </c>
      <c r="F307" s="72" t="str">
        <f t="shared" si="13"/>
        <v>否</v>
      </c>
      <c r="G307" s="73" t="str">
        <f t="shared" si="14"/>
        <v>否</v>
      </c>
      <c r="H307" s="74"/>
      <c r="I307" s="74"/>
      <c r="J307" s="74"/>
      <c r="K307" s="74"/>
      <c r="L307" s="74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41"/>
      <c r="EV307" s="41"/>
      <c r="EW307" s="41"/>
      <c r="EX307" s="41"/>
      <c r="EY307" s="41"/>
      <c r="EZ307" s="41"/>
      <c r="FA307" s="41"/>
      <c r="FB307" s="41"/>
      <c r="FC307" s="41"/>
      <c r="FD307" s="41"/>
      <c r="FE307" s="41"/>
      <c r="FF307" s="41"/>
      <c r="FG307" s="41"/>
      <c r="FH307" s="41"/>
      <c r="FI307" s="41"/>
      <c r="FJ307" s="41"/>
      <c r="FK307" s="41"/>
      <c r="FL307" s="41"/>
      <c r="FM307" s="41"/>
      <c r="FN307" s="41"/>
      <c r="FO307" s="41"/>
      <c r="FP307" s="41"/>
      <c r="FQ307" s="41"/>
      <c r="FR307" s="41"/>
      <c r="FS307" s="41"/>
      <c r="FT307" s="41"/>
      <c r="FU307" s="41"/>
      <c r="FV307" s="41"/>
      <c r="FW307" s="41"/>
      <c r="FX307" s="41"/>
      <c r="FY307" s="41"/>
      <c r="FZ307" s="41"/>
      <c r="GA307" s="41"/>
      <c r="GB307" s="41"/>
      <c r="GC307" s="41"/>
      <c r="GD307" s="41"/>
      <c r="GE307" s="41"/>
      <c r="GF307" s="41"/>
      <c r="GG307" s="41"/>
      <c r="GH307" s="41"/>
      <c r="GI307" s="41"/>
      <c r="GJ307" s="41"/>
      <c r="GK307" s="41"/>
      <c r="GL307" s="41"/>
      <c r="GM307" s="41"/>
      <c r="GN307" s="41"/>
      <c r="GO307" s="41"/>
      <c r="GP307" s="41"/>
      <c r="GQ307" s="41"/>
      <c r="GR307" s="41"/>
      <c r="GS307" s="41"/>
      <c r="GT307" s="41"/>
      <c r="GU307" s="41"/>
      <c r="GV307" s="41"/>
      <c r="GW307" s="41"/>
      <c r="GX307" s="41"/>
      <c r="GY307" s="41"/>
      <c r="GZ307" s="41"/>
      <c r="HA307" s="41"/>
      <c r="HB307" s="41"/>
      <c r="HC307" s="41"/>
      <c r="HD307" s="41"/>
      <c r="HE307" s="41"/>
      <c r="HF307" s="41"/>
      <c r="HG307" s="41"/>
      <c r="HH307" s="41"/>
      <c r="HI307" s="41"/>
      <c r="HJ307" s="41"/>
      <c r="HK307" s="41"/>
      <c r="HL307" s="41"/>
      <c r="HM307" s="41"/>
      <c r="HN307" s="41"/>
      <c r="HO307" s="41"/>
      <c r="HP307" s="41"/>
      <c r="HQ307" s="41"/>
      <c r="HR307" s="41"/>
      <c r="HS307" s="41"/>
      <c r="HT307" s="41"/>
      <c r="HU307" s="41"/>
      <c r="HV307" s="41"/>
      <c r="HW307" s="41"/>
      <c r="HX307" s="41"/>
      <c r="HY307" s="41"/>
      <c r="HZ307" s="41"/>
      <c r="IA307" s="41"/>
      <c r="IB307" s="41"/>
      <c r="IC307" s="41"/>
      <c r="ID307" s="41"/>
      <c r="IE307" s="41"/>
      <c r="IF307" s="41"/>
      <c r="IG307" s="41"/>
      <c r="IH307" s="41"/>
      <c r="II307" s="41"/>
      <c r="IJ307" s="41"/>
      <c r="IK307" s="41"/>
      <c r="IL307" s="41"/>
      <c r="IM307" s="41"/>
      <c r="IN307" s="41"/>
      <c r="IO307" s="41"/>
      <c r="IP307" s="41"/>
      <c r="IQ307" s="41"/>
      <c r="IR307" s="41"/>
      <c r="IS307" s="41"/>
      <c r="IT307" s="41"/>
    </row>
    <row r="308" s="40" customFormat="1" ht="21" customHeight="1" spans="1:254">
      <c r="A308" s="67">
        <v>303</v>
      </c>
      <c r="B308" s="68" t="str">
        <f>Sheet1!A303</f>
        <v>智泽工程技术有限公司</v>
      </c>
      <c r="C308" s="69"/>
      <c r="D308" s="70">
        <f>Sheet1!B303</f>
        <v>1379093.31</v>
      </c>
      <c r="E308" s="71" t="str">
        <f t="shared" si="12"/>
        <v>超上限</v>
      </c>
      <c r="F308" s="72" t="str">
        <f t="shared" si="13"/>
        <v>否</v>
      </c>
      <c r="G308" s="73" t="str">
        <f t="shared" si="14"/>
        <v>否</v>
      </c>
      <c r="H308" s="74"/>
      <c r="I308" s="74"/>
      <c r="J308" s="74"/>
      <c r="K308" s="74"/>
      <c r="L308" s="74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  <c r="FD308" s="41"/>
      <c r="FE308" s="41"/>
      <c r="FF308" s="41"/>
      <c r="FG308" s="41"/>
      <c r="FH308" s="41"/>
      <c r="FI308" s="41"/>
      <c r="FJ308" s="41"/>
      <c r="FK308" s="41"/>
      <c r="FL308" s="41"/>
      <c r="FM308" s="41"/>
      <c r="FN308" s="41"/>
      <c r="FO308" s="41"/>
      <c r="FP308" s="41"/>
      <c r="FQ308" s="41"/>
      <c r="FR308" s="41"/>
      <c r="FS308" s="41"/>
      <c r="FT308" s="41"/>
      <c r="FU308" s="41"/>
      <c r="FV308" s="41"/>
      <c r="FW308" s="41"/>
      <c r="FX308" s="41"/>
      <c r="FY308" s="41"/>
      <c r="FZ308" s="41"/>
      <c r="GA308" s="41"/>
      <c r="GB308" s="41"/>
      <c r="GC308" s="41"/>
      <c r="GD308" s="41"/>
      <c r="GE308" s="41"/>
      <c r="GF308" s="41"/>
      <c r="GG308" s="41"/>
      <c r="GH308" s="41"/>
      <c r="GI308" s="41"/>
      <c r="GJ308" s="41"/>
      <c r="GK308" s="41"/>
      <c r="GL308" s="41"/>
      <c r="GM308" s="41"/>
      <c r="GN308" s="41"/>
      <c r="GO308" s="41"/>
      <c r="GP308" s="41"/>
      <c r="GQ308" s="41"/>
      <c r="GR308" s="41"/>
      <c r="GS308" s="41"/>
      <c r="GT308" s="41"/>
      <c r="GU308" s="41"/>
      <c r="GV308" s="41"/>
      <c r="GW308" s="41"/>
      <c r="GX308" s="41"/>
      <c r="GY308" s="41"/>
      <c r="GZ308" s="41"/>
      <c r="HA308" s="41"/>
      <c r="HB308" s="41"/>
      <c r="HC308" s="41"/>
      <c r="HD308" s="41"/>
      <c r="HE308" s="41"/>
      <c r="HF308" s="41"/>
      <c r="HG308" s="41"/>
      <c r="HH308" s="41"/>
      <c r="HI308" s="41"/>
      <c r="HJ308" s="41"/>
      <c r="HK308" s="41"/>
      <c r="HL308" s="41"/>
      <c r="HM308" s="41"/>
      <c r="HN308" s="41"/>
      <c r="HO308" s="41"/>
      <c r="HP308" s="41"/>
      <c r="HQ308" s="41"/>
      <c r="HR308" s="41"/>
      <c r="HS308" s="41"/>
      <c r="HT308" s="41"/>
      <c r="HU308" s="41"/>
      <c r="HV308" s="41"/>
      <c r="HW308" s="41"/>
      <c r="HX308" s="41"/>
      <c r="HY308" s="41"/>
      <c r="HZ308" s="41"/>
      <c r="IA308" s="41"/>
      <c r="IB308" s="41"/>
      <c r="IC308" s="41"/>
      <c r="ID308" s="41"/>
      <c r="IE308" s="41"/>
      <c r="IF308" s="41"/>
      <c r="IG308" s="41"/>
      <c r="IH308" s="41"/>
      <c r="II308" s="41"/>
      <c r="IJ308" s="41"/>
      <c r="IK308" s="41"/>
      <c r="IL308" s="41"/>
      <c r="IM308" s="41"/>
      <c r="IN308" s="41"/>
      <c r="IO308" s="41"/>
      <c r="IP308" s="41"/>
      <c r="IQ308" s="41"/>
      <c r="IR308" s="41"/>
      <c r="IS308" s="41"/>
      <c r="IT308" s="41"/>
    </row>
    <row r="309" s="40" customFormat="1" ht="21" customHeight="1" spans="1:254">
      <c r="A309" s="67">
        <v>304</v>
      </c>
      <c r="B309" s="68" t="str">
        <f>Sheet1!A304</f>
        <v>广东百泓建设有限公司</v>
      </c>
      <c r="C309" s="69"/>
      <c r="D309" s="70">
        <f>Sheet1!B304</f>
        <v>1379018.42</v>
      </c>
      <c r="E309" s="71" t="str">
        <f t="shared" si="12"/>
        <v>超上限</v>
      </c>
      <c r="F309" s="72" t="str">
        <f t="shared" si="13"/>
        <v>否</v>
      </c>
      <c r="G309" s="73" t="str">
        <f t="shared" si="14"/>
        <v>否</v>
      </c>
      <c r="H309" s="74"/>
      <c r="I309" s="74"/>
      <c r="J309" s="74"/>
      <c r="K309" s="74"/>
      <c r="L309" s="74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  <c r="FD309" s="41"/>
      <c r="FE309" s="41"/>
      <c r="FF309" s="41"/>
      <c r="FG309" s="41"/>
      <c r="FH309" s="41"/>
      <c r="FI309" s="41"/>
      <c r="FJ309" s="41"/>
      <c r="FK309" s="41"/>
      <c r="FL309" s="41"/>
      <c r="FM309" s="41"/>
      <c r="FN309" s="41"/>
      <c r="FO309" s="41"/>
      <c r="FP309" s="41"/>
      <c r="FQ309" s="41"/>
      <c r="FR309" s="41"/>
      <c r="FS309" s="41"/>
      <c r="FT309" s="41"/>
      <c r="FU309" s="41"/>
      <c r="FV309" s="41"/>
      <c r="FW309" s="41"/>
      <c r="FX309" s="41"/>
      <c r="FY309" s="41"/>
      <c r="FZ309" s="41"/>
      <c r="GA309" s="41"/>
      <c r="GB309" s="41"/>
      <c r="GC309" s="41"/>
      <c r="GD309" s="41"/>
      <c r="GE309" s="41"/>
      <c r="GF309" s="41"/>
      <c r="GG309" s="41"/>
      <c r="GH309" s="41"/>
      <c r="GI309" s="41"/>
      <c r="GJ309" s="41"/>
      <c r="GK309" s="41"/>
      <c r="GL309" s="41"/>
      <c r="GM309" s="41"/>
      <c r="GN309" s="41"/>
      <c r="GO309" s="41"/>
      <c r="GP309" s="41"/>
      <c r="GQ309" s="41"/>
      <c r="GR309" s="41"/>
      <c r="GS309" s="41"/>
      <c r="GT309" s="41"/>
      <c r="GU309" s="41"/>
      <c r="GV309" s="41"/>
      <c r="GW309" s="41"/>
      <c r="GX309" s="41"/>
      <c r="GY309" s="41"/>
      <c r="GZ309" s="41"/>
      <c r="HA309" s="41"/>
      <c r="HB309" s="41"/>
      <c r="HC309" s="41"/>
      <c r="HD309" s="41"/>
      <c r="HE309" s="41"/>
      <c r="HF309" s="41"/>
      <c r="HG309" s="41"/>
      <c r="HH309" s="41"/>
      <c r="HI309" s="41"/>
      <c r="HJ309" s="41"/>
      <c r="HK309" s="41"/>
      <c r="HL309" s="41"/>
      <c r="HM309" s="41"/>
      <c r="HN309" s="41"/>
      <c r="HO309" s="41"/>
      <c r="HP309" s="41"/>
      <c r="HQ309" s="41"/>
      <c r="HR309" s="41"/>
      <c r="HS309" s="41"/>
      <c r="HT309" s="41"/>
      <c r="HU309" s="41"/>
      <c r="HV309" s="41"/>
      <c r="HW309" s="41"/>
      <c r="HX309" s="41"/>
      <c r="HY309" s="41"/>
      <c r="HZ309" s="41"/>
      <c r="IA309" s="41"/>
      <c r="IB309" s="41"/>
      <c r="IC309" s="41"/>
      <c r="ID309" s="41"/>
      <c r="IE309" s="41"/>
      <c r="IF309" s="41"/>
      <c r="IG309" s="41"/>
      <c r="IH309" s="41"/>
      <c r="II309" s="41"/>
      <c r="IJ309" s="41"/>
      <c r="IK309" s="41"/>
      <c r="IL309" s="41"/>
      <c r="IM309" s="41"/>
      <c r="IN309" s="41"/>
      <c r="IO309" s="41"/>
      <c r="IP309" s="41"/>
      <c r="IQ309" s="41"/>
      <c r="IR309" s="41"/>
      <c r="IS309" s="41"/>
      <c r="IT309" s="41"/>
    </row>
    <row r="310" s="40" customFormat="1" ht="21" customHeight="1" spans="1:254">
      <c r="A310" s="67">
        <v>305</v>
      </c>
      <c r="B310" s="68" t="str">
        <f>Sheet1!A305</f>
        <v>广东雍和建设有限公司</v>
      </c>
      <c r="C310" s="69"/>
      <c r="D310" s="70">
        <f>Sheet1!B305</f>
        <v>1378936.66</v>
      </c>
      <c r="E310" s="71" t="str">
        <f t="shared" si="12"/>
        <v>超上限</v>
      </c>
      <c r="F310" s="72" t="str">
        <f t="shared" si="13"/>
        <v>否</v>
      </c>
      <c r="G310" s="73" t="str">
        <f t="shared" si="14"/>
        <v>否</v>
      </c>
      <c r="H310" s="74"/>
      <c r="I310" s="74"/>
      <c r="J310" s="74"/>
      <c r="K310" s="74"/>
      <c r="L310" s="74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41"/>
      <c r="EV310" s="41"/>
      <c r="EW310" s="41"/>
      <c r="EX310" s="41"/>
      <c r="EY310" s="41"/>
      <c r="EZ310" s="41"/>
      <c r="FA310" s="41"/>
      <c r="FB310" s="41"/>
      <c r="FC310" s="41"/>
      <c r="FD310" s="41"/>
      <c r="FE310" s="41"/>
      <c r="FF310" s="41"/>
      <c r="FG310" s="41"/>
      <c r="FH310" s="41"/>
      <c r="FI310" s="41"/>
      <c r="FJ310" s="41"/>
      <c r="FK310" s="41"/>
      <c r="FL310" s="41"/>
      <c r="FM310" s="41"/>
      <c r="FN310" s="41"/>
      <c r="FO310" s="41"/>
      <c r="FP310" s="41"/>
      <c r="FQ310" s="41"/>
      <c r="FR310" s="41"/>
      <c r="FS310" s="41"/>
      <c r="FT310" s="41"/>
      <c r="FU310" s="41"/>
      <c r="FV310" s="41"/>
      <c r="FW310" s="41"/>
      <c r="FX310" s="41"/>
      <c r="FY310" s="41"/>
      <c r="FZ310" s="41"/>
      <c r="GA310" s="41"/>
      <c r="GB310" s="41"/>
      <c r="GC310" s="41"/>
      <c r="GD310" s="41"/>
      <c r="GE310" s="41"/>
      <c r="GF310" s="41"/>
      <c r="GG310" s="41"/>
      <c r="GH310" s="41"/>
      <c r="GI310" s="41"/>
      <c r="GJ310" s="41"/>
      <c r="GK310" s="41"/>
      <c r="GL310" s="41"/>
      <c r="GM310" s="41"/>
      <c r="GN310" s="41"/>
      <c r="GO310" s="41"/>
      <c r="GP310" s="41"/>
      <c r="GQ310" s="41"/>
      <c r="GR310" s="41"/>
      <c r="GS310" s="41"/>
      <c r="GT310" s="41"/>
      <c r="GU310" s="41"/>
      <c r="GV310" s="41"/>
      <c r="GW310" s="41"/>
      <c r="GX310" s="41"/>
      <c r="GY310" s="41"/>
      <c r="GZ310" s="41"/>
      <c r="HA310" s="41"/>
      <c r="HB310" s="41"/>
      <c r="HC310" s="41"/>
      <c r="HD310" s="41"/>
      <c r="HE310" s="41"/>
      <c r="HF310" s="41"/>
      <c r="HG310" s="41"/>
      <c r="HH310" s="41"/>
      <c r="HI310" s="41"/>
      <c r="HJ310" s="41"/>
      <c r="HK310" s="41"/>
      <c r="HL310" s="41"/>
      <c r="HM310" s="41"/>
      <c r="HN310" s="41"/>
      <c r="HO310" s="41"/>
      <c r="HP310" s="41"/>
      <c r="HQ310" s="41"/>
      <c r="HR310" s="41"/>
      <c r="HS310" s="41"/>
      <c r="HT310" s="41"/>
      <c r="HU310" s="41"/>
      <c r="HV310" s="41"/>
      <c r="HW310" s="41"/>
      <c r="HX310" s="41"/>
      <c r="HY310" s="41"/>
      <c r="HZ310" s="41"/>
      <c r="IA310" s="41"/>
      <c r="IB310" s="41"/>
      <c r="IC310" s="41"/>
      <c r="ID310" s="41"/>
      <c r="IE310" s="41"/>
      <c r="IF310" s="41"/>
      <c r="IG310" s="41"/>
      <c r="IH310" s="41"/>
      <c r="II310" s="41"/>
      <c r="IJ310" s="41"/>
      <c r="IK310" s="41"/>
      <c r="IL310" s="41"/>
      <c r="IM310" s="41"/>
      <c r="IN310" s="41"/>
      <c r="IO310" s="41"/>
      <c r="IP310" s="41"/>
      <c r="IQ310" s="41"/>
      <c r="IR310" s="41"/>
      <c r="IS310" s="41"/>
      <c r="IT310" s="41"/>
    </row>
    <row r="311" s="40" customFormat="1" ht="21" customHeight="1" spans="1:254">
      <c r="A311" s="67">
        <v>306</v>
      </c>
      <c r="B311" s="68" t="str">
        <f>Sheet1!A306</f>
        <v>安徽环旭科技有限公司</v>
      </c>
      <c r="C311" s="69"/>
      <c r="D311" s="70">
        <f>Sheet1!B306</f>
        <v>1378895.06</v>
      </c>
      <c r="E311" s="71" t="str">
        <f t="shared" si="12"/>
        <v>超上限</v>
      </c>
      <c r="F311" s="72" t="str">
        <f t="shared" si="13"/>
        <v>否</v>
      </c>
      <c r="G311" s="73" t="str">
        <f t="shared" si="14"/>
        <v>否</v>
      </c>
      <c r="H311" s="74"/>
      <c r="I311" s="74"/>
      <c r="J311" s="74"/>
      <c r="K311" s="74"/>
      <c r="L311" s="74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41"/>
      <c r="EV311" s="41"/>
      <c r="EW311" s="41"/>
      <c r="EX311" s="41"/>
      <c r="EY311" s="41"/>
      <c r="EZ311" s="41"/>
      <c r="FA311" s="41"/>
      <c r="FB311" s="41"/>
      <c r="FC311" s="41"/>
      <c r="FD311" s="41"/>
      <c r="FE311" s="41"/>
      <c r="FF311" s="41"/>
      <c r="FG311" s="41"/>
      <c r="FH311" s="41"/>
      <c r="FI311" s="41"/>
      <c r="FJ311" s="41"/>
      <c r="FK311" s="41"/>
      <c r="FL311" s="41"/>
      <c r="FM311" s="41"/>
      <c r="FN311" s="41"/>
      <c r="FO311" s="41"/>
      <c r="FP311" s="41"/>
      <c r="FQ311" s="41"/>
      <c r="FR311" s="41"/>
      <c r="FS311" s="41"/>
      <c r="FT311" s="41"/>
      <c r="FU311" s="41"/>
      <c r="FV311" s="41"/>
      <c r="FW311" s="41"/>
      <c r="FX311" s="41"/>
      <c r="FY311" s="41"/>
      <c r="FZ311" s="41"/>
      <c r="GA311" s="41"/>
      <c r="GB311" s="41"/>
      <c r="GC311" s="41"/>
      <c r="GD311" s="41"/>
      <c r="GE311" s="41"/>
      <c r="GF311" s="41"/>
      <c r="GG311" s="41"/>
      <c r="GH311" s="41"/>
      <c r="GI311" s="41"/>
      <c r="GJ311" s="41"/>
      <c r="GK311" s="41"/>
      <c r="GL311" s="41"/>
      <c r="GM311" s="41"/>
      <c r="GN311" s="41"/>
      <c r="GO311" s="41"/>
      <c r="GP311" s="41"/>
      <c r="GQ311" s="41"/>
      <c r="GR311" s="41"/>
      <c r="GS311" s="41"/>
      <c r="GT311" s="41"/>
      <c r="GU311" s="41"/>
      <c r="GV311" s="41"/>
      <c r="GW311" s="41"/>
      <c r="GX311" s="41"/>
      <c r="GY311" s="41"/>
      <c r="GZ311" s="41"/>
      <c r="HA311" s="41"/>
      <c r="HB311" s="41"/>
      <c r="HC311" s="41"/>
      <c r="HD311" s="41"/>
      <c r="HE311" s="41"/>
      <c r="HF311" s="41"/>
      <c r="HG311" s="41"/>
      <c r="HH311" s="41"/>
      <c r="HI311" s="41"/>
      <c r="HJ311" s="41"/>
      <c r="HK311" s="41"/>
      <c r="HL311" s="41"/>
      <c r="HM311" s="41"/>
      <c r="HN311" s="41"/>
      <c r="HO311" s="41"/>
      <c r="HP311" s="41"/>
      <c r="HQ311" s="41"/>
      <c r="HR311" s="41"/>
      <c r="HS311" s="41"/>
      <c r="HT311" s="41"/>
      <c r="HU311" s="41"/>
      <c r="HV311" s="41"/>
      <c r="HW311" s="41"/>
      <c r="HX311" s="41"/>
      <c r="HY311" s="41"/>
      <c r="HZ311" s="41"/>
      <c r="IA311" s="41"/>
      <c r="IB311" s="41"/>
      <c r="IC311" s="41"/>
      <c r="ID311" s="41"/>
      <c r="IE311" s="41"/>
      <c r="IF311" s="41"/>
      <c r="IG311" s="41"/>
      <c r="IH311" s="41"/>
      <c r="II311" s="41"/>
      <c r="IJ311" s="41"/>
      <c r="IK311" s="41"/>
      <c r="IL311" s="41"/>
      <c r="IM311" s="41"/>
      <c r="IN311" s="41"/>
      <c r="IO311" s="41"/>
      <c r="IP311" s="41"/>
      <c r="IQ311" s="41"/>
      <c r="IR311" s="41"/>
      <c r="IS311" s="41"/>
      <c r="IT311" s="41"/>
    </row>
    <row r="312" s="40" customFormat="1" ht="21" customHeight="1" spans="1:254">
      <c r="A312" s="67">
        <v>307</v>
      </c>
      <c r="B312" s="68" t="str">
        <f>Sheet1!A307</f>
        <v>广东荣源建设工程有限公司</v>
      </c>
      <c r="C312" s="69"/>
      <c r="D312" s="70">
        <f>Sheet1!B307</f>
        <v>1378849.04</v>
      </c>
      <c r="E312" s="71" t="str">
        <f t="shared" si="12"/>
        <v>超上限</v>
      </c>
      <c r="F312" s="72" t="str">
        <f t="shared" si="13"/>
        <v>否</v>
      </c>
      <c r="G312" s="73" t="str">
        <f t="shared" si="14"/>
        <v>否</v>
      </c>
      <c r="H312" s="74"/>
      <c r="I312" s="74"/>
      <c r="J312" s="74"/>
      <c r="K312" s="74"/>
      <c r="L312" s="74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41"/>
      <c r="GA312" s="41"/>
      <c r="GB312" s="41"/>
      <c r="GC312" s="41"/>
      <c r="GD312" s="41"/>
      <c r="GE312" s="41"/>
      <c r="GF312" s="41"/>
      <c r="GG312" s="41"/>
      <c r="GH312" s="41"/>
      <c r="GI312" s="41"/>
      <c r="GJ312" s="41"/>
      <c r="GK312" s="41"/>
      <c r="GL312" s="41"/>
      <c r="GM312" s="41"/>
      <c r="GN312" s="41"/>
      <c r="GO312" s="41"/>
      <c r="GP312" s="41"/>
      <c r="GQ312" s="41"/>
      <c r="GR312" s="41"/>
      <c r="GS312" s="41"/>
      <c r="GT312" s="41"/>
      <c r="GU312" s="41"/>
      <c r="GV312" s="41"/>
      <c r="GW312" s="41"/>
      <c r="GX312" s="41"/>
      <c r="GY312" s="41"/>
      <c r="GZ312" s="41"/>
      <c r="HA312" s="41"/>
      <c r="HB312" s="41"/>
      <c r="HC312" s="41"/>
      <c r="HD312" s="41"/>
      <c r="HE312" s="41"/>
      <c r="HF312" s="41"/>
      <c r="HG312" s="41"/>
      <c r="HH312" s="41"/>
      <c r="HI312" s="41"/>
      <c r="HJ312" s="41"/>
      <c r="HK312" s="41"/>
      <c r="HL312" s="41"/>
      <c r="HM312" s="41"/>
      <c r="HN312" s="41"/>
      <c r="HO312" s="41"/>
      <c r="HP312" s="41"/>
      <c r="HQ312" s="41"/>
      <c r="HR312" s="41"/>
      <c r="HS312" s="41"/>
      <c r="HT312" s="41"/>
      <c r="HU312" s="41"/>
      <c r="HV312" s="41"/>
      <c r="HW312" s="41"/>
      <c r="HX312" s="41"/>
      <c r="HY312" s="41"/>
      <c r="HZ312" s="41"/>
      <c r="IA312" s="41"/>
      <c r="IB312" s="41"/>
      <c r="IC312" s="41"/>
      <c r="ID312" s="41"/>
      <c r="IE312" s="41"/>
      <c r="IF312" s="41"/>
      <c r="IG312" s="41"/>
      <c r="IH312" s="41"/>
      <c r="II312" s="41"/>
      <c r="IJ312" s="41"/>
      <c r="IK312" s="41"/>
      <c r="IL312" s="41"/>
      <c r="IM312" s="41"/>
      <c r="IN312" s="41"/>
      <c r="IO312" s="41"/>
      <c r="IP312" s="41"/>
      <c r="IQ312" s="41"/>
      <c r="IR312" s="41"/>
      <c r="IS312" s="41"/>
      <c r="IT312" s="41"/>
    </row>
    <row r="313" s="40" customFormat="1" ht="21" customHeight="1" spans="1:254">
      <c r="A313" s="67">
        <v>308</v>
      </c>
      <c r="B313" s="68" t="str">
        <f>Sheet1!A308</f>
        <v>深圳市鹏洁市政工程有限公司</v>
      </c>
      <c r="C313" s="69"/>
      <c r="D313" s="70">
        <f>Sheet1!B308</f>
        <v>1378738.96</v>
      </c>
      <c r="E313" s="71" t="str">
        <f t="shared" si="12"/>
        <v>超上限</v>
      </c>
      <c r="F313" s="72" t="str">
        <f t="shared" si="13"/>
        <v>否</v>
      </c>
      <c r="G313" s="73" t="str">
        <f t="shared" si="14"/>
        <v>否</v>
      </c>
      <c r="H313" s="74"/>
      <c r="I313" s="74"/>
      <c r="J313" s="74"/>
      <c r="K313" s="74"/>
      <c r="L313" s="74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1"/>
      <c r="FH313" s="41"/>
      <c r="FI313" s="41"/>
      <c r="FJ313" s="41"/>
      <c r="FK313" s="41"/>
      <c r="FL313" s="41"/>
      <c r="FM313" s="41"/>
      <c r="FN313" s="41"/>
      <c r="FO313" s="41"/>
      <c r="FP313" s="41"/>
      <c r="FQ313" s="41"/>
      <c r="FR313" s="41"/>
      <c r="FS313" s="41"/>
      <c r="FT313" s="41"/>
      <c r="FU313" s="41"/>
      <c r="FV313" s="41"/>
      <c r="FW313" s="41"/>
      <c r="FX313" s="41"/>
      <c r="FY313" s="41"/>
      <c r="FZ313" s="41"/>
      <c r="GA313" s="41"/>
      <c r="GB313" s="41"/>
      <c r="GC313" s="41"/>
      <c r="GD313" s="41"/>
      <c r="GE313" s="41"/>
      <c r="GF313" s="41"/>
      <c r="GG313" s="41"/>
      <c r="GH313" s="41"/>
      <c r="GI313" s="41"/>
      <c r="GJ313" s="41"/>
      <c r="GK313" s="41"/>
      <c r="GL313" s="41"/>
      <c r="GM313" s="41"/>
      <c r="GN313" s="41"/>
      <c r="GO313" s="41"/>
      <c r="GP313" s="41"/>
      <c r="GQ313" s="41"/>
      <c r="GR313" s="41"/>
      <c r="GS313" s="41"/>
      <c r="GT313" s="41"/>
      <c r="GU313" s="41"/>
      <c r="GV313" s="41"/>
      <c r="GW313" s="41"/>
      <c r="GX313" s="41"/>
      <c r="GY313" s="41"/>
      <c r="GZ313" s="41"/>
      <c r="HA313" s="41"/>
      <c r="HB313" s="41"/>
      <c r="HC313" s="41"/>
      <c r="HD313" s="41"/>
      <c r="HE313" s="41"/>
      <c r="HF313" s="41"/>
      <c r="HG313" s="41"/>
      <c r="HH313" s="41"/>
      <c r="HI313" s="41"/>
      <c r="HJ313" s="41"/>
      <c r="HK313" s="41"/>
      <c r="HL313" s="41"/>
      <c r="HM313" s="41"/>
      <c r="HN313" s="41"/>
      <c r="HO313" s="41"/>
      <c r="HP313" s="41"/>
      <c r="HQ313" s="41"/>
      <c r="HR313" s="41"/>
      <c r="HS313" s="41"/>
      <c r="HT313" s="41"/>
      <c r="HU313" s="41"/>
      <c r="HV313" s="41"/>
      <c r="HW313" s="41"/>
      <c r="HX313" s="41"/>
      <c r="HY313" s="41"/>
      <c r="HZ313" s="41"/>
      <c r="IA313" s="41"/>
      <c r="IB313" s="41"/>
      <c r="IC313" s="41"/>
      <c r="ID313" s="41"/>
      <c r="IE313" s="41"/>
      <c r="IF313" s="41"/>
      <c r="IG313" s="41"/>
      <c r="IH313" s="41"/>
      <c r="II313" s="41"/>
      <c r="IJ313" s="41"/>
      <c r="IK313" s="41"/>
      <c r="IL313" s="41"/>
      <c r="IM313" s="41"/>
      <c r="IN313" s="41"/>
      <c r="IO313" s="41"/>
      <c r="IP313" s="41"/>
      <c r="IQ313" s="41"/>
      <c r="IR313" s="41"/>
      <c r="IS313" s="41"/>
      <c r="IT313" s="41"/>
    </row>
    <row r="314" s="40" customFormat="1" ht="21" customHeight="1" spans="1:254">
      <c r="A314" s="67">
        <v>309</v>
      </c>
      <c r="B314" s="68" t="str">
        <f>Sheet1!A309</f>
        <v>众盛（广东）建设有限公司</v>
      </c>
      <c r="C314" s="69"/>
      <c r="D314" s="70">
        <f>Sheet1!B309</f>
        <v>1378539.07</v>
      </c>
      <c r="E314" s="71" t="str">
        <f t="shared" si="12"/>
        <v>超上限</v>
      </c>
      <c r="F314" s="72" t="str">
        <f t="shared" si="13"/>
        <v>否</v>
      </c>
      <c r="G314" s="73" t="str">
        <f t="shared" si="14"/>
        <v>否</v>
      </c>
      <c r="H314" s="74"/>
      <c r="I314" s="74"/>
      <c r="J314" s="74"/>
      <c r="K314" s="74"/>
      <c r="L314" s="74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  <c r="EU314" s="41"/>
      <c r="EV314" s="41"/>
      <c r="EW314" s="41"/>
      <c r="EX314" s="41"/>
      <c r="EY314" s="41"/>
      <c r="EZ314" s="41"/>
      <c r="FA314" s="41"/>
      <c r="FB314" s="41"/>
      <c r="FC314" s="41"/>
      <c r="FD314" s="41"/>
      <c r="FE314" s="41"/>
      <c r="FF314" s="41"/>
      <c r="FG314" s="41"/>
      <c r="FH314" s="41"/>
      <c r="FI314" s="41"/>
      <c r="FJ314" s="41"/>
      <c r="FK314" s="41"/>
      <c r="FL314" s="41"/>
      <c r="FM314" s="41"/>
      <c r="FN314" s="41"/>
      <c r="FO314" s="41"/>
      <c r="FP314" s="41"/>
      <c r="FQ314" s="41"/>
      <c r="FR314" s="41"/>
      <c r="FS314" s="41"/>
      <c r="FT314" s="41"/>
      <c r="FU314" s="41"/>
      <c r="FV314" s="41"/>
      <c r="FW314" s="41"/>
      <c r="FX314" s="41"/>
      <c r="FY314" s="41"/>
      <c r="FZ314" s="41"/>
      <c r="GA314" s="41"/>
      <c r="GB314" s="41"/>
      <c r="GC314" s="41"/>
      <c r="GD314" s="41"/>
      <c r="GE314" s="41"/>
      <c r="GF314" s="41"/>
      <c r="GG314" s="41"/>
      <c r="GH314" s="41"/>
      <c r="GI314" s="41"/>
      <c r="GJ314" s="41"/>
      <c r="GK314" s="41"/>
      <c r="GL314" s="41"/>
      <c r="GM314" s="41"/>
      <c r="GN314" s="41"/>
      <c r="GO314" s="41"/>
      <c r="GP314" s="41"/>
      <c r="GQ314" s="41"/>
      <c r="GR314" s="41"/>
      <c r="GS314" s="41"/>
      <c r="GT314" s="41"/>
      <c r="GU314" s="41"/>
      <c r="GV314" s="41"/>
      <c r="GW314" s="41"/>
      <c r="GX314" s="41"/>
      <c r="GY314" s="41"/>
      <c r="GZ314" s="41"/>
      <c r="HA314" s="41"/>
      <c r="HB314" s="41"/>
      <c r="HC314" s="41"/>
      <c r="HD314" s="41"/>
      <c r="HE314" s="41"/>
      <c r="HF314" s="41"/>
      <c r="HG314" s="41"/>
      <c r="HH314" s="41"/>
      <c r="HI314" s="41"/>
      <c r="HJ314" s="41"/>
      <c r="HK314" s="41"/>
      <c r="HL314" s="41"/>
      <c r="HM314" s="41"/>
      <c r="HN314" s="41"/>
      <c r="HO314" s="41"/>
      <c r="HP314" s="41"/>
      <c r="HQ314" s="41"/>
      <c r="HR314" s="41"/>
      <c r="HS314" s="41"/>
      <c r="HT314" s="41"/>
      <c r="HU314" s="41"/>
      <c r="HV314" s="41"/>
      <c r="HW314" s="41"/>
      <c r="HX314" s="41"/>
      <c r="HY314" s="41"/>
      <c r="HZ314" s="41"/>
      <c r="IA314" s="41"/>
      <c r="IB314" s="41"/>
      <c r="IC314" s="41"/>
      <c r="ID314" s="41"/>
      <c r="IE314" s="41"/>
      <c r="IF314" s="41"/>
      <c r="IG314" s="41"/>
      <c r="IH314" s="41"/>
      <c r="II314" s="41"/>
      <c r="IJ314" s="41"/>
      <c r="IK314" s="41"/>
      <c r="IL314" s="41"/>
      <c r="IM314" s="41"/>
      <c r="IN314" s="41"/>
      <c r="IO314" s="41"/>
      <c r="IP314" s="41"/>
      <c r="IQ314" s="41"/>
      <c r="IR314" s="41"/>
      <c r="IS314" s="41"/>
      <c r="IT314" s="41"/>
    </row>
    <row r="315" s="40" customFormat="1" ht="21" customHeight="1" spans="1:254">
      <c r="A315" s="67">
        <v>310</v>
      </c>
      <c r="B315" s="68" t="str">
        <f>Sheet1!A310</f>
        <v>贵州万威建筑有限公司</v>
      </c>
      <c r="C315" s="69"/>
      <c r="D315" s="70">
        <f>Sheet1!B310</f>
        <v>1378378.61</v>
      </c>
      <c r="E315" s="71" t="str">
        <f t="shared" si="12"/>
        <v>超上限</v>
      </c>
      <c r="F315" s="72" t="str">
        <f t="shared" si="13"/>
        <v>否</v>
      </c>
      <c r="G315" s="73" t="str">
        <f t="shared" si="14"/>
        <v>否</v>
      </c>
      <c r="H315" s="74"/>
      <c r="I315" s="74"/>
      <c r="J315" s="74"/>
      <c r="K315" s="74"/>
      <c r="L315" s="74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  <c r="EU315" s="41"/>
      <c r="EV315" s="41"/>
      <c r="EW315" s="41"/>
      <c r="EX315" s="41"/>
      <c r="EY315" s="41"/>
      <c r="EZ315" s="41"/>
      <c r="FA315" s="41"/>
      <c r="FB315" s="41"/>
      <c r="FC315" s="41"/>
      <c r="FD315" s="41"/>
      <c r="FE315" s="41"/>
      <c r="FF315" s="41"/>
      <c r="FG315" s="41"/>
      <c r="FH315" s="41"/>
      <c r="FI315" s="41"/>
      <c r="FJ315" s="41"/>
      <c r="FK315" s="41"/>
      <c r="FL315" s="41"/>
      <c r="FM315" s="41"/>
      <c r="FN315" s="41"/>
      <c r="FO315" s="41"/>
      <c r="FP315" s="41"/>
      <c r="FQ315" s="41"/>
      <c r="FR315" s="41"/>
      <c r="FS315" s="41"/>
      <c r="FT315" s="41"/>
      <c r="FU315" s="41"/>
      <c r="FV315" s="41"/>
      <c r="FW315" s="41"/>
      <c r="FX315" s="41"/>
      <c r="FY315" s="41"/>
      <c r="FZ315" s="41"/>
      <c r="GA315" s="41"/>
      <c r="GB315" s="41"/>
      <c r="GC315" s="41"/>
      <c r="GD315" s="41"/>
      <c r="GE315" s="41"/>
      <c r="GF315" s="41"/>
      <c r="GG315" s="41"/>
      <c r="GH315" s="41"/>
      <c r="GI315" s="41"/>
      <c r="GJ315" s="41"/>
      <c r="GK315" s="41"/>
      <c r="GL315" s="41"/>
      <c r="GM315" s="41"/>
      <c r="GN315" s="41"/>
      <c r="GO315" s="41"/>
      <c r="GP315" s="41"/>
      <c r="GQ315" s="41"/>
      <c r="GR315" s="41"/>
      <c r="GS315" s="41"/>
      <c r="GT315" s="41"/>
      <c r="GU315" s="41"/>
      <c r="GV315" s="41"/>
      <c r="GW315" s="41"/>
      <c r="GX315" s="41"/>
      <c r="GY315" s="41"/>
      <c r="GZ315" s="41"/>
      <c r="HA315" s="41"/>
      <c r="HB315" s="41"/>
      <c r="HC315" s="41"/>
      <c r="HD315" s="41"/>
      <c r="HE315" s="41"/>
      <c r="HF315" s="41"/>
      <c r="HG315" s="41"/>
      <c r="HH315" s="41"/>
      <c r="HI315" s="41"/>
      <c r="HJ315" s="41"/>
      <c r="HK315" s="41"/>
      <c r="HL315" s="41"/>
      <c r="HM315" s="41"/>
      <c r="HN315" s="41"/>
      <c r="HO315" s="41"/>
      <c r="HP315" s="41"/>
      <c r="HQ315" s="41"/>
      <c r="HR315" s="41"/>
      <c r="HS315" s="41"/>
      <c r="HT315" s="41"/>
      <c r="HU315" s="41"/>
      <c r="HV315" s="41"/>
      <c r="HW315" s="41"/>
      <c r="HX315" s="41"/>
      <c r="HY315" s="41"/>
      <c r="HZ315" s="41"/>
      <c r="IA315" s="41"/>
      <c r="IB315" s="41"/>
      <c r="IC315" s="41"/>
      <c r="ID315" s="41"/>
      <c r="IE315" s="41"/>
      <c r="IF315" s="41"/>
      <c r="IG315" s="41"/>
      <c r="IH315" s="41"/>
      <c r="II315" s="41"/>
      <c r="IJ315" s="41"/>
      <c r="IK315" s="41"/>
      <c r="IL315" s="41"/>
      <c r="IM315" s="41"/>
      <c r="IN315" s="41"/>
      <c r="IO315" s="41"/>
      <c r="IP315" s="41"/>
      <c r="IQ315" s="41"/>
      <c r="IR315" s="41"/>
      <c r="IS315" s="41"/>
      <c r="IT315" s="41"/>
    </row>
    <row r="316" s="40" customFormat="1" ht="21" customHeight="1" spans="1:254">
      <c r="A316" s="67">
        <v>311</v>
      </c>
      <c r="B316" s="68" t="str">
        <f>Sheet1!A311</f>
        <v>广东天天建设工程有限公司</v>
      </c>
      <c r="C316" s="69"/>
      <c r="D316" s="70">
        <f>Sheet1!B311</f>
        <v>1378284.09</v>
      </c>
      <c r="E316" s="71" t="str">
        <f t="shared" si="12"/>
        <v>超上限</v>
      </c>
      <c r="F316" s="72" t="str">
        <f t="shared" si="13"/>
        <v>否</v>
      </c>
      <c r="G316" s="73" t="str">
        <f t="shared" si="14"/>
        <v>否</v>
      </c>
      <c r="H316" s="74"/>
      <c r="I316" s="74"/>
      <c r="J316" s="74"/>
      <c r="K316" s="74"/>
      <c r="L316" s="74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  <c r="EY316" s="41"/>
      <c r="EZ316" s="41"/>
      <c r="FA316" s="41"/>
      <c r="FB316" s="41"/>
      <c r="FC316" s="41"/>
      <c r="FD316" s="41"/>
      <c r="FE316" s="41"/>
      <c r="FF316" s="41"/>
      <c r="FG316" s="41"/>
      <c r="FH316" s="41"/>
      <c r="FI316" s="41"/>
      <c r="FJ316" s="41"/>
      <c r="FK316" s="41"/>
      <c r="FL316" s="41"/>
      <c r="FM316" s="41"/>
      <c r="FN316" s="41"/>
      <c r="FO316" s="41"/>
      <c r="FP316" s="41"/>
      <c r="FQ316" s="41"/>
      <c r="FR316" s="41"/>
      <c r="FS316" s="41"/>
      <c r="FT316" s="41"/>
      <c r="FU316" s="41"/>
      <c r="FV316" s="41"/>
      <c r="FW316" s="41"/>
      <c r="FX316" s="41"/>
      <c r="FY316" s="41"/>
      <c r="FZ316" s="41"/>
      <c r="GA316" s="41"/>
      <c r="GB316" s="41"/>
      <c r="GC316" s="41"/>
      <c r="GD316" s="41"/>
      <c r="GE316" s="41"/>
      <c r="GF316" s="41"/>
      <c r="GG316" s="41"/>
      <c r="GH316" s="41"/>
      <c r="GI316" s="41"/>
      <c r="GJ316" s="41"/>
      <c r="GK316" s="41"/>
      <c r="GL316" s="41"/>
      <c r="GM316" s="41"/>
      <c r="GN316" s="41"/>
      <c r="GO316" s="41"/>
      <c r="GP316" s="41"/>
      <c r="GQ316" s="41"/>
      <c r="GR316" s="41"/>
      <c r="GS316" s="41"/>
      <c r="GT316" s="41"/>
      <c r="GU316" s="41"/>
      <c r="GV316" s="41"/>
      <c r="GW316" s="41"/>
      <c r="GX316" s="41"/>
      <c r="GY316" s="41"/>
      <c r="GZ316" s="41"/>
      <c r="HA316" s="41"/>
      <c r="HB316" s="41"/>
      <c r="HC316" s="41"/>
      <c r="HD316" s="41"/>
      <c r="HE316" s="41"/>
      <c r="HF316" s="41"/>
      <c r="HG316" s="41"/>
      <c r="HH316" s="41"/>
      <c r="HI316" s="41"/>
      <c r="HJ316" s="41"/>
      <c r="HK316" s="41"/>
      <c r="HL316" s="41"/>
      <c r="HM316" s="41"/>
      <c r="HN316" s="41"/>
      <c r="HO316" s="41"/>
      <c r="HP316" s="41"/>
      <c r="HQ316" s="41"/>
      <c r="HR316" s="41"/>
      <c r="HS316" s="41"/>
      <c r="HT316" s="41"/>
      <c r="HU316" s="41"/>
      <c r="HV316" s="41"/>
      <c r="HW316" s="41"/>
      <c r="HX316" s="41"/>
      <c r="HY316" s="41"/>
      <c r="HZ316" s="41"/>
      <c r="IA316" s="41"/>
      <c r="IB316" s="41"/>
      <c r="IC316" s="41"/>
      <c r="ID316" s="41"/>
      <c r="IE316" s="41"/>
      <c r="IF316" s="41"/>
      <c r="IG316" s="41"/>
      <c r="IH316" s="41"/>
      <c r="II316" s="41"/>
      <c r="IJ316" s="41"/>
      <c r="IK316" s="41"/>
      <c r="IL316" s="41"/>
      <c r="IM316" s="41"/>
      <c r="IN316" s="41"/>
      <c r="IO316" s="41"/>
      <c r="IP316" s="41"/>
      <c r="IQ316" s="41"/>
      <c r="IR316" s="41"/>
      <c r="IS316" s="41"/>
      <c r="IT316" s="41"/>
    </row>
    <row r="317" s="40" customFormat="1" ht="21" customHeight="1" spans="1:254">
      <c r="A317" s="67">
        <v>312</v>
      </c>
      <c r="B317" s="68" t="str">
        <f>Sheet1!A312</f>
        <v>广东高翔建设有限公司</v>
      </c>
      <c r="C317" s="69"/>
      <c r="D317" s="70">
        <f>Sheet1!B312</f>
        <v>1378099.15</v>
      </c>
      <c r="E317" s="71" t="str">
        <f t="shared" si="12"/>
        <v>超上限</v>
      </c>
      <c r="F317" s="72" t="str">
        <f t="shared" si="13"/>
        <v>否</v>
      </c>
      <c r="G317" s="73" t="str">
        <f t="shared" si="14"/>
        <v>否</v>
      </c>
      <c r="H317" s="74"/>
      <c r="I317" s="74"/>
      <c r="J317" s="74"/>
      <c r="K317" s="74"/>
      <c r="L317" s="74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  <c r="FD317" s="41"/>
      <c r="FE317" s="41"/>
      <c r="FF317" s="41"/>
      <c r="FG317" s="41"/>
      <c r="FH317" s="41"/>
      <c r="FI317" s="41"/>
      <c r="FJ317" s="41"/>
      <c r="FK317" s="41"/>
      <c r="FL317" s="41"/>
      <c r="FM317" s="41"/>
      <c r="FN317" s="41"/>
      <c r="FO317" s="41"/>
      <c r="FP317" s="41"/>
      <c r="FQ317" s="41"/>
      <c r="FR317" s="41"/>
      <c r="FS317" s="41"/>
      <c r="FT317" s="41"/>
      <c r="FU317" s="41"/>
      <c r="FV317" s="41"/>
      <c r="FW317" s="41"/>
      <c r="FX317" s="41"/>
      <c r="FY317" s="41"/>
      <c r="FZ317" s="41"/>
      <c r="GA317" s="41"/>
      <c r="GB317" s="41"/>
      <c r="GC317" s="41"/>
      <c r="GD317" s="41"/>
      <c r="GE317" s="41"/>
      <c r="GF317" s="41"/>
      <c r="GG317" s="41"/>
      <c r="GH317" s="41"/>
      <c r="GI317" s="41"/>
      <c r="GJ317" s="41"/>
      <c r="GK317" s="41"/>
      <c r="GL317" s="41"/>
      <c r="GM317" s="41"/>
      <c r="GN317" s="41"/>
      <c r="GO317" s="41"/>
      <c r="GP317" s="41"/>
      <c r="GQ317" s="41"/>
      <c r="GR317" s="41"/>
      <c r="GS317" s="41"/>
      <c r="GT317" s="41"/>
      <c r="GU317" s="41"/>
      <c r="GV317" s="41"/>
      <c r="GW317" s="41"/>
      <c r="GX317" s="41"/>
      <c r="GY317" s="41"/>
      <c r="GZ317" s="41"/>
      <c r="HA317" s="41"/>
      <c r="HB317" s="41"/>
      <c r="HC317" s="41"/>
      <c r="HD317" s="41"/>
      <c r="HE317" s="41"/>
      <c r="HF317" s="41"/>
      <c r="HG317" s="41"/>
      <c r="HH317" s="41"/>
      <c r="HI317" s="41"/>
      <c r="HJ317" s="41"/>
      <c r="HK317" s="41"/>
      <c r="HL317" s="41"/>
      <c r="HM317" s="41"/>
      <c r="HN317" s="41"/>
      <c r="HO317" s="41"/>
      <c r="HP317" s="41"/>
      <c r="HQ317" s="41"/>
      <c r="HR317" s="41"/>
      <c r="HS317" s="41"/>
      <c r="HT317" s="41"/>
      <c r="HU317" s="41"/>
      <c r="HV317" s="41"/>
      <c r="HW317" s="41"/>
      <c r="HX317" s="41"/>
      <c r="HY317" s="41"/>
      <c r="HZ317" s="41"/>
      <c r="IA317" s="41"/>
      <c r="IB317" s="41"/>
      <c r="IC317" s="41"/>
      <c r="ID317" s="41"/>
      <c r="IE317" s="41"/>
      <c r="IF317" s="41"/>
      <c r="IG317" s="41"/>
      <c r="IH317" s="41"/>
      <c r="II317" s="41"/>
      <c r="IJ317" s="41"/>
      <c r="IK317" s="41"/>
      <c r="IL317" s="41"/>
      <c r="IM317" s="41"/>
      <c r="IN317" s="41"/>
      <c r="IO317" s="41"/>
      <c r="IP317" s="41"/>
      <c r="IQ317" s="41"/>
      <c r="IR317" s="41"/>
      <c r="IS317" s="41"/>
      <c r="IT317" s="41"/>
    </row>
    <row r="318" s="40" customFormat="1" ht="21" customHeight="1" spans="1:254">
      <c r="A318" s="67">
        <v>313</v>
      </c>
      <c r="B318" s="68" t="str">
        <f>Sheet1!A313</f>
        <v>广东博海建设工程有限公司</v>
      </c>
      <c r="C318" s="69"/>
      <c r="D318" s="70">
        <f>Sheet1!B313</f>
        <v>1378084.6</v>
      </c>
      <c r="E318" s="71" t="str">
        <f t="shared" si="12"/>
        <v>超上限</v>
      </c>
      <c r="F318" s="72" t="str">
        <f t="shared" si="13"/>
        <v>否</v>
      </c>
      <c r="G318" s="73" t="str">
        <f t="shared" si="14"/>
        <v>否</v>
      </c>
      <c r="H318" s="74"/>
      <c r="I318" s="74"/>
      <c r="J318" s="74"/>
      <c r="K318" s="74"/>
      <c r="L318" s="74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  <c r="EU318" s="41"/>
      <c r="EV318" s="41"/>
      <c r="EW318" s="41"/>
      <c r="EX318" s="41"/>
      <c r="EY318" s="41"/>
      <c r="EZ318" s="41"/>
      <c r="FA318" s="41"/>
      <c r="FB318" s="41"/>
      <c r="FC318" s="41"/>
      <c r="FD318" s="41"/>
      <c r="FE318" s="41"/>
      <c r="FF318" s="41"/>
      <c r="FG318" s="41"/>
      <c r="FH318" s="41"/>
      <c r="FI318" s="41"/>
      <c r="FJ318" s="41"/>
      <c r="FK318" s="41"/>
      <c r="FL318" s="41"/>
      <c r="FM318" s="41"/>
      <c r="FN318" s="41"/>
      <c r="FO318" s="41"/>
      <c r="FP318" s="41"/>
      <c r="FQ318" s="41"/>
      <c r="FR318" s="41"/>
      <c r="FS318" s="41"/>
      <c r="FT318" s="41"/>
      <c r="FU318" s="41"/>
      <c r="FV318" s="41"/>
      <c r="FW318" s="41"/>
      <c r="FX318" s="41"/>
      <c r="FY318" s="41"/>
      <c r="FZ318" s="41"/>
      <c r="GA318" s="41"/>
      <c r="GB318" s="41"/>
      <c r="GC318" s="41"/>
      <c r="GD318" s="41"/>
      <c r="GE318" s="41"/>
      <c r="GF318" s="41"/>
      <c r="GG318" s="41"/>
      <c r="GH318" s="41"/>
      <c r="GI318" s="41"/>
      <c r="GJ318" s="41"/>
      <c r="GK318" s="41"/>
      <c r="GL318" s="41"/>
      <c r="GM318" s="41"/>
      <c r="GN318" s="41"/>
      <c r="GO318" s="41"/>
      <c r="GP318" s="41"/>
      <c r="GQ318" s="41"/>
      <c r="GR318" s="41"/>
      <c r="GS318" s="41"/>
      <c r="GT318" s="41"/>
      <c r="GU318" s="41"/>
      <c r="GV318" s="41"/>
      <c r="GW318" s="41"/>
      <c r="GX318" s="41"/>
      <c r="GY318" s="41"/>
      <c r="GZ318" s="41"/>
      <c r="HA318" s="41"/>
      <c r="HB318" s="41"/>
      <c r="HC318" s="41"/>
      <c r="HD318" s="41"/>
      <c r="HE318" s="41"/>
      <c r="HF318" s="41"/>
      <c r="HG318" s="41"/>
      <c r="HH318" s="41"/>
      <c r="HI318" s="41"/>
      <c r="HJ318" s="41"/>
      <c r="HK318" s="41"/>
      <c r="HL318" s="41"/>
      <c r="HM318" s="41"/>
      <c r="HN318" s="41"/>
      <c r="HO318" s="41"/>
      <c r="HP318" s="41"/>
      <c r="HQ318" s="41"/>
      <c r="HR318" s="41"/>
      <c r="HS318" s="41"/>
      <c r="HT318" s="41"/>
      <c r="HU318" s="41"/>
      <c r="HV318" s="41"/>
      <c r="HW318" s="41"/>
      <c r="HX318" s="41"/>
      <c r="HY318" s="41"/>
      <c r="HZ318" s="41"/>
      <c r="IA318" s="41"/>
      <c r="IB318" s="41"/>
      <c r="IC318" s="41"/>
      <c r="ID318" s="41"/>
      <c r="IE318" s="41"/>
      <c r="IF318" s="41"/>
      <c r="IG318" s="41"/>
      <c r="IH318" s="41"/>
      <c r="II318" s="41"/>
      <c r="IJ318" s="41"/>
      <c r="IK318" s="41"/>
      <c r="IL318" s="41"/>
      <c r="IM318" s="41"/>
      <c r="IN318" s="41"/>
      <c r="IO318" s="41"/>
      <c r="IP318" s="41"/>
      <c r="IQ318" s="41"/>
      <c r="IR318" s="41"/>
      <c r="IS318" s="41"/>
      <c r="IT318" s="41"/>
    </row>
    <row r="319" s="40" customFormat="1" ht="21" customHeight="1" spans="1:254">
      <c r="A319" s="67">
        <v>314</v>
      </c>
      <c r="B319" s="68" t="str">
        <f>Sheet1!A314</f>
        <v>中闽大洋建设集团有限公司</v>
      </c>
      <c r="C319" s="69"/>
      <c r="D319" s="70">
        <f>Sheet1!B314</f>
        <v>1377933.1</v>
      </c>
      <c r="E319" s="71" t="str">
        <f t="shared" si="12"/>
        <v>超上限</v>
      </c>
      <c r="F319" s="72" t="str">
        <f t="shared" si="13"/>
        <v>否</v>
      </c>
      <c r="G319" s="73" t="str">
        <f t="shared" si="14"/>
        <v>否</v>
      </c>
      <c r="H319" s="74"/>
      <c r="I319" s="74"/>
      <c r="J319" s="74"/>
      <c r="K319" s="74"/>
      <c r="L319" s="74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  <c r="EU319" s="41"/>
      <c r="EV319" s="41"/>
      <c r="EW319" s="41"/>
      <c r="EX319" s="41"/>
      <c r="EY319" s="41"/>
      <c r="EZ319" s="41"/>
      <c r="FA319" s="41"/>
      <c r="FB319" s="41"/>
      <c r="FC319" s="41"/>
      <c r="FD319" s="41"/>
      <c r="FE319" s="41"/>
      <c r="FF319" s="41"/>
      <c r="FG319" s="41"/>
      <c r="FH319" s="41"/>
      <c r="FI319" s="41"/>
      <c r="FJ319" s="41"/>
      <c r="FK319" s="41"/>
      <c r="FL319" s="41"/>
      <c r="FM319" s="41"/>
      <c r="FN319" s="41"/>
      <c r="FO319" s="41"/>
      <c r="FP319" s="41"/>
      <c r="FQ319" s="41"/>
      <c r="FR319" s="41"/>
      <c r="FS319" s="41"/>
      <c r="FT319" s="41"/>
      <c r="FU319" s="41"/>
      <c r="FV319" s="41"/>
      <c r="FW319" s="41"/>
      <c r="FX319" s="41"/>
      <c r="FY319" s="41"/>
      <c r="FZ319" s="41"/>
      <c r="GA319" s="41"/>
      <c r="GB319" s="41"/>
      <c r="GC319" s="41"/>
      <c r="GD319" s="41"/>
      <c r="GE319" s="41"/>
      <c r="GF319" s="41"/>
      <c r="GG319" s="41"/>
      <c r="GH319" s="41"/>
      <c r="GI319" s="41"/>
      <c r="GJ319" s="41"/>
      <c r="GK319" s="41"/>
      <c r="GL319" s="41"/>
      <c r="GM319" s="41"/>
      <c r="GN319" s="41"/>
      <c r="GO319" s="41"/>
      <c r="GP319" s="41"/>
      <c r="GQ319" s="41"/>
      <c r="GR319" s="41"/>
      <c r="GS319" s="41"/>
      <c r="GT319" s="41"/>
      <c r="GU319" s="41"/>
      <c r="GV319" s="41"/>
      <c r="GW319" s="41"/>
      <c r="GX319" s="41"/>
      <c r="GY319" s="41"/>
      <c r="GZ319" s="41"/>
      <c r="HA319" s="41"/>
      <c r="HB319" s="41"/>
      <c r="HC319" s="41"/>
      <c r="HD319" s="41"/>
      <c r="HE319" s="41"/>
      <c r="HF319" s="41"/>
      <c r="HG319" s="41"/>
      <c r="HH319" s="41"/>
      <c r="HI319" s="41"/>
      <c r="HJ319" s="41"/>
      <c r="HK319" s="41"/>
      <c r="HL319" s="41"/>
      <c r="HM319" s="41"/>
      <c r="HN319" s="41"/>
      <c r="HO319" s="41"/>
      <c r="HP319" s="41"/>
      <c r="HQ319" s="41"/>
      <c r="HR319" s="41"/>
      <c r="HS319" s="41"/>
      <c r="HT319" s="41"/>
      <c r="HU319" s="41"/>
      <c r="HV319" s="41"/>
      <c r="HW319" s="41"/>
      <c r="HX319" s="41"/>
      <c r="HY319" s="41"/>
      <c r="HZ319" s="41"/>
      <c r="IA319" s="41"/>
      <c r="IB319" s="41"/>
      <c r="IC319" s="41"/>
      <c r="ID319" s="41"/>
      <c r="IE319" s="41"/>
      <c r="IF319" s="41"/>
      <c r="IG319" s="41"/>
      <c r="IH319" s="41"/>
      <c r="II319" s="41"/>
      <c r="IJ319" s="41"/>
      <c r="IK319" s="41"/>
      <c r="IL319" s="41"/>
      <c r="IM319" s="41"/>
      <c r="IN319" s="41"/>
      <c r="IO319" s="41"/>
      <c r="IP319" s="41"/>
      <c r="IQ319" s="41"/>
      <c r="IR319" s="41"/>
      <c r="IS319" s="41"/>
      <c r="IT319" s="41"/>
    </row>
    <row r="320" s="40" customFormat="1" ht="21" customHeight="1" spans="1:254">
      <c r="A320" s="67">
        <v>315</v>
      </c>
      <c r="B320" s="68" t="str">
        <f>Sheet1!A315</f>
        <v>广东尚赢建设有限公司</v>
      </c>
      <c r="C320" s="69"/>
      <c r="D320" s="70">
        <f>Sheet1!B315</f>
        <v>1377891.11</v>
      </c>
      <c r="E320" s="71" t="str">
        <f t="shared" si="12"/>
        <v>超上限</v>
      </c>
      <c r="F320" s="72" t="str">
        <f t="shared" si="13"/>
        <v>否</v>
      </c>
      <c r="G320" s="73" t="str">
        <f t="shared" si="14"/>
        <v>否</v>
      </c>
      <c r="H320" s="74"/>
      <c r="I320" s="74"/>
      <c r="J320" s="74"/>
      <c r="K320" s="74"/>
      <c r="L320" s="74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  <c r="EY320" s="41"/>
      <c r="EZ320" s="41"/>
      <c r="FA320" s="41"/>
      <c r="FB320" s="41"/>
      <c r="FC320" s="41"/>
      <c r="FD320" s="41"/>
      <c r="FE320" s="41"/>
      <c r="FF320" s="41"/>
      <c r="FG320" s="41"/>
      <c r="FH320" s="41"/>
      <c r="FI320" s="41"/>
      <c r="FJ320" s="41"/>
      <c r="FK320" s="41"/>
      <c r="FL320" s="41"/>
      <c r="FM320" s="41"/>
      <c r="FN320" s="41"/>
      <c r="FO320" s="41"/>
      <c r="FP320" s="41"/>
      <c r="FQ320" s="41"/>
      <c r="FR320" s="41"/>
      <c r="FS320" s="41"/>
      <c r="FT320" s="41"/>
      <c r="FU320" s="41"/>
      <c r="FV320" s="41"/>
      <c r="FW320" s="41"/>
      <c r="FX320" s="41"/>
      <c r="FY320" s="41"/>
      <c r="FZ320" s="41"/>
      <c r="GA320" s="41"/>
      <c r="GB320" s="41"/>
      <c r="GC320" s="41"/>
      <c r="GD320" s="41"/>
      <c r="GE320" s="41"/>
      <c r="GF320" s="41"/>
      <c r="GG320" s="41"/>
      <c r="GH320" s="41"/>
      <c r="GI320" s="41"/>
      <c r="GJ320" s="41"/>
      <c r="GK320" s="41"/>
      <c r="GL320" s="41"/>
      <c r="GM320" s="41"/>
      <c r="GN320" s="41"/>
      <c r="GO320" s="41"/>
      <c r="GP320" s="41"/>
      <c r="GQ320" s="41"/>
      <c r="GR320" s="41"/>
      <c r="GS320" s="41"/>
      <c r="GT320" s="41"/>
      <c r="GU320" s="41"/>
      <c r="GV320" s="41"/>
      <c r="GW320" s="41"/>
      <c r="GX320" s="41"/>
      <c r="GY320" s="41"/>
      <c r="GZ320" s="41"/>
      <c r="HA320" s="41"/>
      <c r="HB320" s="41"/>
      <c r="HC320" s="41"/>
      <c r="HD320" s="41"/>
      <c r="HE320" s="41"/>
      <c r="HF320" s="41"/>
      <c r="HG320" s="41"/>
      <c r="HH320" s="41"/>
      <c r="HI320" s="41"/>
      <c r="HJ320" s="41"/>
      <c r="HK320" s="41"/>
      <c r="HL320" s="41"/>
      <c r="HM320" s="41"/>
      <c r="HN320" s="41"/>
      <c r="HO320" s="41"/>
      <c r="HP320" s="41"/>
      <c r="HQ320" s="41"/>
      <c r="HR320" s="41"/>
      <c r="HS320" s="41"/>
      <c r="HT320" s="41"/>
      <c r="HU320" s="41"/>
      <c r="HV320" s="41"/>
      <c r="HW320" s="41"/>
      <c r="HX320" s="41"/>
      <c r="HY320" s="41"/>
      <c r="HZ320" s="41"/>
      <c r="IA320" s="41"/>
      <c r="IB320" s="41"/>
      <c r="IC320" s="41"/>
      <c r="ID320" s="41"/>
      <c r="IE320" s="41"/>
      <c r="IF320" s="41"/>
      <c r="IG320" s="41"/>
      <c r="IH320" s="41"/>
      <c r="II320" s="41"/>
      <c r="IJ320" s="41"/>
      <c r="IK320" s="41"/>
      <c r="IL320" s="41"/>
      <c r="IM320" s="41"/>
      <c r="IN320" s="41"/>
      <c r="IO320" s="41"/>
      <c r="IP320" s="41"/>
      <c r="IQ320" s="41"/>
      <c r="IR320" s="41"/>
      <c r="IS320" s="41"/>
      <c r="IT320" s="41"/>
    </row>
    <row r="321" s="40" customFormat="1" ht="21" customHeight="1" spans="1:254">
      <c r="A321" s="67">
        <v>316</v>
      </c>
      <c r="B321" s="68" t="str">
        <f>Sheet1!A316</f>
        <v>广东一中建筑工程有限公司</v>
      </c>
      <c r="C321" s="69"/>
      <c r="D321" s="70">
        <f>Sheet1!B316</f>
        <v>1377891.11</v>
      </c>
      <c r="E321" s="71" t="str">
        <f t="shared" si="12"/>
        <v>超上限</v>
      </c>
      <c r="F321" s="72" t="str">
        <f t="shared" si="13"/>
        <v>否</v>
      </c>
      <c r="G321" s="73" t="str">
        <f t="shared" si="14"/>
        <v>否</v>
      </c>
      <c r="H321" s="74"/>
      <c r="I321" s="74"/>
      <c r="J321" s="74"/>
      <c r="K321" s="74"/>
      <c r="L321" s="74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  <c r="EU321" s="41"/>
      <c r="EV321" s="41"/>
      <c r="EW321" s="41"/>
      <c r="EX321" s="41"/>
      <c r="EY321" s="41"/>
      <c r="EZ321" s="41"/>
      <c r="FA321" s="41"/>
      <c r="FB321" s="41"/>
      <c r="FC321" s="41"/>
      <c r="FD321" s="41"/>
      <c r="FE321" s="41"/>
      <c r="FF321" s="41"/>
      <c r="FG321" s="41"/>
      <c r="FH321" s="41"/>
      <c r="FI321" s="41"/>
      <c r="FJ321" s="41"/>
      <c r="FK321" s="41"/>
      <c r="FL321" s="41"/>
      <c r="FM321" s="41"/>
      <c r="FN321" s="41"/>
      <c r="FO321" s="41"/>
      <c r="FP321" s="41"/>
      <c r="FQ321" s="41"/>
      <c r="FR321" s="41"/>
      <c r="FS321" s="41"/>
      <c r="FT321" s="41"/>
      <c r="FU321" s="41"/>
      <c r="FV321" s="41"/>
      <c r="FW321" s="41"/>
      <c r="FX321" s="41"/>
      <c r="FY321" s="41"/>
      <c r="FZ321" s="41"/>
      <c r="GA321" s="41"/>
      <c r="GB321" s="41"/>
      <c r="GC321" s="41"/>
      <c r="GD321" s="41"/>
      <c r="GE321" s="41"/>
      <c r="GF321" s="41"/>
      <c r="GG321" s="41"/>
      <c r="GH321" s="41"/>
      <c r="GI321" s="41"/>
      <c r="GJ321" s="41"/>
      <c r="GK321" s="41"/>
      <c r="GL321" s="41"/>
      <c r="GM321" s="41"/>
      <c r="GN321" s="41"/>
      <c r="GO321" s="41"/>
      <c r="GP321" s="41"/>
      <c r="GQ321" s="41"/>
      <c r="GR321" s="41"/>
      <c r="GS321" s="41"/>
      <c r="GT321" s="41"/>
      <c r="GU321" s="41"/>
      <c r="GV321" s="41"/>
      <c r="GW321" s="41"/>
      <c r="GX321" s="41"/>
      <c r="GY321" s="41"/>
      <c r="GZ321" s="41"/>
      <c r="HA321" s="41"/>
      <c r="HB321" s="41"/>
      <c r="HC321" s="41"/>
      <c r="HD321" s="41"/>
      <c r="HE321" s="41"/>
      <c r="HF321" s="41"/>
      <c r="HG321" s="41"/>
      <c r="HH321" s="41"/>
      <c r="HI321" s="41"/>
      <c r="HJ321" s="41"/>
      <c r="HK321" s="41"/>
      <c r="HL321" s="41"/>
      <c r="HM321" s="41"/>
      <c r="HN321" s="41"/>
      <c r="HO321" s="41"/>
      <c r="HP321" s="41"/>
      <c r="HQ321" s="41"/>
      <c r="HR321" s="41"/>
      <c r="HS321" s="41"/>
      <c r="HT321" s="41"/>
      <c r="HU321" s="41"/>
      <c r="HV321" s="41"/>
      <c r="HW321" s="41"/>
      <c r="HX321" s="41"/>
      <c r="HY321" s="41"/>
      <c r="HZ321" s="41"/>
      <c r="IA321" s="41"/>
      <c r="IB321" s="41"/>
      <c r="IC321" s="41"/>
      <c r="ID321" s="41"/>
      <c r="IE321" s="41"/>
      <c r="IF321" s="41"/>
      <c r="IG321" s="41"/>
      <c r="IH321" s="41"/>
      <c r="II321" s="41"/>
      <c r="IJ321" s="41"/>
      <c r="IK321" s="41"/>
      <c r="IL321" s="41"/>
      <c r="IM321" s="41"/>
      <c r="IN321" s="41"/>
      <c r="IO321" s="41"/>
      <c r="IP321" s="41"/>
      <c r="IQ321" s="41"/>
      <c r="IR321" s="41"/>
      <c r="IS321" s="41"/>
      <c r="IT321" s="41"/>
    </row>
    <row r="322" s="40" customFormat="1" ht="21" customHeight="1" spans="1:254">
      <c r="A322" s="67">
        <v>317</v>
      </c>
      <c r="B322" s="68" t="str">
        <f>Sheet1!A317</f>
        <v>福建昱瑞建设工程有限公司</v>
      </c>
      <c r="C322" s="69"/>
      <c r="D322" s="70">
        <f>Sheet1!B317</f>
        <v>1377891.11</v>
      </c>
      <c r="E322" s="71" t="str">
        <f t="shared" si="12"/>
        <v>超上限</v>
      </c>
      <c r="F322" s="72" t="str">
        <f t="shared" si="13"/>
        <v>否</v>
      </c>
      <c r="G322" s="73" t="str">
        <f t="shared" si="14"/>
        <v>否</v>
      </c>
      <c r="H322" s="74"/>
      <c r="I322" s="74"/>
      <c r="J322" s="74"/>
      <c r="K322" s="74"/>
      <c r="L322" s="74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  <c r="EU322" s="41"/>
      <c r="EV322" s="41"/>
      <c r="EW322" s="41"/>
      <c r="EX322" s="41"/>
      <c r="EY322" s="41"/>
      <c r="EZ322" s="41"/>
      <c r="FA322" s="41"/>
      <c r="FB322" s="41"/>
      <c r="FC322" s="41"/>
      <c r="FD322" s="41"/>
      <c r="FE322" s="41"/>
      <c r="FF322" s="41"/>
      <c r="FG322" s="41"/>
      <c r="FH322" s="41"/>
      <c r="FI322" s="41"/>
      <c r="FJ322" s="41"/>
      <c r="FK322" s="41"/>
      <c r="FL322" s="41"/>
      <c r="FM322" s="41"/>
      <c r="FN322" s="41"/>
      <c r="FO322" s="41"/>
      <c r="FP322" s="41"/>
      <c r="FQ322" s="41"/>
      <c r="FR322" s="41"/>
      <c r="FS322" s="41"/>
      <c r="FT322" s="41"/>
      <c r="FU322" s="41"/>
      <c r="FV322" s="41"/>
      <c r="FW322" s="41"/>
      <c r="FX322" s="41"/>
      <c r="FY322" s="41"/>
      <c r="FZ322" s="41"/>
      <c r="GA322" s="41"/>
      <c r="GB322" s="41"/>
      <c r="GC322" s="41"/>
      <c r="GD322" s="41"/>
      <c r="GE322" s="41"/>
      <c r="GF322" s="41"/>
      <c r="GG322" s="41"/>
      <c r="GH322" s="41"/>
      <c r="GI322" s="41"/>
      <c r="GJ322" s="41"/>
      <c r="GK322" s="41"/>
      <c r="GL322" s="41"/>
      <c r="GM322" s="41"/>
      <c r="GN322" s="41"/>
      <c r="GO322" s="41"/>
      <c r="GP322" s="41"/>
      <c r="GQ322" s="41"/>
      <c r="GR322" s="41"/>
      <c r="GS322" s="41"/>
      <c r="GT322" s="41"/>
      <c r="GU322" s="41"/>
      <c r="GV322" s="41"/>
      <c r="GW322" s="41"/>
      <c r="GX322" s="41"/>
      <c r="GY322" s="41"/>
      <c r="GZ322" s="41"/>
      <c r="HA322" s="41"/>
      <c r="HB322" s="41"/>
      <c r="HC322" s="41"/>
      <c r="HD322" s="41"/>
      <c r="HE322" s="41"/>
      <c r="HF322" s="41"/>
      <c r="HG322" s="41"/>
      <c r="HH322" s="41"/>
      <c r="HI322" s="41"/>
      <c r="HJ322" s="41"/>
      <c r="HK322" s="41"/>
      <c r="HL322" s="41"/>
      <c r="HM322" s="41"/>
      <c r="HN322" s="41"/>
      <c r="HO322" s="41"/>
      <c r="HP322" s="41"/>
      <c r="HQ322" s="41"/>
      <c r="HR322" s="41"/>
      <c r="HS322" s="41"/>
      <c r="HT322" s="41"/>
      <c r="HU322" s="41"/>
      <c r="HV322" s="41"/>
      <c r="HW322" s="41"/>
      <c r="HX322" s="41"/>
      <c r="HY322" s="41"/>
      <c r="HZ322" s="41"/>
      <c r="IA322" s="41"/>
      <c r="IB322" s="41"/>
      <c r="IC322" s="41"/>
      <c r="ID322" s="41"/>
      <c r="IE322" s="41"/>
      <c r="IF322" s="41"/>
      <c r="IG322" s="41"/>
      <c r="IH322" s="41"/>
      <c r="II322" s="41"/>
      <c r="IJ322" s="41"/>
      <c r="IK322" s="41"/>
      <c r="IL322" s="41"/>
      <c r="IM322" s="41"/>
      <c r="IN322" s="41"/>
      <c r="IO322" s="41"/>
      <c r="IP322" s="41"/>
      <c r="IQ322" s="41"/>
      <c r="IR322" s="41"/>
      <c r="IS322" s="41"/>
      <c r="IT322" s="41"/>
    </row>
    <row r="323" s="40" customFormat="1" ht="21" customHeight="1" spans="1:254">
      <c r="A323" s="67">
        <v>318</v>
      </c>
      <c r="B323" s="68" t="str">
        <f>Sheet1!A318</f>
        <v>深圳市乐和建设工程有限公司</v>
      </c>
      <c r="C323" s="69"/>
      <c r="D323" s="70">
        <f>Sheet1!B318</f>
        <v>1377891.11</v>
      </c>
      <c r="E323" s="71" t="str">
        <f t="shared" si="12"/>
        <v>超上限</v>
      </c>
      <c r="F323" s="72" t="str">
        <f t="shared" si="13"/>
        <v>否</v>
      </c>
      <c r="G323" s="73" t="str">
        <f t="shared" si="14"/>
        <v>否</v>
      </c>
      <c r="H323" s="74"/>
      <c r="I323" s="74"/>
      <c r="J323" s="74"/>
      <c r="K323" s="74"/>
      <c r="L323" s="74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1"/>
      <c r="FH323" s="41"/>
      <c r="FI323" s="41"/>
      <c r="FJ323" s="41"/>
      <c r="FK323" s="41"/>
      <c r="FL323" s="41"/>
      <c r="FM323" s="41"/>
      <c r="FN323" s="41"/>
      <c r="FO323" s="41"/>
      <c r="FP323" s="41"/>
      <c r="FQ323" s="41"/>
      <c r="FR323" s="41"/>
      <c r="FS323" s="41"/>
      <c r="FT323" s="41"/>
      <c r="FU323" s="41"/>
      <c r="FV323" s="41"/>
      <c r="FW323" s="41"/>
      <c r="FX323" s="41"/>
      <c r="FY323" s="41"/>
      <c r="FZ323" s="41"/>
      <c r="GA323" s="41"/>
      <c r="GB323" s="41"/>
      <c r="GC323" s="41"/>
      <c r="GD323" s="41"/>
      <c r="GE323" s="41"/>
      <c r="GF323" s="41"/>
      <c r="GG323" s="41"/>
      <c r="GH323" s="41"/>
      <c r="GI323" s="41"/>
      <c r="GJ323" s="41"/>
      <c r="GK323" s="41"/>
      <c r="GL323" s="41"/>
      <c r="GM323" s="41"/>
      <c r="GN323" s="41"/>
      <c r="GO323" s="41"/>
      <c r="GP323" s="41"/>
      <c r="GQ323" s="41"/>
      <c r="GR323" s="41"/>
      <c r="GS323" s="41"/>
      <c r="GT323" s="41"/>
      <c r="GU323" s="41"/>
      <c r="GV323" s="41"/>
      <c r="GW323" s="41"/>
      <c r="GX323" s="41"/>
      <c r="GY323" s="41"/>
      <c r="GZ323" s="41"/>
      <c r="HA323" s="41"/>
      <c r="HB323" s="41"/>
      <c r="HC323" s="41"/>
      <c r="HD323" s="41"/>
      <c r="HE323" s="41"/>
      <c r="HF323" s="41"/>
      <c r="HG323" s="41"/>
      <c r="HH323" s="41"/>
      <c r="HI323" s="41"/>
      <c r="HJ323" s="41"/>
      <c r="HK323" s="41"/>
      <c r="HL323" s="41"/>
      <c r="HM323" s="41"/>
      <c r="HN323" s="41"/>
      <c r="HO323" s="41"/>
      <c r="HP323" s="41"/>
      <c r="HQ323" s="41"/>
      <c r="HR323" s="41"/>
      <c r="HS323" s="41"/>
      <c r="HT323" s="41"/>
      <c r="HU323" s="41"/>
      <c r="HV323" s="41"/>
      <c r="HW323" s="41"/>
      <c r="HX323" s="41"/>
      <c r="HY323" s="41"/>
      <c r="HZ323" s="41"/>
      <c r="IA323" s="41"/>
      <c r="IB323" s="41"/>
      <c r="IC323" s="41"/>
      <c r="ID323" s="41"/>
      <c r="IE323" s="41"/>
      <c r="IF323" s="41"/>
      <c r="IG323" s="41"/>
      <c r="IH323" s="41"/>
      <c r="II323" s="41"/>
      <c r="IJ323" s="41"/>
      <c r="IK323" s="41"/>
      <c r="IL323" s="41"/>
      <c r="IM323" s="41"/>
      <c r="IN323" s="41"/>
      <c r="IO323" s="41"/>
      <c r="IP323" s="41"/>
      <c r="IQ323" s="41"/>
      <c r="IR323" s="41"/>
      <c r="IS323" s="41"/>
      <c r="IT323" s="41"/>
    </row>
    <row r="324" s="40" customFormat="1" ht="21" customHeight="1" spans="1:254">
      <c r="A324" s="67">
        <v>319</v>
      </c>
      <c r="B324" s="68" t="str">
        <f>Sheet1!A319</f>
        <v>中水投（广东）建设有限公司</v>
      </c>
      <c r="C324" s="69"/>
      <c r="D324" s="70">
        <f>Sheet1!B319</f>
        <v>1377891.11</v>
      </c>
      <c r="E324" s="71" t="str">
        <f t="shared" si="12"/>
        <v>超上限</v>
      </c>
      <c r="F324" s="72" t="str">
        <f t="shared" si="13"/>
        <v>否</v>
      </c>
      <c r="G324" s="73" t="str">
        <f t="shared" si="14"/>
        <v>否</v>
      </c>
      <c r="H324" s="74"/>
      <c r="I324" s="74"/>
      <c r="J324" s="74"/>
      <c r="K324" s="74"/>
      <c r="L324" s="74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  <c r="EU324" s="41"/>
      <c r="EV324" s="41"/>
      <c r="EW324" s="41"/>
      <c r="EX324" s="41"/>
      <c r="EY324" s="41"/>
      <c r="EZ324" s="41"/>
      <c r="FA324" s="41"/>
      <c r="FB324" s="41"/>
      <c r="FC324" s="41"/>
      <c r="FD324" s="41"/>
      <c r="FE324" s="41"/>
      <c r="FF324" s="41"/>
      <c r="FG324" s="41"/>
      <c r="FH324" s="41"/>
      <c r="FI324" s="41"/>
      <c r="FJ324" s="41"/>
      <c r="FK324" s="41"/>
      <c r="FL324" s="41"/>
      <c r="FM324" s="41"/>
      <c r="FN324" s="41"/>
      <c r="FO324" s="41"/>
      <c r="FP324" s="41"/>
      <c r="FQ324" s="41"/>
      <c r="FR324" s="41"/>
      <c r="FS324" s="41"/>
      <c r="FT324" s="41"/>
      <c r="FU324" s="41"/>
      <c r="FV324" s="41"/>
      <c r="FW324" s="41"/>
      <c r="FX324" s="41"/>
      <c r="FY324" s="41"/>
      <c r="FZ324" s="41"/>
      <c r="GA324" s="41"/>
      <c r="GB324" s="41"/>
      <c r="GC324" s="41"/>
      <c r="GD324" s="41"/>
      <c r="GE324" s="41"/>
      <c r="GF324" s="41"/>
      <c r="GG324" s="41"/>
      <c r="GH324" s="41"/>
      <c r="GI324" s="41"/>
      <c r="GJ324" s="41"/>
      <c r="GK324" s="41"/>
      <c r="GL324" s="41"/>
      <c r="GM324" s="41"/>
      <c r="GN324" s="41"/>
      <c r="GO324" s="41"/>
      <c r="GP324" s="41"/>
      <c r="GQ324" s="41"/>
      <c r="GR324" s="41"/>
      <c r="GS324" s="41"/>
      <c r="GT324" s="41"/>
      <c r="GU324" s="41"/>
      <c r="GV324" s="41"/>
      <c r="GW324" s="41"/>
      <c r="GX324" s="41"/>
      <c r="GY324" s="41"/>
      <c r="GZ324" s="41"/>
      <c r="HA324" s="41"/>
      <c r="HB324" s="41"/>
      <c r="HC324" s="41"/>
      <c r="HD324" s="41"/>
      <c r="HE324" s="41"/>
      <c r="HF324" s="41"/>
      <c r="HG324" s="41"/>
      <c r="HH324" s="41"/>
      <c r="HI324" s="41"/>
      <c r="HJ324" s="41"/>
      <c r="HK324" s="41"/>
      <c r="HL324" s="41"/>
      <c r="HM324" s="41"/>
      <c r="HN324" s="41"/>
      <c r="HO324" s="41"/>
      <c r="HP324" s="41"/>
      <c r="HQ324" s="41"/>
      <c r="HR324" s="41"/>
      <c r="HS324" s="41"/>
      <c r="HT324" s="41"/>
      <c r="HU324" s="41"/>
      <c r="HV324" s="41"/>
      <c r="HW324" s="41"/>
      <c r="HX324" s="41"/>
      <c r="HY324" s="41"/>
      <c r="HZ324" s="41"/>
      <c r="IA324" s="41"/>
      <c r="IB324" s="41"/>
      <c r="IC324" s="41"/>
      <c r="ID324" s="41"/>
      <c r="IE324" s="41"/>
      <c r="IF324" s="41"/>
      <c r="IG324" s="41"/>
      <c r="IH324" s="41"/>
      <c r="II324" s="41"/>
      <c r="IJ324" s="41"/>
      <c r="IK324" s="41"/>
      <c r="IL324" s="41"/>
      <c r="IM324" s="41"/>
      <c r="IN324" s="41"/>
      <c r="IO324" s="41"/>
      <c r="IP324" s="41"/>
      <c r="IQ324" s="41"/>
      <c r="IR324" s="41"/>
      <c r="IS324" s="41"/>
      <c r="IT324" s="41"/>
    </row>
    <row r="325" s="40" customFormat="1" ht="21" customHeight="1" spans="1:254">
      <c r="A325" s="67">
        <v>320</v>
      </c>
      <c r="B325" s="68" t="str">
        <f>Sheet1!A320</f>
        <v>深圳市中城市政工程有限公司</v>
      </c>
      <c r="C325" s="69"/>
      <c r="D325" s="70">
        <f>Sheet1!B320</f>
        <v>1377891.11</v>
      </c>
      <c r="E325" s="71" t="str">
        <f t="shared" si="12"/>
        <v>超上限</v>
      </c>
      <c r="F325" s="72" t="str">
        <f t="shared" si="13"/>
        <v>否</v>
      </c>
      <c r="G325" s="73" t="str">
        <f t="shared" si="14"/>
        <v>否</v>
      </c>
      <c r="H325" s="74"/>
      <c r="I325" s="74"/>
      <c r="J325" s="74"/>
      <c r="K325" s="74"/>
      <c r="L325" s="74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  <c r="EU325" s="41"/>
      <c r="EV325" s="41"/>
      <c r="EW325" s="41"/>
      <c r="EX325" s="41"/>
      <c r="EY325" s="41"/>
      <c r="EZ325" s="41"/>
      <c r="FA325" s="41"/>
      <c r="FB325" s="41"/>
      <c r="FC325" s="41"/>
      <c r="FD325" s="41"/>
      <c r="FE325" s="41"/>
      <c r="FF325" s="41"/>
      <c r="FG325" s="41"/>
      <c r="FH325" s="41"/>
      <c r="FI325" s="41"/>
      <c r="FJ325" s="41"/>
      <c r="FK325" s="41"/>
      <c r="FL325" s="41"/>
      <c r="FM325" s="41"/>
      <c r="FN325" s="41"/>
      <c r="FO325" s="41"/>
      <c r="FP325" s="41"/>
      <c r="FQ325" s="41"/>
      <c r="FR325" s="41"/>
      <c r="FS325" s="41"/>
      <c r="FT325" s="41"/>
      <c r="FU325" s="41"/>
      <c r="FV325" s="41"/>
      <c r="FW325" s="41"/>
      <c r="FX325" s="41"/>
      <c r="FY325" s="41"/>
      <c r="FZ325" s="41"/>
      <c r="GA325" s="41"/>
      <c r="GB325" s="41"/>
      <c r="GC325" s="41"/>
      <c r="GD325" s="41"/>
      <c r="GE325" s="41"/>
      <c r="GF325" s="41"/>
      <c r="GG325" s="41"/>
      <c r="GH325" s="41"/>
      <c r="GI325" s="41"/>
      <c r="GJ325" s="41"/>
      <c r="GK325" s="41"/>
      <c r="GL325" s="41"/>
      <c r="GM325" s="41"/>
      <c r="GN325" s="41"/>
      <c r="GO325" s="41"/>
      <c r="GP325" s="41"/>
      <c r="GQ325" s="41"/>
      <c r="GR325" s="41"/>
      <c r="GS325" s="41"/>
      <c r="GT325" s="41"/>
      <c r="GU325" s="41"/>
      <c r="GV325" s="41"/>
      <c r="GW325" s="41"/>
      <c r="GX325" s="41"/>
      <c r="GY325" s="41"/>
      <c r="GZ325" s="41"/>
      <c r="HA325" s="41"/>
      <c r="HB325" s="41"/>
      <c r="HC325" s="41"/>
      <c r="HD325" s="41"/>
      <c r="HE325" s="41"/>
      <c r="HF325" s="41"/>
      <c r="HG325" s="41"/>
      <c r="HH325" s="41"/>
      <c r="HI325" s="41"/>
      <c r="HJ325" s="41"/>
      <c r="HK325" s="41"/>
      <c r="HL325" s="41"/>
      <c r="HM325" s="41"/>
      <c r="HN325" s="41"/>
      <c r="HO325" s="41"/>
      <c r="HP325" s="41"/>
      <c r="HQ325" s="41"/>
      <c r="HR325" s="41"/>
      <c r="HS325" s="41"/>
      <c r="HT325" s="41"/>
      <c r="HU325" s="41"/>
      <c r="HV325" s="41"/>
      <c r="HW325" s="41"/>
      <c r="HX325" s="41"/>
      <c r="HY325" s="41"/>
      <c r="HZ325" s="41"/>
      <c r="IA325" s="41"/>
      <c r="IB325" s="41"/>
      <c r="IC325" s="41"/>
      <c r="ID325" s="41"/>
      <c r="IE325" s="41"/>
      <c r="IF325" s="41"/>
      <c r="IG325" s="41"/>
      <c r="IH325" s="41"/>
      <c r="II325" s="41"/>
      <c r="IJ325" s="41"/>
      <c r="IK325" s="41"/>
      <c r="IL325" s="41"/>
      <c r="IM325" s="41"/>
      <c r="IN325" s="41"/>
      <c r="IO325" s="41"/>
      <c r="IP325" s="41"/>
      <c r="IQ325" s="41"/>
      <c r="IR325" s="41"/>
      <c r="IS325" s="41"/>
      <c r="IT325" s="41"/>
    </row>
    <row r="326" s="40" customFormat="1" ht="21" customHeight="1" spans="1:254">
      <c r="A326" s="67">
        <v>321</v>
      </c>
      <c r="B326" s="68" t="str">
        <f>Sheet1!A321</f>
        <v>鹏志建设（广东）有限公司</v>
      </c>
      <c r="C326" s="69"/>
      <c r="D326" s="70">
        <f>Sheet1!B321</f>
        <v>1377802.34</v>
      </c>
      <c r="E326" s="71" t="str">
        <f t="shared" si="12"/>
        <v>超上限</v>
      </c>
      <c r="F326" s="72" t="str">
        <f t="shared" si="13"/>
        <v>否</v>
      </c>
      <c r="G326" s="73" t="str">
        <f t="shared" si="14"/>
        <v>否</v>
      </c>
      <c r="H326" s="74"/>
      <c r="I326" s="74"/>
      <c r="J326" s="74"/>
      <c r="K326" s="74"/>
      <c r="L326" s="74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  <c r="EU326" s="41"/>
      <c r="EV326" s="41"/>
      <c r="EW326" s="41"/>
      <c r="EX326" s="41"/>
      <c r="EY326" s="41"/>
      <c r="EZ326" s="41"/>
      <c r="FA326" s="41"/>
      <c r="FB326" s="41"/>
      <c r="FC326" s="41"/>
      <c r="FD326" s="41"/>
      <c r="FE326" s="41"/>
      <c r="FF326" s="41"/>
      <c r="FG326" s="41"/>
      <c r="FH326" s="41"/>
      <c r="FI326" s="41"/>
      <c r="FJ326" s="41"/>
      <c r="FK326" s="41"/>
      <c r="FL326" s="41"/>
      <c r="FM326" s="41"/>
      <c r="FN326" s="41"/>
      <c r="FO326" s="41"/>
      <c r="FP326" s="41"/>
      <c r="FQ326" s="41"/>
      <c r="FR326" s="41"/>
      <c r="FS326" s="41"/>
      <c r="FT326" s="41"/>
      <c r="FU326" s="41"/>
      <c r="FV326" s="41"/>
      <c r="FW326" s="41"/>
      <c r="FX326" s="41"/>
      <c r="FY326" s="41"/>
      <c r="FZ326" s="41"/>
      <c r="GA326" s="41"/>
      <c r="GB326" s="41"/>
      <c r="GC326" s="41"/>
      <c r="GD326" s="41"/>
      <c r="GE326" s="41"/>
      <c r="GF326" s="41"/>
      <c r="GG326" s="41"/>
      <c r="GH326" s="41"/>
      <c r="GI326" s="41"/>
      <c r="GJ326" s="41"/>
      <c r="GK326" s="41"/>
      <c r="GL326" s="41"/>
      <c r="GM326" s="41"/>
      <c r="GN326" s="41"/>
      <c r="GO326" s="41"/>
      <c r="GP326" s="41"/>
      <c r="GQ326" s="41"/>
      <c r="GR326" s="41"/>
      <c r="GS326" s="41"/>
      <c r="GT326" s="41"/>
      <c r="GU326" s="41"/>
      <c r="GV326" s="41"/>
      <c r="GW326" s="41"/>
      <c r="GX326" s="41"/>
      <c r="GY326" s="41"/>
      <c r="GZ326" s="41"/>
      <c r="HA326" s="41"/>
      <c r="HB326" s="41"/>
      <c r="HC326" s="41"/>
      <c r="HD326" s="41"/>
      <c r="HE326" s="41"/>
      <c r="HF326" s="41"/>
      <c r="HG326" s="41"/>
      <c r="HH326" s="41"/>
      <c r="HI326" s="41"/>
      <c r="HJ326" s="41"/>
      <c r="HK326" s="41"/>
      <c r="HL326" s="41"/>
      <c r="HM326" s="41"/>
      <c r="HN326" s="41"/>
      <c r="HO326" s="41"/>
      <c r="HP326" s="41"/>
      <c r="HQ326" s="41"/>
      <c r="HR326" s="41"/>
      <c r="HS326" s="41"/>
      <c r="HT326" s="41"/>
      <c r="HU326" s="41"/>
      <c r="HV326" s="41"/>
      <c r="HW326" s="41"/>
      <c r="HX326" s="41"/>
      <c r="HY326" s="41"/>
      <c r="HZ326" s="41"/>
      <c r="IA326" s="41"/>
      <c r="IB326" s="41"/>
      <c r="IC326" s="41"/>
      <c r="ID326" s="41"/>
      <c r="IE326" s="41"/>
      <c r="IF326" s="41"/>
      <c r="IG326" s="41"/>
      <c r="IH326" s="41"/>
      <c r="II326" s="41"/>
      <c r="IJ326" s="41"/>
      <c r="IK326" s="41"/>
      <c r="IL326" s="41"/>
      <c r="IM326" s="41"/>
      <c r="IN326" s="41"/>
      <c r="IO326" s="41"/>
      <c r="IP326" s="41"/>
      <c r="IQ326" s="41"/>
      <c r="IR326" s="41"/>
      <c r="IS326" s="41"/>
      <c r="IT326" s="41"/>
    </row>
    <row r="327" s="40" customFormat="1" ht="21" customHeight="1" spans="1:254">
      <c r="A327" s="67">
        <v>322</v>
      </c>
      <c r="B327" s="68" t="str">
        <f>Sheet1!A322</f>
        <v>中亩建设集团有限公司</v>
      </c>
      <c r="C327" s="69"/>
      <c r="D327" s="70">
        <f>Sheet1!B322</f>
        <v>1377731.46</v>
      </c>
      <c r="E327" s="71" t="str">
        <f t="shared" ref="E327:E390" si="15">IF(D327&lt;=$G$3,"否","超上限")</f>
        <v>超上限</v>
      </c>
      <c r="F327" s="72" t="str">
        <f t="shared" ref="F327:F390" si="16">IF(D327&gt;=$G$4,"否","超下限")</f>
        <v>否</v>
      </c>
      <c r="G327" s="73" t="str">
        <f t="shared" ref="G327:G390" si="17">IF(AND(E327="否",F327="否"),"是","否")</f>
        <v>否</v>
      </c>
      <c r="H327" s="74"/>
      <c r="I327" s="74"/>
      <c r="J327" s="74"/>
      <c r="K327" s="74"/>
      <c r="L327" s="74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  <c r="ED327" s="41"/>
      <c r="EE327" s="41"/>
      <c r="EF327" s="41"/>
      <c r="EG327" s="41"/>
      <c r="EH327" s="41"/>
      <c r="EI327" s="41"/>
      <c r="EJ327" s="41"/>
      <c r="EK327" s="41"/>
      <c r="EL327" s="41"/>
      <c r="EM327" s="41"/>
      <c r="EN327" s="41"/>
      <c r="EO327" s="41"/>
      <c r="EP327" s="41"/>
      <c r="EQ327" s="41"/>
      <c r="ER327" s="41"/>
      <c r="ES327" s="41"/>
      <c r="ET327" s="41"/>
      <c r="EU327" s="41"/>
      <c r="EV327" s="41"/>
      <c r="EW327" s="41"/>
      <c r="EX327" s="41"/>
      <c r="EY327" s="41"/>
      <c r="EZ327" s="41"/>
      <c r="FA327" s="41"/>
      <c r="FB327" s="41"/>
      <c r="FC327" s="41"/>
      <c r="FD327" s="41"/>
      <c r="FE327" s="41"/>
      <c r="FF327" s="41"/>
      <c r="FG327" s="41"/>
      <c r="FH327" s="41"/>
      <c r="FI327" s="41"/>
      <c r="FJ327" s="41"/>
      <c r="FK327" s="41"/>
      <c r="FL327" s="41"/>
      <c r="FM327" s="41"/>
      <c r="FN327" s="41"/>
      <c r="FO327" s="41"/>
      <c r="FP327" s="41"/>
      <c r="FQ327" s="41"/>
      <c r="FR327" s="41"/>
      <c r="FS327" s="41"/>
      <c r="FT327" s="41"/>
      <c r="FU327" s="41"/>
      <c r="FV327" s="41"/>
      <c r="FW327" s="41"/>
      <c r="FX327" s="41"/>
      <c r="FY327" s="41"/>
      <c r="FZ327" s="41"/>
      <c r="GA327" s="41"/>
      <c r="GB327" s="41"/>
      <c r="GC327" s="41"/>
      <c r="GD327" s="41"/>
      <c r="GE327" s="41"/>
      <c r="GF327" s="41"/>
      <c r="GG327" s="41"/>
      <c r="GH327" s="41"/>
      <c r="GI327" s="41"/>
      <c r="GJ327" s="41"/>
      <c r="GK327" s="41"/>
      <c r="GL327" s="41"/>
      <c r="GM327" s="41"/>
      <c r="GN327" s="41"/>
      <c r="GO327" s="41"/>
      <c r="GP327" s="41"/>
      <c r="GQ327" s="41"/>
      <c r="GR327" s="41"/>
      <c r="GS327" s="41"/>
      <c r="GT327" s="41"/>
      <c r="GU327" s="41"/>
      <c r="GV327" s="41"/>
      <c r="GW327" s="41"/>
      <c r="GX327" s="41"/>
      <c r="GY327" s="41"/>
      <c r="GZ327" s="41"/>
      <c r="HA327" s="41"/>
      <c r="HB327" s="41"/>
      <c r="HC327" s="41"/>
      <c r="HD327" s="41"/>
      <c r="HE327" s="41"/>
      <c r="HF327" s="41"/>
      <c r="HG327" s="41"/>
      <c r="HH327" s="41"/>
      <c r="HI327" s="41"/>
      <c r="HJ327" s="41"/>
      <c r="HK327" s="41"/>
      <c r="HL327" s="41"/>
      <c r="HM327" s="41"/>
      <c r="HN327" s="41"/>
      <c r="HO327" s="41"/>
      <c r="HP327" s="41"/>
      <c r="HQ327" s="41"/>
      <c r="HR327" s="41"/>
      <c r="HS327" s="41"/>
      <c r="HT327" s="41"/>
      <c r="HU327" s="41"/>
      <c r="HV327" s="41"/>
      <c r="HW327" s="41"/>
      <c r="HX327" s="41"/>
      <c r="HY327" s="41"/>
      <c r="HZ327" s="41"/>
      <c r="IA327" s="41"/>
      <c r="IB327" s="41"/>
      <c r="IC327" s="41"/>
      <c r="ID327" s="41"/>
      <c r="IE327" s="41"/>
      <c r="IF327" s="41"/>
      <c r="IG327" s="41"/>
      <c r="IH327" s="41"/>
      <c r="II327" s="41"/>
      <c r="IJ327" s="41"/>
      <c r="IK327" s="41"/>
      <c r="IL327" s="41"/>
      <c r="IM327" s="41"/>
      <c r="IN327" s="41"/>
      <c r="IO327" s="41"/>
      <c r="IP327" s="41"/>
      <c r="IQ327" s="41"/>
      <c r="IR327" s="41"/>
      <c r="IS327" s="41"/>
      <c r="IT327" s="41"/>
    </row>
    <row r="328" s="40" customFormat="1" ht="21" customHeight="1" spans="1:254">
      <c r="A328" s="67">
        <v>323</v>
      </c>
      <c r="B328" s="68" t="str">
        <f>Sheet1!A323</f>
        <v>河南海马建设工程有限公司</v>
      </c>
      <c r="C328" s="69"/>
      <c r="D328" s="70">
        <f>Sheet1!B323</f>
        <v>1377694.12</v>
      </c>
      <c r="E328" s="71" t="str">
        <f t="shared" si="15"/>
        <v>超上限</v>
      </c>
      <c r="F328" s="72" t="str">
        <f t="shared" si="16"/>
        <v>否</v>
      </c>
      <c r="G328" s="73" t="str">
        <f t="shared" si="17"/>
        <v>否</v>
      </c>
      <c r="H328" s="74"/>
      <c r="I328" s="74"/>
      <c r="J328" s="74"/>
      <c r="K328" s="74"/>
      <c r="L328" s="74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  <c r="ED328" s="41"/>
      <c r="EE328" s="41"/>
      <c r="EF328" s="41"/>
      <c r="EG328" s="41"/>
      <c r="EH328" s="41"/>
      <c r="EI328" s="41"/>
      <c r="EJ328" s="41"/>
      <c r="EK328" s="41"/>
      <c r="EL328" s="41"/>
      <c r="EM328" s="41"/>
      <c r="EN328" s="41"/>
      <c r="EO328" s="41"/>
      <c r="EP328" s="41"/>
      <c r="EQ328" s="41"/>
      <c r="ER328" s="41"/>
      <c r="ES328" s="41"/>
      <c r="ET328" s="41"/>
      <c r="EU328" s="41"/>
      <c r="EV328" s="41"/>
      <c r="EW328" s="41"/>
      <c r="EX328" s="41"/>
      <c r="EY328" s="41"/>
      <c r="EZ328" s="41"/>
      <c r="FA328" s="41"/>
      <c r="FB328" s="41"/>
      <c r="FC328" s="41"/>
      <c r="FD328" s="41"/>
      <c r="FE328" s="41"/>
      <c r="FF328" s="41"/>
      <c r="FG328" s="41"/>
      <c r="FH328" s="41"/>
      <c r="FI328" s="41"/>
      <c r="FJ328" s="41"/>
      <c r="FK328" s="41"/>
      <c r="FL328" s="41"/>
      <c r="FM328" s="41"/>
      <c r="FN328" s="41"/>
      <c r="FO328" s="41"/>
      <c r="FP328" s="41"/>
      <c r="FQ328" s="41"/>
      <c r="FR328" s="41"/>
      <c r="FS328" s="41"/>
      <c r="FT328" s="41"/>
      <c r="FU328" s="41"/>
      <c r="FV328" s="41"/>
      <c r="FW328" s="41"/>
      <c r="FX328" s="41"/>
      <c r="FY328" s="41"/>
      <c r="FZ328" s="41"/>
      <c r="GA328" s="41"/>
      <c r="GB328" s="41"/>
      <c r="GC328" s="41"/>
      <c r="GD328" s="41"/>
      <c r="GE328" s="41"/>
      <c r="GF328" s="41"/>
      <c r="GG328" s="41"/>
      <c r="GH328" s="41"/>
      <c r="GI328" s="41"/>
      <c r="GJ328" s="41"/>
      <c r="GK328" s="41"/>
      <c r="GL328" s="41"/>
      <c r="GM328" s="41"/>
      <c r="GN328" s="41"/>
      <c r="GO328" s="41"/>
      <c r="GP328" s="41"/>
      <c r="GQ328" s="41"/>
      <c r="GR328" s="41"/>
      <c r="GS328" s="41"/>
      <c r="GT328" s="41"/>
      <c r="GU328" s="41"/>
      <c r="GV328" s="41"/>
      <c r="GW328" s="41"/>
      <c r="GX328" s="41"/>
      <c r="GY328" s="41"/>
      <c r="GZ328" s="41"/>
      <c r="HA328" s="41"/>
      <c r="HB328" s="41"/>
      <c r="HC328" s="41"/>
      <c r="HD328" s="41"/>
      <c r="HE328" s="41"/>
      <c r="HF328" s="41"/>
      <c r="HG328" s="41"/>
      <c r="HH328" s="41"/>
      <c r="HI328" s="41"/>
      <c r="HJ328" s="41"/>
      <c r="HK328" s="41"/>
      <c r="HL328" s="41"/>
      <c r="HM328" s="41"/>
      <c r="HN328" s="41"/>
      <c r="HO328" s="41"/>
      <c r="HP328" s="41"/>
      <c r="HQ328" s="41"/>
      <c r="HR328" s="41"/>
      <c r="HS328" s="41"/>
      <c r="HT328" s="41"/>
      <c r="HU328" s="41"/>
      <c r="HV328" s="41"/>
      <c r="HW328" s="41"/>
      <c r="HX328" s="41"/>
      <c r="HY328" s="41"/>
      <c r="HZ328" s="41"/>
      <c r="IA328" s="41"/>
      <c r="IB328" s="41"/>
      <c r="IC328" s="41"/>
      <c r="ID328" s="41"/>
      <c r="IE328" s="41"/>
      <c r="IF328" s="41"/>
      <c r="IG328" s="41"/>
      <c r="IH328" s="41"/>
      <c r="II328" s="41"/>
      <c r="IJ328" s="41"/>
      <c r="IK328" s="41"/>
      <c r="IL328" s="41"/>
      <c r="IM328" s="41"/>
      <c r="IN328" s="41"/>
      <c r="IO328" s="41"/>
      <c r="IP328" s="41"/>
      <c r="IQ328" s="41"/>
      <c r="IR328" s="41"/>
      <c r="IS328" s="41"/>
      <c r="IT328" s="41"/>
    </row>
    <row r="329" s="40" customFormat="1" ht="21" customHeight="1" spans="1:254">
      <c r="A329" s="67">
        <v>324</v>
      </c>
      <c r="B329" s="68" t="str">
        <f>Sheet1!A324</f>
        <v>广东三丰建设（集团）有限公司</v>
      </c>
      <c r="C329" s="69"/>
      <c r="D329" s="70">
        <f>Sheet1!B324</f>
        <v>1377657.92</v>
      </c>
      <c r="E329" s="71" t="str">
        <f t="shared" si="15"/>
        <v>超上限</v>
      </c>
      <c r="F329" s="72" t="str">
        <f t="shared" si="16"/>
        <v>否</v>
      </c>
      <c r="G329" s="73" t="str">
        <f t="shared" si="17"/>
        <v>否</v>
      </c>
      <c r="H329" s="74"/>
      <c r="I329" s="74"/>
      <c r="J329" s="74"/>
      <c r="K329" s="74"/>
      <c r="L329" s="74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  <c r="GT329" s="41"/>
      <c r="GU329" s="41"/>
      <c r="GV329" s="41"/>
      <c r="GW329" s="41"/>
      <c r="GX329" s="41"/>
      <c r="GY329" s="41"/>
      <c r="GZ329" s="41"/>
      <c r="HA329" s="41"/>
      <c r="HB329" s="41"/>
      <c r="HC329" s="41"/>
      <c r="HD329" s="41"/>
      <c r="HE329" s="41"/>
      <c r="HF329" s="41"/>
      <c r="HG329" s="41"/>
      <c r="HH329" s="41"/>
      <c r="HI329" s="41"/>
      <c r="HJ329" s="41"/>
      <c r="HK329" s="41"/>
      <c r="HL329" s="41"/>
      <c r="HM329" s="41"/>
      <c r="HN329" s="41"/>
      <c r="HO329" s="41"/>
      <c r="HP329" s="41"/>
      <c r="HQ329" s="41"/>
      <c r="HR329" s="41"/>
      <c r="HS329" s="41"/>
      <c r="HT329" s="41"/>
      <c r="HU329" s="41"/>
      <c r="HV329" s="41"/>
      <c r="HW329" s="41"/>
      <c r="HX329" s="41"/>
      <c r="HY329" s="41"/>
      <c r="HZ329" s="41"/>
      <c r="IA329" s="41"/>
      <c r="IB329" s="41"/>
      <c r="IC329" s="41"/>
      <c r="ID329" s="41"/>
      <c r="IE329" s="41"/>
      <c r="IF329" s="41"/>
      <c r="IG329" s="41"/>
      <c r="IH329" s="41"/>
      <c r="II329" s="41"/>
      <c r="IJ329" s="41"/>
      <c r="IK329" s="41"/>
      <c r="IL329" s="41"/>
      <c r="IM329" s="41"/>
      <c r="IN329" s="41"/>
      <c r="IO329" s="41"/>
      <c r="IP329" s="41"/>
      <c r="IQ329" s="41"/>
      <c r="IR329" s="41"/>
      <c r="IS329" s="41"/>
      <c r="IT329" s="41"/>
    </row>
    <row r="330" s="40" customFormat="1" ht="21" customHeight="1" spans="1:254">
      <c r="A330" s="67">
        <v>325</v>
      </c>
      <c r="B330" s="68" t="str">
        <f>Sheet1!A325</f>
        <v>广东天寻建设有限公司</v>
      </c>
      <c r="C330" s="69"/>
      <c r="D330" s="70">
        <f>Sheet1!B325</f>
        <v>1377657.91</v>
      </c>
      <c r="E330" s="71" t="str">
        <f t="shared" si="15"/>
        <v>超上限</v>
      </c>
      <c r="F330" s="72" t="str">
        <f t="shared" si="16"/>
        <v>否</v>
      </c>
      <c r="G330" s="73" t="str">
        <f t="shared" si="17"/>
        <v>否</v>
      </c>
      <c r="H330" s="74"/>
      <c r="I330" s="74"/>
      <c r="J330" s="74"/>
      <c r="K330" s="74"/>
      <c r="L330" s="74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  <c r="ED330" s="41"/>
      <c r="EE330" s="41"/>
      <c r="EF330" s="41"/>
      <c r="EG330" s="41"/>
      <c r="EH330" s="41"/>
      <c r="EI330" s="41"/>
      <c r="EJ330" s="41"/>
      <c r="EK330" s="41"/>
      <c r="EL330" s="41"/>
      <c r="EM330" s="41"/>
      <c r="EN330" s="41"/>
      <c r="EO330" s="41"/>
      <c r="EP330" s="41"/>
      <c r="EQ330" s="41"/>
      <c r="ER330" s="41"/>
      <c r="ES330" s="41"/>
      <c r="ET330" s="41"/>
      <c r="EU330" s="41"/>
      <c r="EV330" s="41"/>
      <c r="EW330" s="41"/>
      <c r="EX330" s="41"/>
      <c r="EY330" s="41"/>
      <c r="EZ330" s="41"/>
      <c r="FA330" s="41"/>
      <c r="FB330" s="41"/>
      <c r="FC330" s="41"/>
      <c r="FD330" s="41"/>
      <c r="FE330" s="41"/>
      <c r="FF330" s="41"/>
      <c r="FG330" s="41"/>
      <c r="FH330" s="41"/>
      <c r="FI330" s="41"/>
      <c r="FJ330" s="41"/>
      <c r="FK330" s="41"/>
      <c r="FL330" s="41"/>
      <c r="FM330" s="41"/>
      <c r="FN330" s="41"/>
      <c r="FO330" s="41"/>
      <c r="FP330" s="41"/>
      <c r="FQ330" s="41"/>
      <c r="FR330" s="41"/>
      <c r="FS330" s="41"/>
      <c r="FT330" s="41"/>
      <c r="FU330" s="41"/>
      <c r="FV330" s="41"/>
      <c r="FW330" s="41"/>
      <c r="FX330" s="41"/>
      <c r="FY330" s="41"/>
      <c r="FZ330" s="41"/>
      <c r="GA330" s="41"/>
      <c r="GB330" s="41"/>
      <c r="GC330" s="41"/>
      <c r="GD330" s="41"/>
      <c r="GE330" s="41"/>
      <c r="GF330" s="41"/>
      <c r="GG330" s="41"/>
      <c r="GH330" s="41"/>
      <c r="GI330" s="41"/>
      <c r="GJ330" s="41"/>
      <c r="GK330" s="41"/>
      <c r="GL330" s="41"/>
      <c r="GM330" s="41"/>
      <c r="GN330" s="41"/>
      <c r="GO330" s="41"/>
      <c r="GP330" s="41"/>
      <c r="GQ330" s="41"/>
      <c r="GR330" s="41"/>
      <c r="GS330" s="41"/>
      <c r="GT330" s="41"/>
      <c r="GU330" s="41"/>
      <c r="GV330" s="41"/>
      <c r="GW330" s="41"/>
      <c r="GX330" s="41"/>
      <c r="GY330" s="41"/>
      <c r="GZ330" s="41"/>
      <c r="HA330" s="41"/>
      <c r="HB330" s="41"/>
      <c r="HC330" s="41"/>
      <c r="HD330" s="41"/>
      <c r="HE330" s="41"/>
      <c r="HF330" s="41"/>
      <c r="HG330" s="41"/>
      <c r="HH330" s="41"/>
      <c r="HI330" s="41"/>
      <c r="HJ330" s="41"/>
      <c r="HK330" s="41"/>
      <c r="HL330" s="41"/>
      <c r="HM330" s="41"/>
      <c r="HN330" s="41"/>
      <c r="HO330" s="41"/>
      <c r="HP330" s="41"/>
      <c r="HQ330" s="41"/>
      <c r="HR330" s="41"/>
      <c r="HS330" s="41"/>
      <c r="HT330" s="41"/>
      <c r="HU330" s="41"/>
      <c r="HV330" s="41"/>
      <c r="HW330" s="41"/>
      <c r="HX330" s="41"/>
      <c r="HY330" s="41"/>
      <c r="HZ330" s="41"/>
      <c r="IA330" s="41"/>
      <c r="IB330" s="41"/>
      <c r="IC330" s="41"/>
      <c r="ID330" s="41"/>
      <c r="IE330" s="41"/>
      <c r="IF330" s="41"/>
      <c r="IG330" s="41"/>
      <c r="IH330" s="41"/>
      <c r="II330" s="41"/>
      <c r="IJ330" s="41"/>
      <c r="IK330" s="41"/>
      <c r="IL330" s="41"/>
      <c r="IM330" s="41"/>
      <c r="IN330" s="41"/>
      <c r="IO330" s="41"/>
      <c r="IP330" s="41"/>
      <c r="IQ330" s="41"/>
      <c r="IR330" s="41"/>
      <c r="IS330" s="41"/>
      <c r="IT330" s="41"/>
    </row>
    <row r="331" s="40" customFormat="1" ht="21" customHeight="1" spans="1:254">
      <c r="A331" s="67">
        <v>326</v>
      </c>
      <c r="B331" s="68" t="str">
        <f>Sheet1!A326</f>
        <v>广东玄华建设有限公司</v>
      </c>
      <c r="C331" s="69"/>
      <c r="D331" s="70">
        <f>Sheet1!B326</f>
        <v>1377606.45</v>
      </c>
      <c r="E331" s="71" t="str">
        <f t="shared" si="15"/>
        <v>超上限</v>
      </c>
      <c r="F331" s="72" t="str">
        <f t="shared" si="16"/>
        <v>否</v>
      </c>
      <c r="G331" s="73" t="str">
        <f t="shared" si="17"/>
        <v>否</v>
      </c>
      <c r="H331" s="74"/>
      <c r="I331" s="74"/>
      <c r="J331" s="74"/>
      <c r="K331" s="74"/>
      <c r="L331" s="74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  <c r="EY331" s="41"/>
      <c r="EZ331" s="41"/>
      <c r="FA331" s="41"/>
      <c r="FB331" s="41"/>
      <c r="FC331" s="41"/>
      <c r="FD331" s="41"/>
      <c r="FE331" s="41"/>
      <c r="FF331" s="41"/>
      <c r="FG331" s="41"/>
      <c r="FH331" s="41"/>
      <c r="FI331" s="41"/>
      <c r="FJ331" s="41"/>
      <c r="FK331" s="41"/>
      <c r="FL331" s="41"/>
      <c r="FM331" s="41"/>
      <c r="FN331" s="41"/>
      <c r="FO331" s="41"/>
      <c r="FP331" s="41"/>
      <c r="FQ331" s="41"/>
      <c r="FR331" s="41"/>
      <c r="FS331" s="41"/>
      <c r="FT331" s="41"/>
      <c r="FU331" s="41"/>
      <c r="FV331" s="41"/>
      <c r="FW331" s="41"/>
      <c r="FX331" s="41"/>
      <c r="FY331" s="41"/>
      <c r="FZ331" s="41"/>
      <c r="GA331" s="41"/>
      <c r="GB331" s="41"/>
      <c r="GC331" s="41"/>
      <c r="GD331" s="41"/>
      <c r="GE331" s="41"/>
      <c r="GF331" s="41"/>
      <c r="GG331" s="41"/>
      <c r="GH331" s="41"/>
      <c r="GI331" s="41"/>
      <c r="GJ331" s="41"/>
      <c r="GK331" s="41"/>
      <c r="GL331" s="41"/>
      <c r="GM331" s="41"/>
      <c r="GN331" s="41"/>
      <c r="GO331" s="41"/>
      <c r="GP331" s="41"/>
      <c r="GQ331" s="41"/>
      <c r="GR331" s="41"/>
      <c r="GS331" s="41"/>
      <c r="GT331" s="41"/>
      <c r="GU331" s="41"/>
      <c r="GV331" s="41"/>
      <c r="GW331" s="41"/>
      <c r="GX331" s="41"/>
      <c r="GY331" s="41"/>
      <c r="GZ331" s="41"/>
      <c r="HA331" s="41"/>
      <c r="HB331" s="41"/>
      <c r="HC331" s="41"/>
      <c r="HD331" s="41"/>
      <c r="HE331" s="41"/>
      <c r="HF331" s="41"/>
      <c r="HG331" s="41"/>
      <c r="HH331" s="41"/>
      <c r="HI331" s="41"/>
      <c r="HJ331" s="41"/>
      <c r="HK331" s="41"/>
      <c r="HL331" s="41"/>
      <c r="HM331" s="41"/>
      <c r="HN331" s="41"/>
      <c r="HO331" s="41"/>
      <c r="HP331" s="41"/>
      <c r="HQ331" s="41"/>
      <c r="HR331" s="41"/>
      <c r="HS331" s="41"/>
      <c r="HT331" s="41"/>
      <c r="HU331" s="41"/>
      <c r="HV331" s="41"/>
      <c r="HW331" s="41"/>
      <c r="HX331" s="41"/>
      <c r="HY331" s="41"/>
      <c r="HZ331" s="41"/>
      <c r="IA331" s="41"/>
      <c r="IB331" s="41"/>
      <c r="IC331" s="41"/>
      <c r="ID331" s="41"/>
      <c r="IE331" s="41"/>
      <c r="IF331" s="41"/>
      <c r="IG331" s="41"/>
      <c r="IH331" s="41"/>
      <c r="II331" s="41"/>
      <c r="IJ331" s="41"/>
      <c r="IK331" s="41"/>
      <c r="IL331" s="41"/>
      <c r="IM331" s="41"/>
      <c r="IN331" s="41"/>
      <c r="IO331" s="41"/>
      <c r="IP331" s="41"/>
      <c r="IQ331" s="41"/>
      <c r="IR331" s="41"/>
      <c r="IS331" s="41"/>
      <c r="IT331" s="41"/>
    </row>
    <row r="332" s="40" customFormat="1" ht="21" customHeight="1" spans="1:254">
      <c r="A332" s="67">
        <v>327</v>
      </c>
      <c r="B332" s="68" t="str">
        <f>Sheet1!A327</f>
        <v>四川江彩建设集团有限公司</v>
      </c>
      <c r="C332" s="69"/>
      <c r="D332" s="70">
        <f>Sheet1!B327</f>
        <v>1377496.13</v>
      </c>
      <c r="E332" s="71" t="str">
        <f t="shared" si="15"/>
        <v>超上限</v>
      </c>
      <c r="F332" s="72" t="str">
        <f t="shared" si="16"/>
        <v>否</v>
      </c>
      <c r="G332" s="73" t="str">
        <f t="shared" si="17"/>
        <v>否</v>
      </c>
      <c r="H332" s="74"/>
      <c r="I332" s="74"/>
      <c r="J332" s="74"/>
      <c r="K332" s="74"/>
      <c r="L332" s="74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  <c r="EU332" s="41"/>
      <c r="EV332" s="41"/>
      <c r="EW332" s="41"/>
      <c r="EX332" s="41"/>
      <c r="EY332" s="41"/>
      <c r="EZ332" s="41"/>
      <c r="FA332" s="41"/>
      <c r="FB332" s="41"/>
      <c r="FC332" s="41"/>
      <c r="FD332" s="41"/>
      <c r="FE332" s="41"/>
      <c r="FF332" s="41"/>
      <c r="FG332" s="41"/>
      <c r="FH332" s="41"/>
      <c r="FI332" s="41"/>
      <c r="FJ332" s="41"/>
      <c r="FK332" s="41"/>
      <c r="FL332" s="41"/>
      <c r="FM332" s="41"/>
      <c r="FN332" s="41"/>
      <c r="FO332" s="41"/>
      <c r="FP332" s="41"/>
      <c r="FQ332" s="41"/>
      <c r="FR332" s="41"/>
      <c r="FS332" s="41"/>
      <c r="FT332" s="41"/>
      <c r="FU332" s="41"/>
      <c r="FV332" s="41"/>
      <c r="FW332" s="41"/>
      <c r="FX332" s="41"/>
      <c r="FY332" s="41"/>
      <c r="FZ332" s="41"/>
      <c r="GA332" s="41"/>
      <c r="GB332" s="41"/>
      <c r="GC332" s="41"/>
      <c r="GD332" s="41"/>
      <c r="GE332" s="41"/>
      <c r="GF332" s="41"/>
      <c r="GG332" s="41"/>
      <c r="GH332" s="41"/>
      <c r="GI332" s="41"/>
      <c r="GJ332" s="41"/>
      <c r="GK332" s="41"/>
      <c r="GL332" s="41"/>
      <c r="GM332" s="41"/>
      <c r="GN332" s="41"/>
      <c r="GO332" s="41"/>
      <c r="GP332" s="41"/>
      <c r="GQ332" s="41"/>
      <c r="GR332" s="41"/>
      <c r="GS332" s="41"/>
      <c r="GT332" s="41"/>
      <c r="GU332" s="41"/>
      <c r="GV332" s="41"/>
      <c r="GW332" s="41"/>
      <c r="GX332" s="41"/>
      <c r="GY332" s="41"/>
      <c r="GZ332" s="41"/>
      <c r="HA332" s="41"/>
      <c r="HB332" s="41"/>
      <c r="HC332" s="41"/>
      <c r="HD332" s="41"/>
      <c r="HE332" s="41"/>
      <c r="HF332" s="41"/>
      <c r="HG332" s="41"/>
      <c r="HH332" s="41"/>
      <c r="HI332" s="41"/>
      <c r="HJ332" s="41"/>
      <c r="HK332" s="41"/>
      <c r="HL332" s="41"/>
      <c r="HM332" s="41"/>
      <c r="HN332" s="41"/>
      <c r="HO332" s="41"/>
      <c r="HP332" s="41"/>
      <c r="HQ332" s="41"/>
      <c r="HR332" s="41"/>
      <c r="HS332" s="41"/>
      <c r="HT332" s="41"/>
      <c r="HU332" s="41"/>
      <c r="HV332" s="41"/>
      <c r="HW332" s="41"/>
      <c r="HX332" s="41"/>
      <c r="HY332" s="41"/>
      <c r="HZ332" s="41"/>
      <c r="IA332" s="41"/>
      <c r="IB332" s="41"/>
      <c r="IC332" s="41"/>
      <c r="ID332" s="41"/>
      <c r="IE332" s="41"/>
      <c r="IF332" s="41"/>
      <c r="IG332" s="41"/>
      <c r="IH332" s="41"/>
      <c r="II332" s="41"/>
      <c r="IJ332" s="41"/>
      <c r="IK332" s="41"/>
      <c r="IL332" s="41"/>
      <c r="IM332" s="41"/>
      <c r="IN332" s="41"/>
      <c r="IO332" s="41"/>
      <c r="IP332" s="41"/>
      <c r="IQ332" s="41"/>
      <c r="IR332" s="41"/>
      <c r="IS332" s="41"/>
      <c r="IT332" s="41"/>
    </row>
    <row r="333" s="40" customFormat="1" ht="21" customHeight="1" spans="1:254">
      <c r="A333" s="67">
        <v>328</v>
      </c>
      <c r="B333" s="68" t="str">
        <f>Sheet1!A328</f>
        <v>广东麒航建设有限公司</v>
      </c>
      <c r="C333" s="69"/>
      <c r="D333" s="70">
        <f>Sheet1!B328</f>
        <v>1377431.45</v>
      </c>
      <c r="E333" s="71" t="str">
        <f t="shared" si="15"/>
        <v>超上限</v>
      </c>
      <c r="F333" s="72" t="str">
        <f t="shared" si="16"/>
        <v>否</v>
      </c>
      <c r="G333" s="73" t="str">
        <f t="shared" si="17"/>
        <v>否</v>
      </c>
      <c r="H333" s="74"/>
      <c r="I333" s="74"/>
      <c r="J333" s="74"/>
      <c r="K333" s="74"/>
      <c r="L333" s="74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  <c r="EU333" s="41"/>
      <c r="EV333" s="41"/>
      <c r="EW333" s="41"/>
      <c r="EX333" s="41"/>
      <c r="EY333" s="41"/>
      <c r="EZ333" s="41"/>
      <c r="FA333" s="41"/>
      <c r="FB333" s="41"/>
      <c r="FC333" s="41"/>
      <c r="FD333" s="41"/>
      <c r="FE333" s="41"/>
      <c r="FF333" s="41"/>
      <c r="FG333" s="41"/>
      <c r="FH333" s="41"/>
      <c r="FI333" s="41"/>
      <c r="FJ333" s="41"/>
      <c r="FK333" s="41"/>
      <c r="FL333" s="41"/>
      <c r="FM333" s="41"/>
      <c r="FN333" s="41"/>
      <c r="FO333" s="41"/>
      <c r="FP333" s="41"/>
      <c r="FQ333" s="41"/>
      <c r="FR333" s="41"/>
      <c r="FS333" s="41"/>
      <c r="FT333" s="41"/>
      <c r="FU333" s="41"/>
      <c r="FV333" s="41"/>
      <c r="FW333" s="41"/>
      <c r="FX333" s="41"/>
      <c r="FY333" s="41"/>
      <c r="FZ333" s="41"/>
      <c r="GA333" s="41"/>
      <c r="GB333" s="41"/>
      <c r="GC333" s="41"/>
      <c r="GD333" s="41"/>
      <c r="GE333" s="41"/>
      <c r="GF333" s="41"/>
      <c r="GG333" s="41"/>
      <c r="GH333" s="41"/>
      <c r="GI333" s="41"/>
      <c r="GJ333" s="41"/>
      <c r="GK333" s="41"/>
      <c r="GL333" s="41"/>
      <c r="GM333" s="41"/>
      <c r="GN333" s="41"/>
      <c r="GO333" s="41"/>
      <c r="GP333" s="41"/>
      <c r="GQ333" s="41"/>
      <c r="GR333" s="41"/>
      <c r="GS333" s="41"/>
      <c r="GT333" s="41"/>
      <c r="GU333" s="41"/>
      <c r="GV333" s="41"/>
      <c r="GW333" s="41"/>
      <c r="GX333" s="41"/>
      <c r="GY333" s="41"/>
      <c r="GZ333" s="41"/>
      <c r="HA333" s="41"/>
      <c r="HB333" s="41"/>
      <c r="HC333" s="41"/>
      <c r="HD333" s="41"/>
      <c r="HE333" s="41"/>
      <c r="HF333" s="41"/>
      <c r="HG333" s="41"/>
      <c r="HH333" s="41"/>
      <c r="HI333" s="41"/>
      <c r="HJ333" s="41"/>
      <c r="HK333" s="41"/>
      <c r="HL333" s="41"/>
      <c r="HM333" s="41"/>
      <c r="HN333" s="41"/>
      <c r="HO333" s="41"/>
      <c r="HP333" s="41"/>
      <c r="HQ333" s="41"/>
      <c r="HR333" s="41"/>
      <c r="HS333" s="41"/>
      <c r="HT333" s="41"/>
      <c r="HU333" s="41"/>
      <c r="HV333" s="41"/>
      <c r="HW333" s="41"/>
      <c r="HX333" s="41"/>
      <c r="HY333" s="41"/>
      <c r="HZ333" s="41"/>
      <c r="IA333" s="41"/>
      <c r="IB333" s="41"/>
      <c r="IC333" s="41"/>
      <c r="ID333" s="41"/>
      <c r="IE333" s="41"/>
      <c r="IF333" s="41"/>
      <c r="IG333" s="41"/>
      <c r="IH333" s="41"/>
      <c r="II333" s="41"/>
      <c r="IJ333" s="41"/>
      <c r="IK333" s="41"/>
      <c r="IL333" s="41"/>
      <c r="IM333" s="41"/>
      <c r="IN333" s="41"/>
      <c r="IO333" s="41"/>
      <c r="IP333" s="41"/>
      <c r="IQ333" s="41"/>
      <c r="IR333" s="41"/>
      <c r="IS333" s="41"/>
      <c r="IT333" s="41"/>
    </row>
    <row r="334" s="40" customFormat="1" ht="21" customHeight="1" spans="1:254">
      <c r="A334" s="67">
        <v>329</v>
      </c>
      <c r="B334" s="68" t="str">
        <f>Sheet1!A329</f>
        <v>广东合新建设工程有限公司</v>
      </c>
      <c r="C334" s="69"/>
      <c r="D334" s="70">
        <f>Sheet1!B329</f>
        <v>1377415.13</v>
      </c>
      <c r="E334" s="71" t="str">
        <f t="shared" si="15"/>
        <v>超上限</v>
      </c>
      <c r="F334" s="72" t="str">
        <f t="shared" si="16"/>
        <v>否</v>
      </c>
      <c r="G334" s="73" t="str">
        <f t="shared" si="17"/>
        <v>否</v>
      </c>
      <c r="H334" s="74"/>
      <c r="I334" s="74"/>
      <c r="J334" s="74"/>
      <c r="K334" s="74"/>
      <c r="L334" s="74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  <c r="EU334" s="41"/>
      <c r="EV334" s="41"/>
      <c r="EW334" s="41"/>
      <c r="EX334" s="41"/>
      <c r="EY334" s="41"/>
      <c r="EZ334" s="41"/>
      <c r="FA334" s="41"/>
      <c r="FB334" s="41"/>
      <c r="FC334" s="41"/>
      <c r="FD334" s="41"/>
      <c r="FE334" s="41"/>
      <c r="FF334" s="41"/>
      <c r="FG334" s="41"/>
      <c r="FH334" s="41"/>
      <c r="FI334" s="41"/>
      <c r="FJ334" s="41"/>
      <c r="FK334" s="41"/>
      <c r="FL334" s="41"/>
      <c r="FM334" s="41"/>
      <c r="FN334" s="41"/>
      <c r="FO334" s="41"/>
      <c r="FP334" s="41"/>
      <c r="FQ334" s="41"/>
      <c r="FR334" s="41"/>
      <c r="FS334" s="41"/>
      <c r="FT334" s="41"/>
      <c r="FU334" s="41"/>
      <c r="FV334" s="41"/>
      <c r="FW334" s="41"/>
      <c r="FX334" s="41"/>
      <c r="FY334" s="41"/>
      <c r="FZ334" s="41"/>
      <c r="GA334" s="41"/>
      <c r="GB334" s="41"/>
      <c r="GC334" s="41"/>
      <c r="GD334" s="41"/>
      <c r="GE334" s="41"/>
      <c r="GF334" s="41"/>
      <c r="GG334" s="41"/>
      <c r="GH334" s="41"/>
      <c r="GI334" s="41"/>
      <c r="GJ334" s="41"/>
      <c r="GK334" s="41"/>
      <c r="GL334" s="41"/>
      <c r="GM334" s="41"/>
      <c r="GN334" s="41"/>
      <c r="GO334" s="41"/>
      <c r="GP334" s="41"/>
      <c r="GQ334" s="41"/>
      <c r="GR334" s="41"/>
      <c r="GS334" s="41"/>
      <c r="GT334" s="41"/>
      <c r="GU334" s="41"/>
      <c r="GV334" s="41"/>
      <c r="GW334" s="41"/>
      <c r="GX334" s="41"/>
      <c r="GY334" s="41"/>
      <c r="GZ334" s="41"/>
      <c r="HA334" s="41"/>
      <c r="HB334" s="41"/>
      <c r="HC334" s="41"/>
      <c r="HD334" s="41"/>
      <c r="HE334" s="41"/>
      <c r="HF334" s="41"/>
      <c r="HG334" s="41"/>
      <c r="HH334" s="41"/>
      <c r="HI334" s="41"/>
      <c r="HJ334" s="41"/>
      <c r="HK334" s="41"/>
      <c r="HL334" s="41"/>
      <c r="HM334" s="41"/>
      <c r="HN334" s="41"/>
      <c r="HO334" s="41"/>
      <c r="HP334" s="41"/>
      <c r="HQ334" s="41"/>
      <c r="HR334" s="41"/>
      <c r="HS334" s="41"/>
      <c r="HT334" s="41"/>
      <c r="HU334" s="41"/>
      <c r="HV334" s="41"/>
      <c r="HW334" s="41"/>
      <c r="HX334" s="41"/>
      <c r="HY334" s="41"/>
      <c r="HZ334" s="41"/>
      <c r="IA334" s="41"/>
      <c r="IB334" s="41"/>
      <c r="IC334" s="41"/>
      <c r="ID334" s="41"/>
      <c r="IE334" s="41"/>
      <c r="IF334" s="41"/>
      <c r="IG334" s="41"/>
      <c r="IH334" s="41"/>
      <c r="II334" s="41"/>
      <c r="IJ334" s="41"/>
      <c r="IK334" s="41"/>
      <c r="IL334" s="41"/>
      <c r="IM334" s="41"/>
      <c r="IN334" s="41"/>
      <c r="IO334" s="41"/>
      <c r="IP334" s="41"/>
      <c r="IQ334" s="41"/>
      <c r="IR334" s="41"/>
      <c r="IS334" s="41"/>
      <c r="IT334" s="41"/>
    </row>
    <row r="335" s="40" customFormat="1" ht="21" customHeight="1" spans="1:254">
      <c r="A335" s="67">
        <v>330</v>
      </c>
      <c r="B335" s="68" t="str">
        <f>Sheet1!A330</f>
        <v>广州市海承建设工程有限公司</v>
      </c>
      <c r="C335" s="69"/>
      <c r="D335" s="70">
        <f>Sheet1!B330</f>
        <v>1377255</v>
      </c>
      <c r="E335" s="71" t="str">
        <f t="shared" si="15"/>
        <v>超上限</v>
      </c>
      <c r="F335" s="72" t="str">
        <f t="shared" si="16"/>
        <v>否</v>
      </c>
      <c r="G335" s="73" t="str">
        <f t="shared" si="17"/>
        <v>否</v>
      </c>
      <c r="H335" s="74"/>
      <c r="I335" s="74"/>
      <c r="J335" s="74"/>
      <c r="K335" s="74"/>
      <c r="L335" s="74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  <c r="EU335" s="41"/>
      <c r="EV335" s="41"/>
      <c r="EW335" s="41"/>
      <c r="EX335" s="41"/>
      <c r="EY335" s="41"/>
      <c r="EZ335" s="41"/>
      <c r="FA335" s="41"/>
      <c r="FB335" s="41"/>
      <c r="FC335" s="41"/>
      <c r="FD335" s="41"/>
      <c r="FE335" s="41"/>
      <c r="FF335" s="41"/>
      <c r="FG335" s="41"/>
      <c r="FH335" s="41"/>
      <c r="FI335" s="41"/>
      <c r="FJ335" s="41"/>
      <c r="FK335" s="41"/>
      <c r="FL335" s="41"/>
      <c r="FM335" s="41"/>
      <c r="FN335" s="41"/>
      <c r="FO335" s="41"/>
      <c r="FP335" s="41"/>
      <c r="FQ335" s="41"/>
      <c r="FR335" s="41"/>
      <c r="FS335" s="41"/>
      <c r="FT335" s="41"/>
      <c r="FU335" s="41"/>
      <c r="FV335" s="41"/>
      <c r="FW335" s="41"/>
      <c r="FX335" s="41"/>
      <c r="FY335" s="41"/>
      <c r="FZ335" s="41"/>
      <c r="GA335" s="41"/>
      <c r="GB335" s="41"/>
      <c r="GC335" s="41"/>
      <c r="GD335" s="41"/>
      <c r="GE335" s="41"/>
      <c r="GF335" s="41"/>
      <c r="GG335" s="41"/>
      <c r="GH335" s="41"/>
      <c r="GI335" s="41"/>
      <c r="GJ335" s="41"/>
      <c r="GK335" s="41"/>
      <c r="GL335" s="41"/>
      <c r="GM335" s="41"/>
      <c r="GN335" s="41"/>
      <c r="GO335" s="41"/>
      <c r="GP335" s="41"/>
      <c r="GQ335" s="41"/>
      <c r="GR335" s="41"/>
      <c r="GS335" s="41"/>
      <c r="GT335" s="41"/>
      <c r="GU335" s="41"/>
      <c r="GV335" s="41"/>
      <c r="GW335" s="41"/>
      <c r="GX335" s="41"/>
      <c r="GY335" s="41"/>
      <c r="GZ335" s="41"/>
      <c r="HA335" s="41"/>
      <c r="HB335" s="41"/>
      <c r="HC335" s="41"/>
      <c r="HD335" s="41"/>
      <c r="HE335" s="41"/>
      <c r="HF335" s="41"/>
      <c r="HG335" s="41"/>
      <c r="HH335" s="41"/>
      <c r="HI335" s="41"/>
      <c r="HJ335" s="41"/>
      <c r="HK335" s="41"/>
      <c r="HL335" s="41"/>
      <c r="HM335" s="41"/>
      <c r="HN335" s="41"/>
      <c r="HO335" s="41"/>
      <c r="HP335" s="41"/>
      <c r="HQ335" s="41"/>
      <c r="HR335" s="41"/>
      <c r="HS335" s="41"/>
      <c r="HT335" s="41"/>
      <c r="HU335" s="41"/>
      <c r="HV335" s="41"/>
      <c r="HW335" s="41"/>
      <c r="HX335" s="41"/>
      <c r="HY335" s="41"/>
      <c r="HZ335" s="41"/>
      <c r="IA335" s="41"/>
      <c r="IB335" s="41"/>
      <c r="IC335" s="41"/>
      <c r="ID335" s="41"/>
      <c r="IE335" s="41"/>
      <c r="IF335" s="41"/>
      <c r="IG335" s="41"/>
      <c r="IH335" s="41"/>
      <c r="II335" s="41"/>
      <c r="IJ335" s="41"/>
      <c r="IK335" s="41"/>
      <c r="IL335" s="41"/>
      <c r="IM335" s="41"/>
      <c r="IN335" s="41"/>
      <c r="IO335" s="41"/>
      <c r="IP335" s="41"/>
      <c r="IQ335" s="41"/>
      <c r="IR335" s="41"/>
      <c r="IS335" s="41"/>
      <c r="IT335" s="41"/>
    </row>
    <row r="336" s="40" customFormat="1" ht="21" customHeight="1" spans="1:254">
      <c r="A336" s="67">
        <v>331</v>
      </c>
      <c r="B336" s="68" t="str">
        <f>Sheet1!A331</f>
        <v>东莞市天祥建设工程有限公司</v>
      </c>
      <c r="C336" s="69"/>
      <c r="D336" s="70">
        <f>Sheet1!B331</f>
        <v>1377121.11</v>
      </c>
      <c r="E336" s="71" t="str">
        <f t="shared" si="15"/>
        <v>超上限</v>
      </c>
      <c r="F336" s="72" t="str">
        <f t="shared" si="16"/>
        <v>否</v>
      </c>
      <c r="G336" s="73" t="str">
        <f t="shared" si="17"/>
        <v>否</v>
      </c>
      <c r="H336" s="74"/>
      <c r="I336" s="74"/>
      <c r="J336" s="74"/>
      <c r="K336" s="74"/>
      <c r="L336" s="74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  <c r="EU336" s="41"/>
      <c r="EV336" s="41"/>
      <c r="EW336" s="41"/>
      <c r="EX336" s="41"/>
      <c r="EY336" s="41"/>
      <c r="EZ336" s="41"/>
      <c r="FA336" s="41"/>
      <c r="FB336" s="41"/>
      <c r="FC336" s="41"/>
      <c r="FD336" s="41"/>
      <c r="FE336" s="41"/>
      <c r="FF336" s="41"/>
      <c r="FG336" s="41"/>
      <c r="FH336" s="41"/>
      <c r="FI336" s="41"/>
      <c r="FJ336" s="41"/>
      <c r="FK336" s="41"/>
      <c r="FL336" s="41"/>
      <c r="FM336" s="41"/>
      <c r="FN336" s="41"/>
      <c r="FO336" s="41"/>
      <c r="FP336" s="41"/>
      <c r="FQ336" s="41"/>
      <c r="FR336" s="41"/>
      <c r="FS336" s="41"/>
      <c r="FT336" s="41"/>
      <c r="FU336" s="41"/>
      <c r="FV336" s="41"/>
      <c r="FW336" s="41"/>
      <c r="FX336" s="41"/>
      <c r="FY336" s="41"/>
      <c r="FZ336" s="41"/>
      <c r="GA336" s="41"/>
      <c r="GB336" s="41"/>
      <c r="GC336" s="41"/>
      <c r="GD336" s="41"/>
      <c r="GE336" s="41"/>
      <c r="GF336" s="41"/>
      <c r="GG336" s="41"/>
      <c r="GH336" s="41"/>
      <c r="GI336" s="41"/>
      <c r="GJ336" s="41"/>
      <c r="GK336" s="41"/>
      <c r="GL336" s="41"/>
      <c r="GM336" s="41"/>
      <c r="GN336" s="41"/>
      <c r="GO336" s="41"/>
      <c r="GP336" s="41"/>
      <c r="GQ336" s="41"/>
      <c r="GR336" s="41"/>
      <c r="GS336" s="41"/>
      <c r="GT336" s="41"/>
      <c r="GU336" s="41"/>
      <c r="GV336" s="41"/>
      <c r="GW336" s="41"/>
      <c r="GX336" s="41"/>
      <c r="GY336" s="41"/>
      <c r="GZ336" s="41"/>
      <c r="HA336" s="41"/>
      <c r="HB336" s="41"/>
      <c r="HC336" s="41"/>
      <c r="HD336" s="41"/>
      <c r="HE336" s="41"/>
      <c r="HF336" s="41"/>
      <c r="HG336" s="41"/>
      <c r="HH336" s="41"/>
      <c r="HI336" s="41"/>
      <c r="HJ336" s="41"/>
      <c r="HK336" s="41"/>
      <c r="HL336" s="41"/>
      <c r="HM336" s="41"/>
      <c r="HN336" s="41"/>
      <c r="HO336" s="41"/>
      <c r="HP336" s="41"/>
      <c r="HQ336" s="41"/>
      <c r="HR336" s="41"/>
      <c r="HS336" s="41"/>
      <c r="HT336" s="41"/>
      <c r="HU336" s="41"/>
      <c r="HV336" s="41"/>
      <c r="HW336" s="41"/>
      <c r="HX336" s="41"/>
      <c r="HY336" s="41"/>
      <c r="HZ336" s="41"/>
      <c r="IA336" s="41"/>
      <c r="IB336" s="41"/>
      <c r="IC336" s="41"/>
      <c r="ID336" s="41"/>
      <c r="IE336" s="41"/>
      <c r="IF336" s="41"/>
      <c r="IG336" s="41"/>
      <c r="IH336" s="41"/>
      <c r="II336" s="41"/>
      <c r="IJ336" s="41"/>
      <c r="IK336" s="41"/>
      <c r="IL336" s="41"/>
      <c r="IM336" s="41"/>
      <c r="IN336" s="41"/>
      <c r="IO336" s="41"/>
      <c r="IP336" s="41"/>
      <c r="IQ336" s="41"/>
      <c r="IR336" s="41"/>
      <c r="IS336" s="41"/>
      <c r="IT336" s="41"/>
    </row>
    <row r="337" s="40" customFormat="1" ht="21" customHeight="1" spans="1:254">
      <c r="A337" s="67">
        <v>332</v>
      </c>
      <c r="B337" s="68" t="str">
        <f>Sheet1!A332</f>
        <v>深圳市泓毅建设集团有限公司</v>
      </c>
      <c r="C337" s="69"/>
      <c r="D337" s="70">
        <f>Sheet1!B332</f>
        <v>1377047.54</v>
      </c>
      <c r="E337" s="71" t="str">
        <f t="shared" si="15"/>
        <v>超上限</v>
      </c>
      <c r="F337" s="72" t="str">
        <f t="shared" si="16"/>
        <v>否</v>
      </c>
      <c r="G337" s="73" t="str">
        <f t="shared" si="17"/>
        <v>否</v>
      </c>
      <c r="H337" s="74"/>
      <c r="I337" s="74"/>
      <c r="J337" s="74"/>
      <c r="K337" s="74"/>
      <c r="L337" s="74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  <c r="EU337" s="41"/>
      <c r="EV337" s="41"/>
      <c r="EW337" s="41"/>
      <c r="EX337" s="41"/>
      <c r="EY337" s="41"/>
      <c r="EZ337" s="41"/>
      <c r="FA337" s="41"/>
      <c r="FB337" s="41"/>
      <c r="FC337" s="41"/>
      <c r="FD337" s="41"/>
      <c r="FE337" s="41"/>
      <c r="FF337" s="41"/>
      <c r="FG337" s="41"/>
      <c r="FH337" s="41"/>
      <c r="FI337" s="41"/>
      <c r="FJ337" s="41"/>
      <c r="FK337" s="41"/>
      <c r="FL337" s="41"/>
      <c r="FM337" s="41"/>
      <c r="FN337" s="41"/>
      <c r="FO337" s="41"/>
      <c r="FP337" s="41"/>
      <c r="FQ337" s="41"/>
      <c r="FR337" s="41"/>
      <c r="FS337" s="41"/>
      <c r="FT337" s="41"/>
      <c r="FU337" s="41"/>
      <c r="FV337" s="41"/>
      <c r="FW337" s="41"/>
      <c r="FX337" s="41"/>
      <c r="FY337" s="41"/>
      <c r="FZ337" s="41"/>
      <c r="GA337" s="41"/>
      <c r="GB337" s="41"/>
      <c r="GC337" s="41"/>
      <c r="GD337" s="41"/>
      <c r="GE337" s="41"/>
      <c r="GF337" s="41"/>
      <c r="GG337" s="41"/>
      <c r="GH337" s="41"/>
      <c r="GI337" s="41"/>
      <c r="GJ337" s="41"/>
      <c r="GK337" s="41"/>
      <c r="GL337" s="41"/>
      <c r="GM337" s="41"/>
      <c r="GN337" s="41"/>
      <c r="GO337" s="41"/>
      <c r="GP337" s="41"/>
      <c r="GQ337" s="41"/>
      <c r="GR337" s="41"/>
      <c r="GS337" s="41"/>
      <c r="GT337" s="41"/>
      <c r="GU337" s="41"/>
      <c r="GV337" s="41"/>
      <c r="GW337" s="41"/>
      <c r="GX337" s="41"/>
      <c r="GY337" s="41"/>
      <c r="GZ337" s="41"/>
      <c r="HA337" s="41"/>
      <c r="HB337" s="41"/>
      <c r="HC337" s="41"/>
      <c r="HD337" s="41"/>
      <c r="HE337" s="41"/>
      <c r="HF337" s="41"/>
      <c r="HG337" s="41"/>
      <c r="HH337" s="41"/>
      <c r="HI337" s="41"/>
      <c r="HJ337" s="41"/>
      <c r="HK337" s="41"/>
      <c r="HL337" s="41"/>
      <c r="HM337" s="41"/>
      <c r="HN337" s="41"/>
      <c r="HO337" s="41"/>
      <c r="HP337" s="41"/>
      <c r="HQ337" s="41"/>
      <c r="HR337" s="41"/>
      <c r="HS337" s="41"/>
      <c r="HT337" s="41"/>
      <c r="HU337" s="41"/>
      <c r="HV337" s="41"/>
      <c r="HW337" s="41"/>
      <c r="HX337" s="41"/>
      <c r="HY337" s="41"/>
      <c r="HZ337" s="41"/>
      <c r="IA337" s="41"/>
      <c r="IB337" s="41"/>
      <c r="IC337" s="41"/>
      <c r="ID337" s="41"/>
      <c r="IE337" s="41"/>
      <c r="IF337" s="41"/>
      <c r="IG337" s="41"/>
      <c r="IH337" s="41"/>
      <c r="II337" s="41"/>
      <c r="IJ337" s="41"/>
      <c r="IK337" s="41"/>
      <c r="IL337" s="41"/>
      <c r="IM337" s="41"/>
      <c r="IN337" s="41"/>
      <c r="IO337" s="41"/>
      <c r="IP337" s="41"/>
      <c r="IQ337" s="41"/>
      <c r="IR337" s="41"/>
      <c r="IS337" s="41"/>
      <c r="IT337" s="41"/>
    </row>
    <row r="338" s="40" customFormat="1" ht="21" customHeight="1" spans="1:254">
      <c r="A338" s="67">
        <v>333</v>
      </c>
      <c r="B338" s="68" t="str">
        <f>Sheet1!A333</f>
        <v>四川正隆建设工程有限公司</v>
      </c>
      <c r="C338" s="69"/>
      <c r="D338" s="70">
        <f>Sheet1!B333</f>
        <v>1376756.94</v>
      </c>
      <c r="E338" s="71" t="str">
        <f t="shared" si="15"/>
        <v>超上限</v>
      </c>
      <c r="F338" s="72" t="str">
        <f t="shared" si="16"/>
        <v>否</v>
      </c>
      <c r="G338" s="73" t="str">
        <f t="shared" si="17"/>
        <v>否</v>
      </c>
      <c r="H338" s="74"/>
      <c r="I338" s="74"/>
      <c r="J338" s="74"/>
      <c r="K338" s="74"/>
      <c r="L338" s="74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  <c r="EU338" s="41"/>
      <c r="EV338" s="41"/>
      <c r="EW338" s="41"/>
      <c r="EX338" s="41"/>
      <c r="EY338" s="41"/>
      <c r="EZ338" s="41"/>
      <c r="FA338" s="41"/>
      <c r="FB338" s="41"/>
      <c r="FC338" s="41"/>
      <c r="FD338" s="41"/>
      <c r="FE338" s="41"/>
      <c r="FF338" s="41"/>
      <c r="FG338" s="41"/>
      <c r="FH338" s="41"/>
      <c r="FI338" s="41"/>
      <c r="FJ338" s="41"/>
      <c r="FK338" s="41"/>
      <c r="FL338" s="41"/>
      <c r="FM338" s="41"/>
      <c r="FN338" s="41"/>
      <c r="FO338" s="41"/>
      <c r="FP338" s="41"/>
      <c r="FQ338" s="41"/>
      <c r="FR338" s="41"/>
      <c r="FS338" s="41"/>
      <c r="FT338" s="41"/>
      <c r="FU338" s="41"/>
      <c r="FV338" s="41"/>
      <c r="FW338" s="41"/>
      <c r="FX338" s="41"/>
      <c r="FY338" s="41"/>
      <c r="FZ338" s="41"/>
      <c r="GA338" s="41"/>
      <c r="GB338" s="41"/>
      <c r="GC338" s="41"/>
      <c r="GD338" s="41"/>
      <c r="GE338" s="41"/>
      <c r="GF338" s="41"/>
      <c r="GG338" s="41"/>
      <c r="GH338" s="41"/>
      <c r="GI338" s="41"/>
      <c r="GJ338" s="41"/>
      <c r="GK338" s="41"/>
      <c r="GL338" s="41"/>
      <c r="GM338" s="41"/>
      <c r="GN338" s="41"/>
      <c r="GO338" s="41"/>
      <c r="GP338" s="41"/>
      <c r="GQ338" s="41"/>
      <c r="GR338" s="41"/>
      <c r="GS338" s="41"/>
      <c r="GT338" s="41"/>
      <c r="GU338" s="41"/>
      <c r="GV338" s="41"/>
      <c r="GW338" s="41"/>
      <c r="GX338" s="41"/>
      <c r="GY338" s="41"/>
      <c r="GZ338" s="41"/>
      <c r="HA338" s="41"/>
      <c r="HB338" s="41"/>
      <c r="HC338" s="41"/>
      <c r="HD338" s="41"/>
      <c r="HE338" s="41"/>
      <c r="HF338" s="41"/>
      <c r="HG338" s="41"/>
      <c r="HH338" s="41"/>
      <c r="HI338" s="41"/>
      <c r="HJ338" s="41"/>
      <c r="HK338" s="41"/>
      <c r="HL338" s="41"/>
      <c r="HM338" s="41"/>
      <c r="HN338" s="41"/>
      <c r="HO338" s="41"/>
      <c r="HP338" s="41"/>
      <c r="HQ338" s="41"/>
      <c r="HR338" s="41"/>
      <c r="HS338" s="41"/>
      <c r="HT338" s="41"/>
      <c r="HU338" s="41"/>
      <c r="HV338" s="41"/>
      <c r="HW338" s="41"/>
      <c r="HX338" s="41"/>
      <c r="HY338" s="41"/>
      <c r="HZ338" s="41"/>
      <c r="IA338" s="41"/>
      <c r="IB338" s="41"/>
      <c r="IC338" s="41"/>
      <c r="ID338" s="41"/>
      <c r="IE338" s="41"/>
      <c r="IF338" s="41"/>
      <c r="IG338" s="41"/>
      <c r="IH338" s="41"/>
      <c r="II338" s="41"/>
      <c r="IJ338" s="41"/>
      <c r="IK338" s="41"/>
      <c r="IL338" s="41"/>
      <c r="IM338" s="41"/>
      <c r="IN338" s="41"/>
      <c r="IO338" s="41"/>
      <c r="IP338" s="41"/>
      <c r="IQ338" s="41"/>
      <c r="IR338" s="41"/>
      <c r="IS338" s="41"/>
      <c r="IT338" s="41"/>
    </row>
    <row r="339" s="40" customFormat="1" ht="21" customHeight="1" spans="1:254">
      <c r="A339" s="67">
        <v>334</v>
      </c>
      <c r="B339" s="68" t="str">
        <f>Sheet1!A334</f>
        <v>湖南瑞弘景观建设有限公司</v>
      </c>
      <c r="C339" s="69"/>
      <c r="D339" s="70">
        <f>Sheet1!B334</f>
        <v>1376598.93</v>
      </c>
      <c r="E339" s="71" t="str">
        <f t="shared" si="15"/>
        <v>超上限</v>
      </c>
      <c r="F339" s="72" t="str">
        <f t="shared" si="16"/>
        <v>否</v>
      </c>
      <c r="G339" s="73" t="str">
        <f t="shared" si="17"/>
        <v>否</v>
      </c>
      <c r="H339" s="74"/>
      <c r="I339" s="74"/>
      <c r="J339" s="74"/>
      <c r="K339" s="74"/>
      <c r="L339" s="74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  <c r="EU339" s="41"/>
      <c r="EV339" s="41"/>
      <c r="EW339" s="41"/>
      <c r="EX339" s="41"/>
      <c r="EY339" s="41"/>
      <c r="EZ339" s="41"/>
      <c r="FA339" s="41"/>
      <c r="FB339" s="41"/>
      <c r="FC339" s="41"/>
      <c r="FD339" s="41"/>
      <c r="FE339" s="41"/>
      <c r="FF339" s="41"/>
      <c r="FG339" s="41"/>
      <c r="FH339" s="41"/>
      <c r="FI339" s="41"/>
      <c r="FJ339" s="41"/>
      <c r="FK339" s="41"/>
      <c r="FL339" s="41"/>
      <c r="FM339" s="41"/>
      <c r="FN339" s="41"/>
      <c r="FO339" s="41"/>
      <c r="FP339" s="41"/>
      <c r="FQ339" s="41"/>
      <c r="FR339" s="41"/>
      <c r="FS339" s="41"/>
      <c r="FT339" s="41"/>
      <c r="FU339" s="41"/>
      <c r="FV339" s="41"/>
      <c r="FW339" s="41"/>
      <c r="FX339" s="41"/>
      <c r="FY339" s="41"/>
      <c r="FZ339" s="41"/>
      <c r="GA339" s="41"/>
      <c r="GB339" s="41"/>
      <c r="GC339" s="41"/>
      <c r="GD339" s="41"/>
      <c r="GE339" s="41"/>
      <c r="GF339" s="41"/>
      <c r="GG339" s="41"/>
      <c r="GH339" s="41"/>
      <c r="GI339" s="41"/>
      <c r="GJ339" s="41"/>
      <c r="GK339" s="41"/>
      <c r="GL339" s="41"/>
      <c r="GM339" s="41"/>
      <c r="GN339" s="41"/>
      <c r="GO339" s="41"/>
      <c r="GP339" s="41"/>
      <c r="GQ339" s="41"/>
      <c r="GR339" s="41"/>
      <c r="GS339" s="41"/>
      <c r="GT339" s="41"/>
      <c r="GU339" s="41"/>
      <c r="GV339" s="41"/>
      <c r="GW339" s="41"/>
      <c r="GX339" s="41"/>
      <c r="GY339" s="41"/>
      <c r="GZ339" s="41"/>
      <c r="HA339" s="41"/>
      <c r="HB339" s="41"/>
      <c r="HC339" s="41"/>
      <c r="HD339" s="41"/>
      <c r="HE339" s="41"/>
      <c r="HF339" s="41"/>
      <c r="HG339" s="41"/>
      <c r="HH339" s="41"/>
      <c r="HI339" s="41"/>
      <c r="HJ339" s="41"/>
      <c r="HK339" s="41"/>
      <c r="HL339" s="41"/>
      <c r="HM339" s="41"/>
      <c r="HN339" s="41"/>
      <c r="HO339" s="41"/>
      <c r="HP339" s="41"/>
      <c r="HQ339" s="41"/>
      <c r="HR339" s="41"/>
      <c r="HS339" s="41"/>
      <c r="HT339" s="41"/>
      <c r="HU339" s="41"/>
      <c r="HV339" s="41"/>
      <c r="HW339" s="41"/>
      <c r="HX339" s="41"/>
      <c r="HY339" s="41"/>
      <c r="HZ339" s="41"/>
      <c r="IA339" s="41"/>
      <c r="IB339" s="41"/>
      <c r="IC339" s="41"/>
      <c r="ID339" s="41"/>
      <c r="IE339" s="41"/>
      <c r="IF339" s="41"/>
      <c r="IG339" s="41"/>
      <c r="IH339" s="41"/>
      <c r="II339" s="41"/>
      <c r="IJ339" s="41"/>
      <c r="IK339" s="41"/>
      <c r="IL339" s="41"/>
      <c r="IM339" s="41"/>
      <c r="IN339" s="41"/>
      <c r="IO339" s="41"/>
      <c r="IP339" s="41"/>
      <c r="IQ339" s="41"/>
      <c r="IR339" s="41"/>
      <c r="IS339" s="41"/>
      <c r="IT339" s="41"/>
    </row>
    <row r="340" s="40" customFormat="1" ht="21" customHeight="1" spans="1:254">
      <c r="A340" s="67">
        <v>335</v>
      </c>
      <c r="B340" s="68" t="str">
        <f>Sheet1!A335</f>
        <v>广东中德鸿伟建设有限公司</v>
      </c>
      <c r="C340" s="69"/>
      <c r="D340" s="70">
        <f>Sheet1!B335</f>
        <v>1376588.17</v>
      </c>
      <c r="E340" s="71" t="str">
        <f t="shared" si="15"/>
        <v>超上限</v>
      </c>
      <c r="F340" s="72" t="str">
        <f t="shared" si="16"/>
        <v>否</v>
      </c>
      <c r="G340" s="73" t="str">
        <f t="shared" si="17"/>
        <v>否</v>
      </c>
      <c r="H340" s="74"/>
      <c r="I340" s="74"/>
      <c r="J340" s="74"/>
      <c r="K340" s="74"/>
      <c r="L340" s="74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  <c r="EU340" s="41"/>
      <c r="EV340" s="41"/>
      <c r="EW340" s="41"/>
      <c r="EX340" s="41"/>
      <c r="EY340" s="41"/>
      <c r="EZ340" s="41"/>
      <c r="FA340" s="41"/>
      <c r="FB340" s="41"/>
      <c r="FC340" s="41"/>
      <c r="FD340" s="41"/>
      <c r="FE340" s="41"/>
      <c r="FF340" s="41"/>
      <c r="FG340" s="41"/>
      <c r="FH340" s="41"/>
      <c r="FI340" s="41"/>
      <c r="FJ340" s="41"/>
      <c r="FK340" s="41"/>
      <c r="FL340" s="41"/>
      <c r="FM340" s="41"/>
      <c r="FN340" s="41"/>
      <c r="FO340" s="41"/>
      <c r="FP340" s="41"/>
      <c r="FQ340" s="41"/>
      <c r="FR340" s="41"/>
      <c r="FS340" s="41"/>
      <c r="FT340" s="41"/>
      <c r="FU340" s="41"/>
      <c r="FV340" s="41"/>
      <c r="FW340" s="41"/>
      <c r="FX340" s="41"/>
      <c r="FY340" s="41"/>
      <c r="FZ340" s="41"/>
      <c r="GA340" s="41"/>
      <c r="GB340" s="41"/>
      <c r="GC340" s="41"/>
      <c r="GD340" s="41"/>
      <c r="GE340" s="41"/>
      <c r="GF340" s="41"/>
      <c r="GG340" s="41"/>
      <c r="GH340" s="41"/>
      <c r="GI340" s="41"/>
      <c r="GJ340" s="41"/>
      <c r="GK340" s="41"/>
      <c r="GL340" s="41"/>
      <c r="GM340" s="41"/>
      <c r="GN340" s="41"/>
      <c r="GO340" s="41"/>
      <c r="GP340" s="41"/>
      <c r="GQ340" s="41"/>
      <c r="GR340" s="41"/>
      <c r="GS340" s="41"/>
      <c r="GT340" s="41"/>
      <c r="GU340" s="41"/>
      <c r="GV340" s="41"/>
      <c r="GW340" s="41"/>
      <c r="GX340" s="41"/>
      <c r="GY340" s="41"/>
      <c r="GZ340" s="41"/>
      <c r="HA340" s="41"/>
      <c r="HB340" s="41"/>
      <c r="HC340" s="41"/>
      <c r="HD340" s="41"/>
      <c r="HE340" s="41"/>
      <c r="HF340" s="41"/>
      <c r="HG340" s="41"/>
      <c r="HH340" s="41"/>
      <c r="HI340" s="41"/>
      <c r="HJ340" s="41"/>
      <c r="HK340" s="41"/>
      <c r="HL340" s="41"/>
      <c r="HM340" s="41"/>
      <c r="HN340" s="41"/>
      <c r="HO340" s="41"/>
      <c r="HP340" s="41"/>
      <c r="HQ340" s="41"/>
      <c r="HR340" s="41"/>
      <c r="HS340" s="41"/>
      <c r="HT340" s="41"/>
      <c r="HU340" s="41"/>
      <c r="HV340" s="41"/>
      <c r="HW340" s="41"/>
      <c r="HX340" s="41"/>
      <c r="HY340" s="41"/>
      <c r="HZ340" s="41"/>
      <c r="IA340" s="41"/>
      <c r="IB340" s="41"/>
      <c r="IC340" s="41"/>
      <c r="ID340" s="41"/>
      <c r="IE340" s="41"/>
      <c r="IF340" s="41"/>
      <c r="IG340" s="41"/>
      <c r="IH340" s="41"/>
      <c r="II340" s="41"/>
      <c r="IJ340" s="41"/>
      <c r="IK340" s="41"/>
      <c r="IL340" s="41"/>
      <c r="IM340" s="41"/>
      <c r="IN340" s="41"/>
      <c r="IO340" s="41"/>
      <c r="IP340" s="41"/>
      <c r="IQ340" s="41"/>
      <c r="IR340" s="41"/>
      <c r="IS340" s="41"/>
      <c r="IT340" s="41"/>
    </row>
    <row r="341" s="40" customFormat="1" ht="21" customHeight="1" spans="1:254">
      <c r="A341" s="67">
        <v>336</v>
      </c>
      <c r="B341" s="68" t="str">
        <f>Sheet1!A336</f>
        <v>中昇建设（广东）有限公司</v>
      </c>
      <c r="C341" s="69"/>
      <c r="D341" s="70">
        <f>Sheet1!B336</f>
        <v>1376520.5</v>
      </c>
      <c r="E341" s="71" t="str">
        <f t="shared" si="15"/>
        <v>超上限</v>
      </c>
      <c r="F341" s="72" t="str">
        <f t="shared" si="16"/>
        <v>否</v>
      </c>
      <c r="G341" s="73" t="str">
        <f t="shared" si="17"/>
        <v>否</v>
      </c>
      <c r="H341" s="74"/>
      <c r="I341" s="74"/>
      <c r="J341" s="74"/>
      <c r="K341" s="74"/>
      <c r="L341" s="74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  <c r="EY341" s="41"/>
      <c r="EZ341" s="41"/>
      <c r="FA341" s="41"/>
      <c r="FB341" s="41"/>
      <c r="FC341" s="41"/>
      <c r="FD341" s="41"/>
      <c r="FE341" s="41"/>
      <c r="FF341" s="41"/>
      <c r="FG341" s="41"/>
      <c r="FH341" s="41"/>
      <c r="FI341" s="41"/>
      <c r="FJ341" s="41"/>
      <c r="FK341" s="41"/>
      <c r="FL341" s="41"/>
      <c r="FM341" s="41"/>
      <c r="FN341" s="41"/>
      <c r="FO341" s="41"/>
      <c r="FP341" s="41"/>
      <c r="FQ341" s="41"/>
      <c r="FR341" s="41"/>
      <c r="FS341" s="41"/>
      <c r="FT341" s="41"/>
      <c r="FU341" s="41"/>
      <c r="FV341" s="41"/>
      <c r="FW341" s="41"/>
      <c r="FX341" s="41"/>
      <c r="FY341" s="41"/>
      <c r="FZ341" s="41"/>
      <c r="GA341" s="41"/>
      <c r="GB341" s="41"/>
      <c r="GC341" s="41"/>
      <c r="GD341" s="41"/>
      <c r="GE341" s="41"/>
      <c r="GF341" s="41"/>
      <c r="GG341" s="41"/>
      <c r="GH341" s="41"/>
      <c r="GI341" s="41"/>
      <c r="GJ341" s="41"/>
      <c r="GK341" s="41"/>
      <c r="GL341" s="41"/>
      <c r="GM341" s="41"/>
      <c r="GN341" s="41"/>
      <c r="GO341" s="41"/>
      <c r="GP341" s="41"/>
      <c r="GQ341" s="41"/>
      <c r="GR341" s="41"/>
      <c r="GS341" s="41"/>
      <c r="GT341" s="41"/>
      <c r="GU341" s="41"/>
      <c r="GV341" s="41"/>
      <c r="GW341" s="41"/>
      <c r="GX341" s="41"/>
      <c r="GY341" s="41"/>
      <c r="GZ341" s="41"/>
      <c r="HA341" s="41"/>
      <c r="HB341" s="41"/>
      <c r="HC341" s="41"/>
      <c r="HD341" s="41"/>
      <c r="HE341" s="41"/>
      <c r="HF341" s="41"/>
      <c r="HG341" s="41"/>
      <c r="HH341" s="41"/>
      <c r="HI341" s="41"/>
      <c r="HJ341" s="41"/>
      <c r="HK341" s="41"/>
      <c r="HL341" s="41"/>
      <c r="HM341" s="41"/>
      <c r="HN341" s="41"/>
      <c r="HO341" s="41"/>
      <c r="HP341" s="41"/>
      <c r="HQ341" s="41"/>
      <c r="HR341" s="41"/>
      <c r="HS341" s="41"/>
      <c r="HT341" s="41"/>
      <c r="HU341" s="41"/>
      <c r="HV341" s="41"/>
      <c r="HW341" s="41"/>
      <c r="HX341" s="41"/>
      <c r="HY341" s="41"/>
      <c r="HZ341" s="41"/>
      <c r="IA341" s="41"/>
      <c r="IB341" s="41"/>
      <c r="IC341" s="41"/>
      <c r="ID341" s="41"/>
      <c r="IE341" s="41"/>
      <c r="IF341" s="41"/>
      <c r="IG341" s="41"/>
      <c r="IH341" s="41"/>
      <c r="II341" s="41"/>
      <c r="IJ341" s="41"/>
      <c r="IK341" s="41"/>
      <c r="IL341" s="41"/>
      <c r="IM341" s="41"/>
      <c r="IN341" s="41"/>
      <c r="IO341" s="41"/>
      <c r="IP341" s="41"/>
      <c r="IQ341" s="41"/>
      <c r="IR341" s="41"/>
      <c r="IS341" s="41"/>
      <c r="IT341" s="41"/>
    </row>
    <row r="342" s="40" customFormat="1" ht="21" customHeight="1" spans="1:254">
      <c r="A342" s="67">
        <v>337</v>
      </c>
      <c r="B342" s="68" t="str">
        <f>Sheet1!A337</f>
        <v>广东基宏建设工程有限公司</v>
      </c>
      <c r="C342" s="69"/>
      <c r="D342" s="70">
        <f>Sheet1!B337</f>
        <v>1376500</v>
      </c>
      <c r="E342" s="71" t="str">
        <f t="shared" si="15"/>
        <v>超上限</v>
      </c>
      <c r="F342" s="72" t="str">
        <f t="shared" si="16"/>
        <v>否</v>
      </c>
      <c r="G342" s="73" t="str">
        <f t="shared" si="17"/>
        <v>否</v>
      </c>
      <c r="H342" s="74"/>
      <c r="I342" s="74"/>
      <c r="J342" s="74"/>
      <c r="K342" s="74"/>
      <c r="L342" s="74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  <c r="EY342" s="41"/>
      <c r="EZ342" s="41"/>
      <c r="FA342" s="41"/>
      <c r="FB342" s="41"/>
      <c r="FC342" s="41"/>
      <c r="FD342" s="41"/>
      <c r="FE342" s="41"/>
      <c r="FF342" s="41"/>
      <c r="FG342" s="41"/>
      <c r="FH342" s="41"/>
      <c r="FI342" s="41"/>
      <c r="FJ342" s="41"/>
      <c r="FK342" s="41"/>
      <c r="FL342" s="41"/>
      <c r="FM342" s="41"/>
      <c r="FN342" s="41"/>
      <c r="FO342" s="41"/>
      <c r="FP342" s="41"/>
      <c r="FQ342" s="41"/>
      <c r="FR342" s="41"/>
      <c r="FS342" s="41"/>
      <c r="FT342" s="41"/>
      <c r="FU342" s="41"/>
      <c r="FV342" s="41"/>
      <c r="FW342" s="41"/>
      <c r="FX342" s="41"/>
      <c r="FY342" s="41"/>
      <c r="FZ342" s="41"/>
      <c r="GA342" s="41"/>
      <c r="GB342" s="41"/>
      <c r="GC342" s="41"/>
      <c r="GD342" s="41"/>
      <c r="GE342" s="41"/>
      <c r="GF342" s="41"/>
      <c r="GG342" s="41"/>
      <c r="GH342" s="41"/>
      <c r="GI342" s="41"/>
      <c r="GJ342" s="41"/>
      <c r="GK342" s="41"/>
      <c r="GL342" s="41"/>
      <c r="GM342" s="41"/>
      <c r="GN342" s="41"/>
      <c r="GO342" s="41"/>
      <c r="GP342" s="41"/>
      <c r="GQ342" s="41"/>
      <c r="GR342" s="41"/>
      <c r="GS342" s="41"/>
      <c r="GT342" s="41"/>
      <c r="GU342" s="41"/>
      <c r="GV342" s="41"/>
      <c r="GW342" s="41"/>
      <c r="GX342" s="41"/>
      <c r="GY342" s="41"/>
      <c r="GZ342" s="41"/>
      <c r="HA342" s="41"/>
      <c r="HB342" s="41"/>
      <c r="HC342" s="41"/>
      <c r="HD342" s="41"/>
      <c r="HE342" s="41"/>
      <c r="HF342" s="41"/>
      <c r="HG342" s="41"/>
      <c r="HH342" s="41"/>
      <c r="HI342" s="41"/>
      <c r="HJ342" s="41"/>
      <c r="HK342" s="41"/>
      <c r="HL342" s="41"/>
      <c r="HM342" s="41"/>
      <c r="HN342" s="41"/>
      <c r="HO342" s="41"/>
      <c r="HP342" s="41"/>
      <c r="HQ342" s="41"/>
      <c r="HR342" s="41"/>
      <c r="HS342" s="41"/>
      <c r="HT342" s="41"/>
      <c r="HU342" s="41"/>
      <c r="HV342" s="41"/>
      <c r="HW342" s="41"/>
      <c r="HX342" s="41"/>
      <c r="HY342" s="41"/>
      <c r="HZ342" s="41"/>
      <c r="IA342" s="41"/>
      <c r="IB342" s="41"/>
      <c r="IC342" s="41"/>
      <c r="ID342" s="41"/>
      <c r="IE342" s="41"/>
      <c r="IF342" s="41"/>
      <c r="IG342" s="41"/>
      <c r="IH342" s="41"/>
      <c r="II342" s="41"/>
      <c r="IJ342" s="41"/>
      <c r="IK342" s="41"/>
      <c r="IL342" s="41"/>
      <c r="IM342" s="41"/>
      <c r="IN342" s="41"/>
      <c r="IO342" s="41"/>
      <c r="IP342" s="41"/>
      <c r="IQ342" s="41"/>
      <c r="IR342" s="41"/>
      <c r="IS342" s="41"/>
      <c r="IT342" s="41"/>
    </row>
    <row r="343" s="40" customFormat="1" ht="21" customHeight="1" spans="1:254">
      <c r="A343" s="67">
        <v>338</v>
      </c>
      <c r="B343" s="68" t="str">
        <f>Sheet1!A338</f>
        <v>广东枫烨建设工程有限公司</v>
      </c>
      <c r="C343" s="69"/>
      <c r="D343" s="70">
        <f>Sheet1!B338</f>
        <v>1376482.18</v>
      </c>
      <c r="E343" s="71" t="str">
        <f t="shared" si="15"/>
        <v>超上限</v>
      </c>
      <c r="F343" s="72" t="str">
        <f t="shared" si="16"/>
        <v>否</v>
      </c>
      <c r="G343" s="73" t="str">
        <f t="shared" si="17"/>
        <v>否</v>
      </c>
      <c r="H343" s="74"/>
      <c r="I343" s="74"/>
      <c r="J343" s="74"/>
      <c r="K343" s="74"/>
      <c r="L343" s="74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  <c r="GU343" s="41"/>
      <c r="GV343" s="41"/>
      <c r="GW343" s="41"/>
      <c r="GX343" s="41"/>
      <c r="GY343" s="41"/>
      <c r="GZ343" s="41"/>
      <c r="HA343" s="41"/>
      <c r="HB343" s="41"/>
      <c r="HC343" s="41"/>
      <c r="HD343" s="41"/>
      <c r="HE343" s="41"/>
      <c r="HF343" s="41"/>
      <c r="HG343" s="41"/>
      <c r="HH343" s="41"/>
      <c r="HI343" s="41"/>
      <c r="HJ343" s="41"/>
      <c r="HK343" s="41"/>
      <c r="HL343" s="41"/>
      <c r="HM343" s="41"/>
      <c r="HN343" s="41"/>
      <c r="HO343" s="41"/>
      <c r="HP343" s="41"/>
      <c r="HQ343" s="41"/>
      <c r="HR343" s="41"/>
      <c r="HS343" s="41"/>
      <c r="HT343" s="41"/>
      <c r="HU343" s="41"/>
      <c r="HV343" s="41"/>
      <c r="HW343" s="41"/>
      <c r="HX343" s="41"/>
      <c r="HY343" s="41"/>
      <c r="HZ343" s="41"/>
      <c r="IA343" s="41"/>
      <c r="IB343" s="41"/>
      <c r="IC343" s="41"/>
      <c r="ID343" s="41"/>
      <c r="IE343" s="41"/>
      <c r="IF343" s="41"/>
      <c r="IG343" s="41"/>
      <c r="IH343" s="41"/>
      <c r="II343" s="41"/>
      <c r="IJ343" s="41"/>
      <c r="IK343" s="41"/>
      <c r="IL343" s="41"/>
      <c r="IM343" s="41"/>
      <c r="IN343" s="41"/>
      <c r="IO343" s="41"/>
      <c r="IP343" s="41"/>
      <c r="IQ343" s="41"/>
      <c r="IR343" s="41"/>
      <c r="IS343" s="41"/>
      <c r="IT343" s="41"/>
    </row>
    <row r="344" s="40" customFormat="1" ht="21" customHeight="1" spans="1:254">
      <c r="A344" s="67">
        <v>339</v>
      </c>
      <c r="B344" s="68" t="str">
        <f>Sheet1!A339</f>
        <v>广东诚卓建设工程有限公司</v>
      </c>
      <c r="C344" s="69"/>
      <c r="D344" s="70">
        <f>Sheet1!B339</f>
        <v>1376482.18</v>
      </c>
      <c r="E344" s="71" t="str">
        <f t="shared" si="15"/>
        <v>超上限</v>
      </c>
      <c r="F344" s="72" t="str">
        <f t="shared" si="16"/>
        <v>否</v>
      </c>
      <c r="G344" s="73" t="str">
        <f t="shared" si="17"/>
        <v>否</v>
      </c>
      <c r="H344" s="74"/>
      <c r="I344" s="74"/>
      <c r="J344" s="74"/>
      <c r="K344" s="74"/>
      <c r="L344" s="74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  <c r="EU344" s="41"/>
      <c r="EV344" s="41"/>
      <c r="EW344" s="41"/>
      <c r="EX344" s="41"/>
      <c r="EY344" s="41"/>
      <c r="EZ344" s="41"/>
      <c r="FA344" s="41"/>
      <c r="FB344" s="41"/>
      <c r="FC344" s="41"/>
      <c r="FD344" s="41"/>
      <c r="FE344" s="41"/>
      <c r="FF344" s="41"/>
      <c r="FG344" s="41"/>
      <c r="FH344" s="41"/>
      <c r="FI344" s="41"/>
      <c r="FJ344" s="41"/>
      <c r="FK344" s="41"/>
      <c r="FL344" s="41"/>
      <c r="FM344" s="41"/>
      <c r="FN344" s="41"/>
      <c r="FO344" s="41"/>
      <c r="FP344" s="41"/>
      <c r="FQ344" s="41"/>
      <c r="FR344" s="41"/>
      <c r="FS344" s="41"/>
      <c r="FT344" s="41"/>
      <c r="FU344" s="41"/>
      <c r="FV344" s="41"/>
      <c r="FW344" s="41"/>
      <c r="FX344" s="41"/>
      <c r="FY344" s="41"/>
      <c r="FZ344" s="41"/>
      <c r="GA344" s="41"/>
      <c r="GB344" s="41"/>
      <c r="GC344" s="41"/>
      <c r="GD344" s="41"/>
      <c r="GE344" s="41"/>
      <c r="GF344" s="41"/>
      <c r="GG344" s="41"/>
      <c r="GH344" s="41"/>
      <c r="GI344" s="41"/>
      <c r="GJ344" s="41"/>
      <c r="GK344" s="41"/>
      <c r="GL344" s="41"/>
      <c r="GM344" s="41"/>
      <c r="GN344" s="41"/>
      <c r="GO344" s="41"/>
      <c r="GP344" s="41"/>
      <c r="GQ344" s="41"/>
      <c r="GR344" s="41"/>
      <c r="GS344" s="41"/>
      <c r="GT344" s="41"/>
      <c r="GU344" s="41"/>
      <c r="GV344" s="41"/>
      <c r="GW344" s="41"/>
      <c r="GX344" s="41"/>
      <c r="GY344" s="41"/>
      <c r="GZ344" s="41"/>
      <c r="HA344" s="41"/>
      <c r="HB344" s="41"/>
      <c r="HC344" s="41"/>
      <c r="HD344" s="41"/>
      <c r="HE344" s="41"/>
      <c r="HF344" s="41"/>
      <c r="HG344" s="41"/>
      <c r="HH344" s="41"/>
      <c r="HI344" s="41"/>
      <c r="HJ344" s="41"/>
      <c r="HK344" s="41"/>
      <c r="HL344" s="41"/>
      <c r="HM344" s="41"/>
      <c r="HN344" s="41"/>
      <c r="HO344" s="41"/>
      <c r="HP344" s="41"/>
      <c r="HQ344" s="41"/>
      <c r="HR344" s="41"/>
      <c r="HS344" s="41"/>
      <c r="HT344" s="41"/>
      <c r="HU344" s="41"/>
      <c r="HV344" s="41"/>
      <c r="HW344" s="41"/>
      <c r="HX344" s="41"/>
      <c r="HY344" s="41"/>
      <c r="HZ344" s="41"/>
      <c r="IA344" s="41"/>
      <c r="IB344" s="41"/>
      <c r="IC344" s="41"/>
      <c r="ID344" s="41"/>
      <c r="IE344" s="41"/>
      <c r="IF344" s="41"/>
      <c r="IG344" s="41"/>
      <c r="IH344" s="41"/>
      <c r="II344" s="41"/>
      <c r="IJ344" s="41"/>
      <c r="IK344" s="41"/>
      <c r="IL344" s="41"/>
      <c r="IM344" s="41"/>
      <c r="IN344" s="41"/>
      <c r="IO344" s="41"/>
      <c r="IP344" s="41"/>
      <c r="IQ344" s="41"/>
      <c r="IR344" s="41"/>
      <c r="IS344" s="41"/>
      <c r="IT344" s="41"/>
    </row>
    <row r="345" s="40" customFormat="1" ht="21" customHeight="1" spans="1:254">
      <c r="A345" s="67">
        <v>340</v>
      </c>
      <c r="B345" s="68" t="str">
        <f>Sheet1!A340</f>
        <v>广东盛磊建设工程有限公司</v>
      </c>
      <c r="C345" s="69"/>
      <c r="D345" s="70">
        <f>Sheet1!B340</f>
        <v>1376482.18</v>
      </c>
      <c r="E345" s="71" t="str">
        <f t="shared" si="15"/>
        <v>超上限</v>
      </c>
      <c r="F345" s="72" t="str">
        <f t="shared" si="16"/>
        <v>否</v>
      </c>
      <c r="G345" s="73" t="str">
        <f t="shared" si="17"/>
        <v>否</v>
      </c>
      <c r="H345" s="74"/>
      <c r="I345" s="74"/>
      <c r="J345" s="74"/>
      <c r="K345" s="74"/>
      <c r="L345" s="74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  <c r="EU345" s="41"/>
      <c r="EV345" s="41"/>
      <c r="EW345" s="41"/>
      <c r="EX345" s="41"/>
      <c r="EY345" s="41"/>
      <c r="EZ345" s="41"/>
      <c r="FA345" s="41"/>
      <c r="FB345" s="41"/>
      <c r="FC345" s="41"/>
      <c r="FD345" s="41"/>
      <c r="FE345" s="41"/>
      <c r="FF345" s="41"/>
      <c r="FG345" s="41"/>
      <c r="FH345" s="41"/>
      <c r="FI345" s="41"/>
      <c r="FJ345" s="41"/>
      <c r="FK345" s="41"/>
      <c r="FL345" s="41"/>
      <c r="FM345" s="41"/>
      <c r="FN345" s="41"/>
      <c r="FO345" s="41"/>
      <c r="FP345" s="41"/>
      <c r="FQ345" s="41"/>
      <c r="FR345" s="41"/>
      <c r="FS345" s="41"/>
      <c r="FT345" s="41"/>
      <c r="FU345" s="41"/>
      <c r="FV345" s="41"/>
      <c r="FW345" s="41"/>
      <c r="FX345" s="41"/>
      <c r="FY345" s="41"/>
      <c r="FZ345" s="41"/>
      <c r="GA345" s="41"/>
      <c r="GB345" s="41"/>
      <c r="GC345" s="41"/>
      <c r="GD345" s="41"/>
      <c r="GE345" s="41"/>
      <c r="GF345" s="41"/>
      <c r="GG345" s="41"/>
      <c r="GH345" s="41"/>
      <c r="GI345" s="41"/>
      <c r="GJ345" s="41"/>
      <c r="GK345" s="41"/>
      <c r="GL345" s="41"/>
      <c r="GM345" s="41"/>
      <c r="GN345" s="41"/>
      <c r="GO345" s="41"/>
      <c r="GP345" s="41"/>
      <c r="GQ345" s="41"/>
      <c r="GR345" s="41"/>
      <c r="GS345" s="41"/>
      <c r="GT345" s="41"/>
      <c r="GU345" s="41"/>
      <c r="GV345" s="41"/>
      <c r="GW345" s="41"/>
      <c r="GX345" s="41"/>
      <c r="GY345" s="41"/>
      <c r="GZ345" s="41"/>
      <c r="HA345" s="41"/>
      <c r="HB345" s="41"/>
      <c r="HC345" s="41"/>
      <c r="HD345" s="41"/>
      <c r="HE345" s="41"/>
      <c r="HF345" s="41"/>
      <c r="HG345" s="41"/>
      <c r="HH345" s="41"/>
      <c r="HI345" s="41"/>
      <c r="HJ345" s="41"/>
      <c r="HK345" s="41"/>
      <c r="HL345" s="41"/>
      <c r="HM345" s="41"/>
      <c r="HN345" s="41"/>
      <c r="HO345" s="41"/>
      <c r="HP345" s="41"/>
      <c r="HQ345" s="41"/>
      <c r="HR345" s="41"/>
      <c r="HS345" s="41"/>
      <c r="HT345" s="41"/>
      <c r="HU345" s="41"/>
      <c r="HV345" s="41"/>
      <c r="HW345" s="41"/>
      <c r="HX345" s="41"/>
      <c r="HY345" s="41"/>
      <c r="HZ345" s="41"/>
      <c r="IA345" s="41"/>
      <c r="IB345" s="41"/>
      <c r="IC345" s="41"/>
      <c r="ID345" s="41"/>
      <c r="IE345" s="41"/>
      <c r="IF345" s="41"/>
      <c r="IG345" s="41"/>
      <c r="IH345" s="41"/>
      <c r="II345" s="41"/>
      <c r="IJ345" s="41"/>
      <c r="IK345" s="41"/>
      <c r="IL345" s="41"/>
      <c r="IM345" s="41"/>
      <c r="IN345" s="41"/>
      <c r="IO345" s="41"/>
      <c r="IP345" s="41"/>
      <c r="IQ345" s="41"/>
      <c r="IR345" s="41"/>
      <c r="IS345" s="41"/>
      <c r="IT345" s="41"/>
    </row>
    <row r="346" s="40" customFormat="1" ht="21" customHeight="1" spans="1:254">
      <c r="A346" s="67">
        <v>341</v>
      </c>
      <c r="B346" s="68" t="str">
        <f>Sheet1!A341</f>
        <v>中建汇恒建设（深圳）有限公司</v>
      </c>
      <c r="C346" s="69"/>
      <c r="D346" s="70">
        <f>Sheet1!B341</f>
        <v>1376482.18</v>
      </c>
      <c r="E346" s="71" t="str">
        <f t="shared" si="15"/>
        <v>超上限</v>
      </c>
      <c r="F346" s="72" t="str">
        <f t="shared" si="16"/>
        <v>否</v>
      </c>
      <c r="G346" s="73" t="str">
        <f t="shared" si="17"/>
        <v>否</v>
      </c>
      <c r="H346" s="74"/>
      <c r="I346" s="74"/>
      <c r="J346" s="74"/>
      <c r="K346" s="74"/>
      <c r="L346" s="74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  <c r="EY346" s="41"/>
      <c r="EZ346" s="41"/>
      <c r="FA346" s="41"/>
      <c r="FB346" s="41"/>
      <c r="FC346" s="41"/>
      <c r="FD346" s="41"/>
      <c r="FE346" s="41"/>
      <c r="FF346" s="41"/>
      <c r="FG346" s="41"/>
      <c r="FH346" s="41"/>
      <c r="FI346" s="41"/>
      <c r="FJ346" s="41"/>
      <c r="FK346" s="41"/>
      <c r="FL346" s="41"/>
      <c r="FM346" s="41"/>
      <c r="FN346" s="41"/>
      <c r="FO346" s="41"/>
      <c r="FP346" s="41"/>
      <c r="FQ346" s="41"/>
      <c r="FR346" s="41"/>
      <c r="FS346" s="41"/>
      <c r="FT346" s="41"/>
      <c r="FU346" s="41"/>
      <c r="FV346" s="41"/>
      <c r="FW346" s="41"/>
      <c r="FX346" s="41"/>
      <c r="FY346" s="41"/>
      <c r="FZ346" s="41"/>
      <c r="GA346" s="41"/>
      <c r="GB346" s="41"/>
      <c r="GC346" s="41"/>
      <c r="GD346" s="41"/>
      <c r="GE346" s="41"/>
      <c r="GF346" s="41"/>
      <c r="GG346" s="41"/>
      <c r="GH346" s="41"/>
      <c r="GI346" s="41"/>
      <c r="GJ346" s="41"/>
      <c r="GK346" s="41"/>
      <c r="GL346" s="41"/>
      <c r="GM346" s="41"/>
      <c r="GN346" s="41"/>
      <c r="GO346" s="41"/>
      <c r="GP346" s="41"/>
      <c r="GQ346" s="41"/>
      <c r="GR346" s="41"/>
      <c r="GS346" s="41"/>
      <c r="GT346" s="41"/>
      <c r="GU346" s="41"/>
      <c r="GV346" s="41"/>
      <c r="GW346" s="41"/>
      <c r="GX346" s="41"/>
      <c r="GY346" s="41"/>
      <c r="GZ346" s="41"/>
      <c r="HA346" s="41"/>
      <c r="HB346" s="41"/>
      <c r="HC346" s="41"/>
      <c r="HD346" s="41"/>
      <c r="HE346" s="41"/>
      <c r="HF346" s="41"/>
      <c r="HG346" s="41"/>
      <c r="HH346" s="41"/>
      <c r="HI346" s="41"/>
      <c r="HJ346" s="41"/>
      <c r="HK346" s="41"/>
      <c r="HL346" s="41"/>
      <c r="HM346" s="41"/>
      <c r="HN346" s="41"/>
      <c r="HO346" s="41"/>
      <c r="HP346" s="41"/>
      <c r="HQ346" s="41"/>
      <c r="HR346" s="41"/>
      <c r="HS346" s="41"/>
      <c r="HT346" s="41"/>
      <c r="HU346" s="41"/>
      <c r="HV346" s="41"/>
      <c r="HW346" s="41"/>
      <c r="HX346" s="41"/>
      <c r="HY346" s="41"/>
      <c r="HZ346" s="41"/>
      <c r="IA346" s="41"/>
      <c r="IB346" s="41"/>
      <c r="IC346" s="41"/>
      <c r="ID346" s="41"/>
      <c r="IE346" s="41"/>
      <c r="IF346" s="41"/>
      <c r="IG346" s="41"/>
      <c r="IH346" s="41"/>
      <c r="II346" s="41"/>
      <c r="IJ346" s="41"/>
      <c r="IK346" s="41"/>
      <c r="IL346" s="41"/>
      <c r="IM346" s="41"/>
      <c r="IN346" s="41"/>
      <c r="IO346" s="41"/>
      <c r="IP346" s="41"/>
      <c r="IQ346" s="41"/>
      <c r="IR346" s="41"/>
      <c r="IS346" s="41"/>
      <c r="IT346" s="41"/>
    </row>
    <row r="347" s="40" customFormat="1" ht="21" customHeight="1" spans="1:254">
      <c r="A347" s="67">
        <v>342</v>
      </c>
      <c r="B347" s="68" t="str">
        <f>Sheet1!A342</f>
        <v>深圳市冠荣建设工程有限公司</v>
      </c>
      <c r="C347" s="69"/>
      <c r="D347" s="70">
        <f>Sheet1!B342</f>
        <v>1376482.18</v>
      </c>
      <c r="E347" s="71" t="str">
        <f t="shared" si="15"/>
        <v>超上限</v>
      </c>
      <c r="F347" s="72" t="str">
        <f t="shared" si="16"/>
        <v>否</v>
      </c>
      <c r="G347" s="73" t="str">
        <f t="shared" si="17"/>
        <v>否</v>
      </c>
      <c r="H347" s="74"/>
      <c r="I347" s="74"/>
      <c r="J347" s="74"/>
      <c r="K347" s="74"/>
      <c r="L347" s="74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  <c r="EY347" s="41"/>
      <c r="EZ347" s="41"/>
      <c r="FA347" s="41"/>
      <c r="FB347" s="41"/>
      <c r="FC347" s="41"/>
      <c r="FD347" s="41"/>
      <c r="FE347" s="41"/>
      <c r="FF347" s="41"/>
      <c r="FG347" s="41"/>
      <c r="FH347" s="41"/>
      <c r="FI347" s="41"/>
      <c r="FJ347" s="41"/>
      <c r="FK347" s="41"/>
      <c r="FL347" s="41"/>
      <c r="FM347" s="41"/>
      <c r="FN347" s="41"/>
      <c r="FO347" s="41"/>
      <c r="FP347" s="41"/>
      <c r="FQ347" s="41"/>
      <c r="FR347" s="41"/>
      <c r="FS347" s="41"/>
      <c r="FT347" s="41"/>
      <c r="FU347" s="41"/>
      <c r="FV347" s="41"/>
      <c r="FW347" s="41"/>
      <c r="FX347" s="41"/>
      <c r="FY347" s="41"/>
      <c r="FZ347" s="41"/>
      <c r="GA347" s="41"/>
      <c r="GB347" s="41"/>
      <c r="GC347" s="41"/>
      <c r="GD347" s="41"/>
      <c r="GE347" s="41"/>
      <c r="GF347" s="41"/>
      <c r="GG347" s="41"/>
      <c r="GH347" s="41"/>
      <c r="GI347" s="41"/>
      <c r="GJ347" s="41"/>
      <c r="GK347" s="41"/>
      <c r="GL347" s="41"/>
      <c r="GM347" s="41"/>
      <c r="GN347" s="41"/>
      <c r="GO347" s="41"/>
      <c r="GP347" s="41"/>
      <c r="GQ347" s="41"/>
      <c r="GR347" s="41"/>
      <c r="GS347" s="41"/>
      <c r="GT347" s="41"/>
      <c r="GU347" s="41"/>
      <c r="GV347" s="41"/>
      <c r="GW347" s="41"/>
      <c r="GX347" s="41"/>
      <c r="GY347" s="41"/>
      <c r="GZ347" s="41"/>
      <c r="HA347" s="41"/>
      <c r="HB347" s="41"/>
      <c r="HC347" s="41"/>
      <c r="HD347" s="41"/>
      <c r="HE347" s="41"/>
      <c r="HF347" s="41"/>
      <c r="HG347" s="41"/>
      <c r="HH347" s="41"/>
      <c r="HI347" s="41"/>
      <c r="HJ347" s="41"/>
      <c r="HK347" s="41"/>
      <c r="HL347" s="41"/>
      <c r="HM347" s="41"/>
      <c r="HN347" s="41"/>
      <c r="HO347" s="41"/>
      <c r="HP347" s="41"/>
      <c r="HQ347" s="41"/>
      <c r="HR347" s="41"/>
      <c r="HS347" s="41"/>
      <c r="HT347" s="41"/>
      <c r="HU347" s="41"/>
      <c r="HV347" s="41"/>
      <c r="HW347" s="41"/>
      <c r="HX347" s="41"/>
      <c r="HY347" s="41"/>
      <c r="HZ347" s="41"/>
      <c r="IA347" s="41"/>
      <c r="IB347" s="41"/>
      <c r="IC347" s="41"/>
      <c r="ID347" s="41"/>
      <c r="IE347" s="41"/>
      <c r="IF347" s="41"/>
      <c r="IG347" s="41"/>
      <c r="IH347" s="41"/>
      <c r="II347" s="41"/>
      <c r="IJ347" s="41"/>
      <c r="IK347" s="41"/>
      <c r="IL347" s="41"/>
      <c r="IM347" s="41"/>
      <c r="IN347" s="41"/>
      <c r="IO347" s="41"/>
      <c r="IP347" s="41"/>
      <c r="IQ347" s="41"/>
      <c r="IR347" s="41"/>
      <c r="IS347" s="41"/>
      <c r="IT347" s="41"/>
    </row>
    <row r="348" s="40" customFormat="1" ht="21" customHeight="1" spans="1:254">
      <c r="A348" s="67">
        <v>343</v>
      </c>
      <c r="B348" s="68" t="str">
        <f>Sheet1!A343</f>
        <v>深圳市锦兴建设有限公司</v>
      </c>
      <c r="C348" s="69"/>
      <c r="D348" s="70">
        <f>Sheet1!B343</f>
        <v>1376337.86</v>
      </c>
      <c r="E348" s="71" t="str">
        <f t="shared" si="15"/>
        <v>超上限</v>
      </c>
      <c r="F348" s="72" t="str">
        <f t="shared" si="16"/>
        <v>否</v>
      </c>
      <c r="G348" s="73" t="str">
        <f t="shared" si="17"/>
        <v>否</v>
      </c>
      <c r="H348" s="74"/>
      <c r="I348" s="74"/>
      <c r="J348" s="74"/>
      <c r="K348" s="74"/>
      <c r="L348" s="74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  <c r="EU348" s="41"/>
      <c r="EV348" s="41"/>
      <c r="EW348" s="41"/>
      <c r="EX348" s="41"/>
      <c r="EY348" s="41"/>
      <c r="EZ348" s="41"/>
      <c r="FA348" s="41"/>
      <c r="FB348" s="41"/>
      <c r="FC348" s="41"/>
      <c r="FD348" s="41"/>
      <c r="FE348" s="41"/>
      <c r="FF348" s="41"/>
      <c r="FG348" s="41"/>
      <c r="FH348" s="41"/>
      <c r="FI348" s="41"/>
      <c r="FJ348" s="41"/>
      <c r="FK348" s="41"/>
      <c r="FL348" s="41"/>
      <c r="FM348" s="41"/>
      <c r="FN348" s="41"/>
      <c r="FO348" s="41"/>
      <c r="FP348" s="41"/>
      <c r="FQ348" s="41"/>
      <c r="FR348" s="41"/>
      <c r="FS348" s="41"/>
      <c r="FT348" s="41"/>
      <c r="FU348" s="41"/>
      <c r="FV348" s="41"/>
      <c r="FW348" s="41"/>
      <c r="FX348" s="41"/>
      <c r="FY348" s="41"/>
      <c r="FZ348" s="41"/>
      <c r="GA348" s="41"/>
      <c r="GB348" s="41"/>
      <c r="GC348" s="41"/>
      <c r="GD348" s="41"/>
      <c r="GE348" s="41"/>
      <c r="GF348" s="41"/>
      <c r="GG348" s="41"/>
      <c r="GH348" s="41"/>
      <c r="GI348" s="41"/>
      <c r="GJ348" s="41"/>
      <c r="GK348" s="41"/>
      <c r="GL348" s="41"/>
      <c r="GM348" s="41"/>
      <c r="GN348" s="41"/>
      <c r="GO348" s="41"/>
      <c r="GP348" s="41"/>
      <c r="GQ348" s="41"/>
      <c r="GR348" s="41"/>
      <c r="GS348" s="41"/>
      <c r="GT348" s="41"/>
      <c r="GU348" s="41"/>
      <c r="GV348" s="41"/>
      <c r="GW348" s="41"/>
      <c r="GX348" s="41"/>
      <c r="GY348" s="41"/>
      <c r="GZ348" s="41"/>
      <c r="HA348" s="41"/>
      <c r="HB348" s="41"/>
      <c r="HC348" s="41"/>
      <c r="HD348" s="41"/>
      <c r="HE348" s="41"/>
      <c r="HF348" s="41"/>
      <c r="HG348" s="41"/>
      <c r="HH348" s="41"/>
      <c r="HI348" s="41"/>
      <c r="HJ348" s="41"/>
      <c r="HK348" s="41"/>
      <c r="HL348" s="41"/>
      <c r="HM348" s="41"/>
      <c r="HN348" s="41"/>
      <c r="HO348" s="41"/>
      <c r="HP348" s="41"/>
      <c r="HQ348" s="41"/>
      <c r="HR348" s="41"/>
      <c r="HS348" s="41"/>
      <c r="HT348" s="41"/>
      <c r="HU348" s="41"/>
      <c r="HV348" s="41"/>
      <c r="HW348" s="41"/>
      <c r="HX348" s="41"/>
      <c r="HY348" s="41"/>
      <c r="HZ348" s="41"/>
      <c r="IA348" s="41"/>
      <c r="IB348" s="41"/>
      <c r="IC348" s="41"/>
      <c r="ID348" s="41"/>
      <c r="IE348" s="41"/>
      <c r="IF348" s="41"/>
      <c r="IG348" s="41"/>
      <c r="IH348" s="41"/>
      <c r="II348" s="41"/>
      <c r="IJ348" s="41"/>
      <c r="IK348" s="41"/>
      <c r="IL348" s="41"/>
      <c r="IM348" s="41"/>
      <c r="IN348" s="41"/>
      <c r="IO348" s="41"/>
      <c r="IP348" s="41"/>
      <c r="IQ348" s="41"/>
      <c r="IR348" s="41"/>
      <c r="IS348" s="41"/>
      <c r="IT348" s="41"/>
    </row>
    <row r="349" s="40" customFormat="1" ht="21" customHeight="1" spans="1:254">
      <c r="A349" s="67">
        <v>344</v>
      </c>
      <c r="B349" s="68" t="str">
        <f>Sheet1!A344</f>
        <v>广东粤创建设有限公司</v>
      </c>
      <c r="C349" s="69"/>
      <c r="D349" s="70">
        <f>Sheet1!B344</f>
        <v>1376194.48</v>
      </c>
      <c r="E349" s="71" t="str">
        <f t="shared" si="15"/>
        <v>超上限</v>
      </c>
      <c r="F349" s="72" t="str">
        <f t="shared" si="16"/>
        <v>否</v>
      </c>
      <c r="G349" s="73" t="str">
        <f t="shared" si="17"/>
        <v>否</v>
      </c>
      <c r="H349" s="74"/>
      <c r="I349" s="74"/>
      <c r="J349" s="74"/>
      <c r="K349" s="74"/>
      <c r="L349" s="74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  <c r="FD349" s="41"/>
      <c r="FE349" s="41"/>
      <c r="FF349" s="41"/>
      <c r="FG349" s="41"/>
      <c r="FH349" s="41"/>
      <c r="FI349" s="41"/>
      <c r="FJ349" s="41"/>
      <c r="FK349" s="41"/>
      <c r="FL349" s="41"/>
      <c r="FM349" s="41"/>
      <c r="FN349" s="41"/>
      <c r="FO349" s="41"/>
      <c r="FP349" s="41"/>
      <c r="FQ349" s="41"/>
      <c r="FR349" s="41"/>
      <c r="FS349" s="41"/>
      <c r="FT349" s="41"/>
      <c r="FU349" s="41"/>
      <c r="FV349" s="41"/>
      <c r="FW349" s="41"/>
      <c r="FX349" s="41"/>
      <c r="FY349" s="41"/>
      <c r="FZ349" s="41"/>
      <c r="GA349" s="41"/>
      <c r="GB349" s="41"/>
      <c r="GC349" s="41"/>
      <c r="GD349" s="41"/>
      <c r="GE349" s="41"/>
      <c r="GF349" s="41"/>
      <c r="GG349" s="41"/>
      <c r="GH349" s="41"/>
      <c r="GI349" s="41"/>
      <c r="GJ349" s="41"/>
      <c r="GK349" s="41"/>
      <c r="GL349" s="41"/>
      <c r="GM349" s="41"/>
      <c r="GN349" s="41"/>
      <c r="GO349" s="41"/>
      <c r="GP349" s="41"/>
      <c r="GQ349" s="41"/>
      <c r="GR349" s="41"/>
      <c r="GS349" s="41"/>
      <c r="GT349" s="41"/>
      <c r="GU349" s="41"/>
      <c r="GV349" s="41"/>
      <c r="GW349" s="41"/>
      <c r="GX349" s="41"/>
      <c r="GY349" s="41"/>
      <c r="GZ349" s="41"/>
      <c r="HA349" s="41"/>
      <c r="HB349" s="41"/>
      <c r="HC349" s="41"/>
      <c r="HD349" s="41"/>
      <c r="HE349" s="41"/>
      <c r="HF349" s="41"/>
      <c r="HG349" s="41"/>
      <c r="HH349" s="41"/>
      <c r="HI349" s="41"/>
      <c r="HJ349" s="41"/>
      <c r="HK349" s="41"/>
      <c r="HL349" s="41"/>
      <c r="HM349" s="41"/>
      <c r="HN349" s="41"/>
      <c r="HO349" s="41"/>
      <c r="HP349" s="41"/>
      <c r="HQ349" s="41"/>
      <c r="HR349" s="41"/>
      <c r="HS349" s="41"/>
      <c r="HT349" s="41"/>
      <c r="HU349" s="41"/>
      <c r="HV349" s="41"/>
      <c r="HW349" s="41"/>
      <c r="HX349" s="41"/>
      <c r="HY349" s="41"/>
      <c r="HZ349" s="41"/>
      <c r="IA349" s="41"/>
      <c r="IB349" s="41"/>
      <c r="IC349" s="41"/>
      <c r="ID349" s="41"/>
      <c r="IE349" s="41"/>
      <c r="IF349" s="41"/>
      <c r="IG349" s="41"/>
      <c r="IH349" s="41"/>
      <c r="II349" s="41"/>
      <c r="IJ349" s="41"/>
      <c r="IK349" s="41"/>
      <c r="IL349" s="41"/>
      <c r="IM349" s="41"/>
      <c r="IN349" s="41"/>
      <c r="IO349" s="41"/>
      <c r="IP349" s="41"/>
      <c r="IQ349" s="41"/>
      <c r="IR349" s="41"/>
      <c r="IS349" s="41"/>
      <c r="IT349" s="41"/>
    </row>
    <row r="350" s="40" customFormat="1" ht="21" customHeight="1" spans="1:254">
      <c r="A350" s="67">
        <v>345</v>
      </c>
      <c r="B350" s="68" t="str">
        <f>Sheet1!A345</f>
        <v>佛山市已旭工程建设有限公司</v>
      </c>
      <c r="C350" s="69"/>
      <c r="D350" s="70">
        <f>Sheet1!B345</f>
        <v>1376122.44</v>
      </c>
      <c r="E350" s="71" t="str">
        <f t="shared" si="15"/>
        <v>超上限</v>
      </c>
      <c r="F350" s="72" t="str">
        <f t="shared" si="16"/>
        <v>否</v>
      </c>
      <c r="G350" s="73" t="str">
        <f t="shared" si="17"/>
        <v>否</v>
      </c>
      <c r="H350" s="74"/>
      <c r="I350" s="74"/>
      <c r="J350" s="74"/>
      <c r="K350" s="74"/>
      <c r="L350" s="74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1"/>
      <c r="FX350" s="41"/>
      <c r="FY350" s="41"/>
      <c r="FZ350" s="41"/>
      <c r="GA350" s="41"/>
      <c r="GB350" s="41"/>
      <c r="GC350" s="41"/>
      <c r="GD350" s="41"/>
      <c r="GE350" s="41"/>
      <c r="GF350" s="41"/>
      <c r="GG350" s="41"/>
      <c r="GH350" s="41"/>
      <c r="GI350" s="41"/>
      <c r="GJ350" s="41"/>
      <c r="GK350" s="41"/>
      <c r="GL350" s="41"/>
      <c r="GM350" s="41"/>
      <c r="GN350" s="41"/>
      <c r="GO350" s="41"/>
      <c r="GP350" s="41"/>
      <c r="GQ350" s="41"/>
      <c r="GR350" s="41"/>
      <c r="GS350" s="41"/>
      <c r="GT350" s="41"/>
      <c r="GU350" s="41"/>
      <c r="GV350" s="41"/>
      <c r="GW350" s="41"/>
      <c r="GX350" s="41"/>
      <c r="GY350" s="41"/>
      <c r="GZ350" s="41"/>
      <c r="HA350" s="41"/>
      <c r="HB350" s="41"/>
      <c r="HC350" s="41"/>
      <c r="HD350" s="41"/>
      <c r="HE350" s="41"/>
      <c r="HF350" s="41"/>
      <c r="HG350" s="41"/>
      <c r="HH350" s="41"/>
      <c r="HI350" s="41"/>
      <c r="HJ350" s="41"/>
      <c r="HK350" s="41"/>
      <c r="HL350" s="41"/>
      <c r="HM350" s="41"/>
      <c r="HN350" s="41"/>
      <c r="HO350" s="41"/>
      <c r="HP350" s="41"/>
      <c r="HQ350" s="41"/>
      <c r="HR350" s="41"/>
      <c r="HS350" s="41"/>
      <c r="HT350" s="41"/>
      <c r="HU350" s="41"/>
      <c r="HV350" s="41"/>
      <c r="HW350" s="41"/>
      <c r="HX350" s="41"/>
      <c r="HY350" s="41"/>
      <c r="HZ350" s="41"/>
      <c r="IA350" s="41"/>
      <c r="IB350" s="41"/>
      <c r="IC350" s="41"/>
      <c r="ID350" s="41"/>
      <c r="IE350" s="41"/>
      <c r="IF350" s="41"/>
      <c r="IG350" s="41"/>
      <c r="IH350" s="41"/>
      <c r="II350" s="41"/>
      <c r="IJ350" s="41"/>
      <c r="IK350" s="41"/>
      <c r="IL350" s="41"/>
      <c r="IM350" s="41"/>
      <c r="IN350" s="41"/>
      <c r="IO350" s="41"/>
      <c r="IP350" s="41"/>
      <c r="IQ350" s="41"/>
      <c r="IR350" s="41"/>
      <c r="IS350" s="41"/>
      <c r="IT350" s="41"/>
    </row>
    <row r="351" s="40" customFormat="1" ht="21" customHeight="1" spans="1:254">
      <c r="A351" s="67">
        <v>346</v>
      </c>
      <c r="B351" s="68" t="str">
        <f>Sheet1!A346</f>
        <v>河南泽洲建设有限公司</v>
      </c>
      <c r="C351" s="69"/>
      <c r="D351" s="70">
        <f>Sheet1!B346</f>
        <v>1376097.2</v>
      </c>
      <c r="E351" s="71" t="str">
        <f t="shared" si="15"/>
        <v>超上限</v>
      </c>
      <c r="F351" s="72" t="str">
        <f t="shared" si="16"/>
        <v>否</v>
      </c>
      <c r="G351" s="73" t="str">
        <f t="shared" si="17"/>
        <v>否</v>
      </c>
      <c r="H351" s="74"/>
      <c r="I351" s="74"/>
      <c r="J351" s="74"/>
      <c r="K351" s="74"/>
      <c r="L351" s="74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  <c r="EU351" s="41"/>
      <c r="EV351" s="41"/>
      <c r="EW351" s="41"/>
      <c r="EX351" s="41"/>
      <c r="EY351" s="41"/>
      <c r="EZ351" s="41"/>
      <c r="FA351" s="41"/>
      <c r="FB351" s="41"/>
      <c r="FC351" s="41"/>
      <c r="FD351" s="41"/>
      <c r="FE351" s="41"/>
      <c r="FF351" s="41"/>
      <c r="FG351" s="41"/>
      <c r="FH351" s="41"/>
      <c r="FI351" s="41"/>
      <c r="FJ351" s="41"/>
      <c r="FK351" s="41"/>
      <c r="FL351" s="41"/>
      <c r="FM351" s="41"/>
      <c r="FN351" s="41"/>
      <c r="FO351" s="41"/>
      <c r="FP351" s="41"/>
      <c r="FQ351" s="41"/>
      <c r="FR351" s="41"/>
      <c r="FS351" s="41"/>
      <c r="FT351" s="41"/>
      <c r="FU351" s="41"/>
      <c r="FV351" s="41"/>
      <c r="FW351" s="41"/>
      <c r="FX351" s="41"/>
      <c r="FY351" s="41"/>
      <c r="FZ351" s="41"/>
      <c r="GA351" s="41"/>
      <c r="GB351" s="41"/>
      <c r="GC351" s="41"/>
      <c r="GD351" s="41"/>
      <c r="GE351" s="41"/>
      <c r="GF351" s="41"/>
      <c r="GG351" s="41"/>
      <c r="GH351" s="41"/>
      <c r="GI351" s="41"/>
      <c r="GJ351" s="41"/>
      <c r="GK351" s="41"/>
      <c r="GL351" s="41"/>
      <c r="GM351" s="41"/>
      <c r="GN351" s="41"/>
      <c r="GO351" s="41"/>
      <c r="GP351" s="41"/>
      <c r="GQ351" s="41"/>
      <c r="GR351" s="41"/>
      <c r="GS351" s="41"/>
      <c r="GT351" s="41"/>
      <c r="GU351" s="41"/>
      <c r="GV351" s="41"/>
      <c r="GW351" s="41"/>
      <c r="GX351" s="41"/>
      <c r="GY351" s="41"/>
      <c r="GZ351" s="41"/>
      <c r="HA351" s="41"/>
      <c r="HB351" s="41"/>
      <c r="HC351" s="41"/>
      <c r="HD351" s="41"/>
      <c r="HE351" s="41"/>
      <c r="HF351" s="41"/>
      <c r="HG351" s="41"/>
      <c r="HH351" s="41"/>
      <c r="HI351" s="41"/>
      <c r="HJ351" s="41"/>
      <c r="HK351" s="41"/>
      <c r="HL351" s="41"/>
      <c r="HM351" s="41"/>
      <c r="HN351" s="41"/>
      <c r="HO351" s="41"/>
      <c r="HP351" s="41"/>
      <c r="HQ351" s="41"/>
      <c r="HR351" s="41"/>
      <c r="HS351" s="41"/>
      <c r="HT351" s="41"/>
      <c r="HU351" s="41"/>
      <c r="HV351" s="41"/>
      <c r="HW351" s="41"/>
      <c r="HX351" s="41"/>
      <c r="HY351" s="41"/>
      <c r="HZ351" s="41"/>
      <c r="IA351" s="41"/>
      <c r="IB351" s="41"/>
      <c r="IC351" s="41"/>
      <c r="ID351" s="41"/>
      <c r="IE351" s="41"/>
      <c r="IF351" s="41"/>
      <c r="IG351" s="41"/>
      <c r="IH351" s="41"/>
      <c r="II351" s="41"/>
      <c r="IJ351" s="41"/>
      <c r="IK351" s="41"/>
      <c r="IL351" s="41"/>
      <c r="IM351" s="41"/>
      <c r="IN351" s="41"/>
      <c r="IO351" s="41"/>
      <c r="IP351" s="41"/>
      <c r="IQ351" s="41"/>
      <c r="IR351" s="41"/>
      <c r="IS351" s="41"/>
      <c r="IT351" s="41"/>
    </row>
    <row r="352" s="40" customFormat="1" ht="21" customHeight="1" spans="1:254">
      <c r="A352" s="67">
        <v>347</v>
      </c>
      <c r="B352" s="68" t="str">
        <f>Sheet1!A347</f>
        <v>广东泓旺建设工程有限公司</v>
      </c>
      <c r="C352" s="69"/>
      <c r="D352" s="70">
        <f>Sheet1!B347</f>
        <v>1376005.14</v>
      </c>
      <c r="E352" s="71" t="str">
        <f t="shared" si="15"/>
        <v>超上限</v>
      </c>
      <c r="F352" s="72" t="str">
        <f t="shared" si="16"/>
        <v>否</v>
      </c>
      <c r="G352" s="73" t="str">
        <f t="shared" si="17"/>
        <v>否</v>
      </c>
      <c r="H352" s="74"/>
      <c r="I352" s="74"/>
      <c r="J352" s="74"/>
      <c r="K352" s="74"/>
      <c r="L352" s="74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  <c r="EU352" s="41"/>
      <c r="EV352" s="41"/>
      <c r="EW352" s="41"/>
      <c r="EX352" s="41"/>
      <c r="EY352" s="41"/>
      <c r="EZ352" s="41"/>
      <c r="FA352" s="41"/>
      <c r="FB352" s="41"/>
      <c r="FC352" s="41"/>
      <c r="FD352" s="41"/>
      <c r="FE352" s="41"/>
      <c r="FF352" s="41"/>
      <c r="FG352" s="41"/>
      <c r="FH352" s="41"/>
      <c r="FI352" s="41"/>
      <c r="FJ352" s="41"/>
      <c r="FK352" s="41"/>
      <c r="FL352" s="41"/>
      <c r="FM352" s="41"/>
      <c r="FN352" s="41"/>
      <c r="FO352" s="41"/>
      <c r="FP352" s="41"/>
      <c r="FQ352" s="41"/>
      <c r="FR352" s="41"/>
      <c r="FS352" s="41"/>
      <c r="FT352" s="41"/>
      <c r="FU352" s="41"/>
      <c r="FV352" s="41"/>
      <c r="FW352" s="41"/>
      <c r="FX352" s="41"/>
      <c r="FY352" s="41"/>
      <c r="FZ352" s="41"/>
      <c r="GA352" s="41"/>
      <c r="GB352" s="41"/>
      <c r="GC352" s="41"/>
      <c r="GD352" s="41"/>
      <c r="GE352" s="41"/>
      <c r="GF352" s="41"/>
      <c r="GG352" s="41"/>
      <c r="GH352" s="41"/>
      <c r="GI352" s="41"/>
      <c r="GJ352" s="41"/>
      <c r="GK352" s="41"/>
      <c r="GL352" s="41"/>
      <c r="GM352" s="41"/>
      <c r="GN352" s="41"/>
      <c r="GO352" s="41"/>
      <c r="GP352" s="41"/>
      <c r="GQ352" s="41"/>
      <c r="GR352" s="41"/>
      <c r="GS352" s="41"/>
      <c r="GT352" s="41"/>
      <c r="GU352" s="41"/>
      <c r="GV352" s="41"/>
      <c r="GW352" s="41"/>
      <c r="GX352" s="41"/>
      <c r="GY352" s="41"/>
      <c r="GZ352" s="41"/>
      <c r="HA352" s="41"/>
      <c r="HB352" s="41"/>
      <c r="HC352" s="41"/>
      <c r="HD352" s="41"/>
      <c r="HE352" s="41"/>
      <c r="HF352" s="41"/>
      <c r="HG352" s="41"/>
      <c r="HH352" s="41"/>
      <c r="HI352" s="41"/>
      <c r="HJ352" s="41"/>
      <c r="HK352" s="41"/>
      <c r="HL352" s="41"/>
      <c r="HM352" s="41"/>
      <c r="HN352" s="41"/>
      <c r="HO352" s="41"/>
      <c r="HP352" s="41"/>
      <c r="HQ352" s="41"/>
      <c r="HR352" s="41"/>
      <c r="HS352" s="41"/>
      <c r="HT352" s="41"/>
      <c r="HU352" s="41"/>
      <c r="HV352" s="41"/>
      <c r="HW352" s="41"/>
      <c r="HX352" s="41"/>
      <c r="HY352" s="41"/>
      <c r="HZ352" s="41"/>
      <c r="IA352" s="41"/>
      <c r="IB352" s="41"/>
      <c r="IC352" s="41"/>
      <c r="ID352" s="41"/>
      <c r="IE352" s="41"/>
      <c r="IF352" s="41"/>
      <c r="IG352" s="41"/>
      <c r="IH352" s="41"/>
      <c r="II352" s="41"/>
      <c r="IJ352" s="41"/>
      <c r="IK352" s="41"/>
      <c r="IL352" s="41"/>
      <c r="IM352" s="41"/>
      <c r="IN352" s="41"/>
      <c r="IO352" s="41"/>
      <c r="IP352" s="41"/>
      <c r="IQ352" s="41"/>
      <c r="IR352" s="41"/>
      <c r="IS352" s="41"/>
      <c r="IT352" s="41"/>
    </row>
    <row r="353" s="40" customFormat="1" ht="21" customHeight="1" spans="1:254">
      <c r="A353" s="67">
        <v>348</v>
      </c>
      <c r="B353" s="68" t="str">
        <f>Sheet1!A348</f>
        <v>广东英祥建设工程有限公司</v>
      </c>
      <c r="C353" s="69"/>
      <c r="D353" s="70">
        <f>Sheet1!B348</f>
        <v>1376003.2</v>
      </c>
      <c r="E353" s="71" t="str">
        <f t="shared" si="15"/>
        <v>超上限</v>
      </c>
      <c r="F353" s="72" t="str">
        <f t="shared" si="16"/>
        <v>否</v>
      </c>
      <c r="G353" s="73" t="str">
        <f t="shared" si="17"/>
        <v>否</v>
      </c>
      <c r="H353" s="74"/>
      <c r="I353" s="74"/>
      <c r="J353" s="74"/>
      <c r="K353" s="74"/>
      <c r="L353" s="74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  <c r="EU353" s="41"/>
      <c r="EV353" s="41"/>
      <c r="EW353" s="41"/>
      <c r="EX353" s="41"/>
      <c r="EY353" s="41"/>
      <c r="EZ353" s="41"/>
      <c r="FA353" s="41"/>
      <c r="FB353" s="41"/>
      <c r="FC353" s="41"/>
      <c r="FD353" s="41"/>
      <c r="FE353" s="41"/>
      <c r="FF353" s="41"/>
      <c r="FG353" s="41"/>
      <c r="FH353" s="41"/>
      <c r="FI353" s="41"/>
      <c r="FJ353" s="41"/>
      <c r="FK353" s="41"/>
      <c r="FL353" s="41"/>
      <c r="FM353" s="41"/>
      <c r="FN353" s="41"/>
      <c r="FO353" s="41"/>
      <c r="FP353" s="41"/>
      <c r="FQ353" s="41"/>
      <c r="FR353" s="41"/>
      <c r="FS353" s="41"/>
      <c r="FT353" s="41"/>
      <c r="FU353" s="41"/>
      <c r="FV353" s="41"/>
      <c r="FW353" s="41"/>
      <c r="FX353" s="41"/>
      <c r="FY353" s="41"/>
      <c r="FZ353" s="41"/>
      <c r="GA353" s="41"/>
      <c r="GB353" s="41"/>
      <c r="GC353" s="41"/>
      <c r="GD353" s="41"/>
      <c r="GE353" s="41"/>
      <c r="GF353" s="41"/>
      <c r="GG353" s="41"/>
      <c r="GH353" s="41"/>
      <c r="GI353" s="41"/>
      <c r="GJ353" s="41"/>
      <c r="GK353" s="41"/>
      <c r="GL353" s="41"/>
      <c r="GM353" s="41"/>
      <c r="GN353" s="41"/>
      <c r="GO353" s="41"/>
      <c r="GP353" s="41"/>
      <c r="GQ353" s="41"/>
      <c r="GR353" s="41"/>
      <c r="GS353" s="41"/>
      <c r="GT353" s="41"/>
      <c r="GU353" s="41"/>
      <c r="GV353" s="41"/>
      <c r="GW353" s="41"/>
      <c r="GX353" s="41"/>
      <c r="GY353" s="41"/>
      <c r="GZ353" s="41"/>
      <c r="HA353" s="41"/>
      <c r="HB353" s="41"/>
      <c r="HC353" s="41"/>
      <c r="HD353" s="41"/>
      <c r="HE353" s="41"/>
      <c r="HF353" s="41"/>
      <c r="HG353" s="41"/>
      <c r="HH353" s="41"/>
      <c r="HI353" s="41"/>
      <c r="HJ353" s="41"/>
      <c r="HK353" s="41"/>
      <c r="HL353" s="41"/>
      <c r="HM353" s="41"/>
      <c r="HN353" s="41"/>
      <c r="HO353" s="41"/>
      <c r="HP353" s="41"/>
      <c r="HQ353" s="41"/>
      <c r="HR353" s="41"/>
      <c r="HS353" s="41"/>
      <c r="HT353" s="41"/>
      <c r="HU353" s="41"/>
      <c r="HV353" s="41"/>
      <c r="HW353" s="41"/>
      <c r="HX353" s="41"/>
      <c r="HY353" s="41"/>
      <c r="HZ353" s="41"/>
      <c r="IA353" s="41"/>
      <c r="IB353" s="41"/>
      <c r="IC353" s="41"/>
      <c r="ID353" s="41"/>
      <c r="IE353" s="41"/>
      <c r="IF353" s="41"/>
      <c r="IG353" s="41"/>
      <c r="IH353" s="41"/>
      <c r="II353" s="41"/>
      <c r="IJ353" s="41"/>
      <c r="IK353" s="41"/>
      <c r="IL353" s="41"/>
      <c r="IM353" s="41"/>
      <c r="IN353" s="41"/>
      <c r="IO353" s="41"/>
      <c r="IP353" s="41"/>
      <c r="IQ353" s="41"/>
      <c r="IR353" s="41"/>
      <c r="IS353" s="41"/>
      <c r="IT353" s="41"/>
    </row>
    <row r="354" s="40" customFormat="1" ht="21" customHeight="1" spans="1:254">
      <c r="A354" s="67">
        <v>349</v>
      </c>
      <c r="B354" s="68" t="str">
        <f>Sheet1!A349</f>
        <v>广东广衍建设有限公司</v>
      </c>
      <c r="C354" s="69"/>
      <c r="D354" s="70">
        <f>Sheet1!B349</f>
        <v>1375922.37</v>
      </c>
      <c r="E354" s="71" t="str">
        <f t="shared" si="15"/>
        <v>超上限</v>
      </c>
      <c r="F354" s="72" t="str">
        <f t="shared" si="16"/>
        <v>否</v>
      </c>
      <c r="G354" s="73" t="str">
        <f t="shared" si="17"/>
        <v>否</v>
      </c>
      <c r="H354" s="74"/>
      <c r="I354" s="74"/>
      <c r="J354" s="74"/>
      <c r="K354" s="74"/>
      <c r="L354" s="74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  <c r="EU354" s="41"/>
      <c r="EV354" s="41"/>
      <c r="EW354" s="41"/>
      <c r="EX354" s="41"/>
      <c r="EY354" s="41"/>
      <c r="EZ354" s="41"/>
      <c r="FA354" s="41"/>
      <c r="FB354" s="41"/>
      <c r="FC354" s="41"/>
      <c r="FD354" s="41"/>
      <c r="FE354" s="41"/>
      <c r="FF354" s="41"/>
      <c r="FG354" s="41"/>
      <c r="FH354" s="41"/>
      <c r="FI354" s="41"/>
      <c r="FJ354" s="41"/>
      <c r="FK354" s="41"/>
      <c r="FL354" s="41"/>
      <c r="FM354" s="41"/>
      <c r="FN354" s="41"/>
      <c r="FO354" s="41"/>
      <c r="FP354" s="41"/>
      <c r="FQ354" s="41"/>
      <c r="FR354" s="41"/>
      <c r="FS354" s="41"/>
      <c r="FT354" s="41"/>
      <c r="FU354" s="41"/>
      <c r="FV354" s="41"/>
      <c r="FW354" s="41"/>
      <c r="FX354" s="41"/>
      <c r="FY354" s="41"/>
      <c r="FZ354" s="41"/>
      <c r="GA354" s="41"/>
      <c r="GB354" s="41"/>
      <c r="GC354" s="41"/>
      <c r="GD354" s="41"/>
      <c r="GE354" s="41"/>
      <c r="GF354" s="41"/>
      <c r="GG354" s="41"/>
      <c r="GH354" s="41"/>
      <c r="GI354" s="41"/>
      <c r="GJ354" s="41"/>
      <c r="GK354" s="41"/>
      <c r="GL354" s="41"/>
      <c r="GM354" s="41"/>
      <c r="GN354" s="41"/>
      <c r="GO354" s="41"/>
      <c r="GP354" s="41"/>
      <c r="GQ354" s="41"/>
      <c r="GR354" s="41"/>
      <c r="GS354" s="41"/>
      <c r="GT354" s="41"/>
      <c r="GU354" s="41"/>
      <c r="GV354" s="41"/>
      <c r="GW354" s="41"/>
      <c r="GX354" s="41"/>
      <c r="GY354" s="41"/>
      <c r="GZ354" s="41"/>
      <c r="HA354" s="41"/>
      <c r="HB354" s="41"/>
      <c r="HC354" s="41"/>
      <c r="HD354" s="41"/>
      <c r="HE354" s="41"/>
      <c r="HF354" s="41"/>
      <c r="HG354" s="41"/>
      <c r="HH354" s="41"/>
      <c r="HI354" s="41"/>
      <c r="HJ354" s="41"/>
      <c r="HK354" s="41"/>
      <c r="HL354" s="41"/>
      <c r="HM354" s="41"/>
      <c r="HN354" s="41"/>
      <c r="HO354" s="41"/>
      <c r="HP354" s="41"/>
      <c r="HQ354" s="41"/>
      <c r="HR354" s="41"/>
      <c r="HS354" s="41"/>
      <c r="HT354" s="41"/>
      <c r="HU354" s="41"/>
      <c r="HV354" s="41"/>
      <c r="HW354" s="41"/>
      <c r="HX354" s="41"/>
      <c r="HY354" s="41"/>
      <c r="HZ354" s="41"/>
      <c r="IA354" s="41"/>
      <c r="IB354" s="41"/>
      <c r="IC354" s="41"/>
      <c r="ID354" s="41"/>
      <c r="IE354" s="41"/>
      <c r="IF354" s="41"/>
      <c r="IG354" s="41"/>
      <c r="IH354" s="41"/>
      <c r="II354" s="41"/>
      <c r="IJ354" s="41"/>
      <c r="IK354" s="41"/>
      <c r="IL354" s="41"/>
      <c r="IM354" s="41"/>
      <c r="IN354" s="41"/>
      <c r="IO354" s="41"/>
      <c r="IP354" s="41"/>
      <c r="IQ354" s="41"/>
      <c r="IR354" s="41"/>
      <c r="IS354" s="41"/>
      <c r="IT354" s="41"/>
    </row>
    <row r="355" s="40" customFormat="1" ht="21" customHeight="1" spans="1:254">
      <c r="A355" s="67">
        <v>350</v>
      </c>
      <c r="B355" s="68" t="str">
        <f>Sheet1!A350</f>
        <v>广东盛德发展建设有限公司</v>
      </c>
      <c r="C355" s="69"/>
      <c r="D355" s="70">
        <f>Sheet1!B350</f>
        <v>1375777.72</v>
      </c>
      <c r="E355" s="71" t="str">
        <f t="shared" si="15"/>
        <v>超上限</v>
      </c>
      <c r="F355" s="72" t="str">
        <f t="shared" si="16"/>
        <v>否</v>
      </c>
      <c r="G355" s="73" t="str">
        <f t="shared" si="17"/>
        <v>否</v>
      </c>
      <c r="H355" s="74"/>
      <c r="I355" s="74"/>
      <c r="J355" s="74"/>
      <c r="K355" s="74"/>
      <c r="L355" s="74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  <c r="EU355" s="41"/>
      <c r="EV355" s="41"/>
      <c r="EW355" s="41"/>
      <c r="EX355" s="41"/>
      <c r="EY355" s="41"/>
      <c r="EZ355" s="41"/>
      <c r="FA355" s="41"/>
      <c r="FB355" s="41"/>
      <c r="FC355" s="41"/>
      <c r="FD355" s="41"/>
      <c r="FE355" s="41"/>
      <c r="FF355" s="41"/>
      <c r="FG355" s="41"/>
      <c r="FH355" s="41"/>
      <c r="FI355" s="41"/>
      <c r="FJ355" s="41"/>
      <c r="FK355" s="41"/>
      <c r="FL355" s="41"/>
      <c r="FM355" s="41"/>
      <c r="FN355" s="41"/>
      <c r="FO355" s="41"/>
      <c r="FP355" s="41"/>
      <c r="FQ355" s="41"/>
      <c r="FR355" s="41"/>
      <c r="FS355" s="41"/>
      <c r="FT355" s="41"/>
      <c r="FU355" s="41"/>
      <c r="FV355" s="41"/>
      <c r="FW355" s="41"/>
      <c r="FX355" s="41"/>
      <c r="FY355" s="41"/>
      <c r="FZ355" s="41"/>
      <c r="GA355" s="41"/>
      <c r="GB355" s="41"/>
      <c r="GC355" s="41"/>
      <c r="GD355" s="41"/>
      <c r="GE355" s="41"/>
      <c r="GF355" s="41"/>
      <c r="GG355" s="41"/>
      <c r="GH355" s="41"/>
      <c r="GI355" s="41"/>
      <c r="GJ355" s="41"/>
      <c r="GK355" s="41"/>
      <c r="GL355" s="41"/>
      <c r="GM355" s="41"/>
      <c r="GN355" s="41"/>
      <c r="GO355" s="41"/>
      <c r="GP355" s="41"/>
      <c r="GQ355" s="41"/>
      <c r="GR355" s="41"/>
      <c r="GS355" s="41"/>
      <c r="GT355" s="41"/>
      <c r="GU355" s="41"/>
      <c r="GV355" s="41"/>
      <c r="GW355" s="41"/>
      <c r="GX355" s="41"/>
      <c r="GY355" s="41"/>
      <c r="GZ355" s="41"/>
      <c r="HA355" s="41"/>
      <c r="HB355" s="41"/>
      <c r="HC355" s="41"/>
      <c r="HD355" s="41"/>
      <c r="HE355" s="41"/>
      <c r="HF355" s="41"/>
      <c r="HG355" s="41"/>
      <c r="HH355" s="41"/>
      <c r="HI355" s="41"/>
      <c r="HJ355" s="41"/>
      <c r="HK355" s="41"/>
      <c r="HL355" s="41"/>
      <c r="HM355" s="41"/>
      <c r="HN355" s="41"/>
      <c r="HO355" s="41"/>
      <c r="HP355" s="41"/>
      <c r="HQ355" s="41"/>
      <c r="HR355" s="41"/>
      <c r="HS355" s="41"/>
      <c r="HT355" s="41"/>
      <c r="HU355" s="41"/>
      <c r="HV355" s="41"/>
      <c r="HW355" s="41"/>
      <c r="HX355" s="41"/>
      <c r="HY355" s="41"/>
      <c r="HZ355" s="41"/>
      <c r="IA355" s="41"/>
      <c r="IB355" s="41"/>
      <c r="IC355" s="41"/>
      <c r="ID355" s="41"/>
      <c r="IE355" s="41"/>
      <c r="IF355" s="41"/>
      <c r="IG355" s="41"/>
      <c r="IH355" s="41"/>
      <c r="II355" s="41"/>
      <c r="IJ355" s="41"/>
      <c r="IK355" s="41"/>
      <c r="IL355" s="41"/>
      <c r="IM355" s="41"/>
      <c r="IN355" s="41"/>
      <c r="IO355" s="41"/>
      <c r="IP355" s="41"/>
      <c r="IQ355" s="41"/>
      <c r="IR355" s="41"/>
      <c r="IS355" s="41"/>
      <c r="IT355" s="41"/>
    </row>
    <row r="356" s="40" customFormat="1" ht="21" customHeight="1" spans="1:254">
      <c r="A356" s="67">
        <v>351</v>
      </c>
      <c r="B356" s="68" t="str">
        <f>Sheet1!A351</f>
        <v>广东文泓建筑集团有限公司</v>
      </c>
      <c r="C356" s="69"/>
      <c r="D356" s="70">
        <f>Sheet1!B351</f>
        <v>1375731.16</v>
      </c>
      <c r="E356" s="71" t="str">
        <f t="shared" si="15"/>
        <v>超上限</v>
      </c>
      <c r="F356" s="72" t="str">
        <f t="shared" si="16"/>
        <v>否</v>
      </c>
      <c r="G356" s="73" t="str">
        <f t="shared" si="17"/>
        <v>否</v>
      </c>
      <c r="H356" s="74"/>
      <c r="I356" s="74"/>
      <c r="J356" s="74"/>
      <c r="K356" s="74"/>
      <c r="L356" s="74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  <c r="EU356" s="41"/>
      <c r="EV356" s="41"/>
      <c r="EW356" s="41"/>
      <c r="EX356" s="41"/>
      <c r="EY356" s="41"/>
      <c r="EZ356" s="41"/>
      <c r="FA356" s="41"/>
      <c r="FB356" s="41"/>
      <c r="FC356" s="41"/>
      <c r="FD356" s="41"/>
      <c r="FE356" s="41"/>
      <c r="FF356" s="41"/>
      <c r="FG356" s="41"/>
      <c r="FH356" s="41"/>
      <c r="FI356" s="41"/>
      <c r="FJ356" s="41"/>
      <c r="FK356" s="41"/>
      <c r="FL356" s="41"/>
      <c r="FM356" s="41"/>
      <c r="FN356" s="41"/>
      <c r="FO356" s="41"/>
      <c r="FP356" s="41"/>
      <c r="FQ356" s="41"/>
      <c r="FR356" s="41"/>
      <c r="FS356" s="41"/>
      <c r="FT356" s="41"/>
      <c r="FU356" s="41"/>
      <c r="FV356" s="41"/>
      <c r="FW356" s="41"/>
      <c r="FX356" s="41"/>
      <c r="FY356" s="41"/>
      <c r="FZ356" s="41"/>
      <c r="GA356" s="41"/>
      <c r="GB356" s="41"/>
      <c r="GC356" s="41"/>
      <c r="GD356" s="41"/>
      <c r="GE356" s="41"/>
      <c r="GF356" s="41"/>
      <c r="GG356" s="41"/>
      <c r="GH356" s="41"/>
      <c r="GI356" s="41"/>
      <c r="GJ356" s="41"/>
      <c r="GK356" s="41"/>
      <c r="GL356" s="41"/>
      <c r="GM356" s="41"/>
      <c r="GN356" s="41"/>
      <c r="GO356" s="41"/>
      <c r="GP356" s="41"/>
      <c r="GQ356" s="41"/>
      <c r="GR356" s="41"/>
      <c r="GS356" s="41"/>
      <c r="GT356" s="41"/>
      <c r="GU356" s="41"/>
      <c r="GV356" s="41"/>
      <c r="GW356" s="41"/>
      <c r="GX356" s="41"/>
      <c r="GY356" s="41"/>
      <c r="GZ356" s="41"/>
      <c r="HA356" s="41"/>
      <c r="HB356" s="41"/>
      <c r="HC356" s="41"/>
      <c r="HD356" s="41"/>
      <c r="HE356" s="41"/>
      <c r="HF356" s="41"/>
      <c r="HG356" s="41"/>
      <c r="HH356" s="41"/>
      <c r="HI356" s="41"/>
      <c r="HJ356" s="41"/>
      <c r="HK356" s="41"/>
      <c r="HL356" s="41"/>
      <c r="HM356" s="41"/>
      <c r="HN356" s="41"/>
      <c r="HO356" s="41"/>
      <c r="HP356" s="41"/>
      <c r="HQ356" s="41"/>
      <c r="HR356" s="41"/>
      <c r="HS356" s="41"/>
      <c r="HT356" s="41"/>
      <c r="HU356" s="41"/>
      <c r="HV356" s="41"/>
      <c r="HW356" s="41"/>
      <c r="HX356" s="41"/>
      <c r="HY356" s="41"/>
      <c r="HZ356" s="41"/>
      <c r="IA356" s="41"/>
      <c r="IB356" s="41"/>
      <c r="IC356" s="41"/>
      <c r="ID356" s="41"/>
      <c r="IE356" s="41"/>
      <c r="IF356" s="41"/>
      <c r="IG356" s="41"/>
      <c r="IH356" s="41"/>
      <c r="II356" s="41"/>
      <c r="IJ356" s="41"/>
      <c r="IK356" s="41"/>
      <c r="IL356" s="41"/>
      <c r="IM356" s="41"/>
      <c r="IN356" s="41"/>
      <c r="IO356" s="41"/>
      <c r="IP356" s="41"/>
      <c r="IQ356" s="41"/>
      <c r="IR356" s="41"/>
      <c r="IS356" s="41"/>
      <c r="IT356" s="41"/>
    </row>
    <row r="357" s="40" customFormat="1" ht="21" customHeight="1" spans="1:254">
      <c r="A357" s="67">
        <v>352</v>
      </c>
      <c r="B357" s="68" t="str">
        <f>Sheet1!A352</f>
        <v>广东福永建设工程有限公司</v>
      </c>
      <c r="C357" s="69"/>
      <c r="D357" s="70">
        <f>Sheet1!B352</f>
        <v>1375635.22</v>
      </c>
      <c r="E357" s="71" t="str">
        <f t="shared" si="15"/>
        <v>超上限</v>
      </c>
      <c r="F357" s="72" t="str">
        <f t="shared" si="16"/>
        <v>否</v>
      </c>
      <c r="G357" s="73" t="str">
        <f t="shared" si="17"/>
        <v>否</v>
      </c>
      <c r="H357" s="74"/>
      <c r="I357" s="74"/>
      <c r="J357" s="74"/>
      <c r="K357" s="74"/>
      <c r="L357" s="74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  <c r="EU357" s="41"/>
      <c r="EV357" s="41"/>
      <c r="EW357" s="41"/>
      <c r="EX357" s="41"/>
      <c r="EY357" s="41"/>
      <c r="EZ357" s="41"/>
      <c r="FA357" s="41"/>
      <c r="FB357" s="41"/>
      <c r="FC357" s="41"/>
      <c r="FD357" s="41"/>
      <c r="FE357" s="41"/>
      <c r="FF357" s="41"/>
      <c r="FG357" s="41"/>
      <c r="FH357" s="41"/>
      <c r="FI357" s="41"/>
      <c r="FJ357" s="41"/>
      <c r="FK357" s="41"/>
      <c r="FL357" s="41"/>
      <c r="FM357" s="41"/>
      <c r="FN357" s="41"/>
      <c r="FO357" s="41"/>
      <c r="FP357" s="41"/>
      <c r="FQ357" s="41"/>
      <c r="FR357" s="41"/>
      <c r="FS357" s="41"/>
      <c r="FT357" s="41"/>
      <c r="FU357" s="41"/>
      <c r="FV357" s="41"/>
      <c r="FW357" s="41"/>
      <c r="FX357" s="41"/>
      <c r="FY357" s="41"/>
      <c r="FZ357" s="41"/>
      <c r="GA357" s="41"/>
      <c r="GB357" s="41"/>
      <c r="GC357" s="41"/>
      <c r="GD357" s="41"/>
      <c r="GE357" s="41"/>
      <c r="GF357" s="41"/>
      <c r="GG357" s="41"/>
      <c r="GH357" s="41"/>
      <c r="GI357" s="41"/>
      <c r="GJ357" s="41"/>
      <c r="GK357" s="41"/>
      <c r="GL357" s="41"/>
      <c r="GM357" s="41"/>
      <c r="GN357" s="41"/>
      <c r="GO357" s="41"/>
      <c r="GP357" s="41"/>
      <c r="GQ357" s="41"/>
      <c r="GR357" s="41"/>
      <c r="GS357" s="41"/>
      <c r="GT357" s="41"/>
      <c r="GU357" s="41"/>
      <c r="GV357" s="41"/>
      <c r="GW357" s="41"/>
      <c r="GX357" s="41"/>
      <c r="GY357" s="41"/>
      <c r="GZ357" s="41"/>
      <c r="HA357" s="41"/>
      <c r="HB357" s="41"/>
      <c r="HC357" s="41"/>
      <c r="HD357" s="41"/>
      <c r="HE357" s="41"/>
      <c r="HF357" s="41"/>
      <c r="HG357" s="41"/>
      <c r="HH357" s="41"/>
      <c r="HI357" s="41"/>
      <c r="HJ357" s="41"/>
      <c r="HK357" s="41"/>
      <c r="HL357" s="41"/>
      <c r="HM357" s="41"/>
      <c r="HN357" s="41"/>
      <c r="HO357" s="41"/>
      <c r="HP357" s="41"/>
      <c r="HQ357" s="41"/>
      <c r="HR357" s="41"/>
      <c r="HS357" s="41"/>
      <c r="HT357" s="41"/>
      <c r="HU357" s="41"/>
      <c r="HV357" s="41"/>
      <c r="HW357" s="41"/>
      <c r="HX357" s="41"/>
      <c r="HY357" s="41"/>
      <c r="HZ357" s="41"/>
      <c r="IA357" s="41"/>
      <c r="IB357" s="41"/>
      <c r="IC357" s="41"/>
      <c r="ID357" s="41"/>
      <c r="IE357" s="41"/>
      <c r="IF357" s="41"/>
      <c r="IG357" s="41"/>
      <c r="IH357" s="41"/>
      <c r="II357" s="41"/>
      <c r="IJ357" s="41"/>
      <c r="IK357" s="41"/>
      <c r="IL357" s="41"/>
      <c r="IM357" s="41"/>
      <c r="IN357" s="41"/>
      <c r="IO357" s="41"/>
      <c r="IP357" s="41"/>
      <c r="IQ357" s="41"/>
      <c r="IR357" s="41"/>
      <c r="IS357" s="41"/>
      <c r="IT357" s="41"/>
    </row>
    <row r="358" s="40" customFormat="1" ht="21" customHeight="1" spans="1:254">
      <c r="A358" s="67">
        <v>353</v>
      </c>
      <c r="B358" s="68" t="str">
        <f>Sheet1!A353</f>
        <v>广东众班建设有限公司</v>
      </c>
      <c r="C358" s="69"/>
      <c r="D358" s="70">
        <f>Sheet1!B353</f>
        <v>1375535.22</v>
      </c>
      <c r="E358" s="71" t="str">
        <f t="shared" si="15"/>
        <v>超上限</v>
      </c>
      <c r="F358" s="72" t="str">
        <f t="shared" si="16"/>
        <v>否</v>
      </c>
      <c r="G358" s="73" t="str">
        <f t="shared" si="17"/>
        <v>否</v>
      </c>
      <c r="H358" s="74"/>
      <c r="I358" s="74"/>
      <c r="J358" s="74"/>
      <c r="K358" s="74"/>
      <c r="L358" s="74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  <c r="EU358" s="41"/>
      <c r="EV358" s="41"/>
      <c r="EW358" s="41"/>
      <c r="EX358" s="41"/>
      <c r="EY358" s="41"/>
      <c r="EZ358" s="41"/>
      <c r="FA358" s="41"/>
      <c r="FB358" s="41"/>
      <c r="FC358" s="41"/>
      <c r="FD358" s="41"/>
      <c r="FE358" s="41"/>
      <c r="FF358" s="41"/>
      <c r="FG358" s="41"/>
      <c r="FH358" s="41"/>
      <c r="FI358" s="41"/>
      <c r="FJ358" s="41"/>
      <c r="FK358" s="41"/>
      <c r="FL358" s="41"/>
      <c r="FM358" s="41"/>
      <c r="FN358" s="41"/>
      <c r="FO358" s="41"/>
      <c r="FP358" s="41"/>
      <c r="FQ358" s="41"/>
      <c r="FR358" s="41"/>
      <c r="FS358" s="41"/>
      <c r="FT358" s="41"/>
      <c r="FU358" s="41"/>
      <c r="FV358" s="41"/>
      <c r="FW358" s="41"/>
      <c r="FX358" s="41"/>
      <c r="FY358" s="41"/>
      <c r="FZ358" s="41"/>
      <c r="GA358" s="41"/>
      <c r="GB358" s="41"/>
      <c r="GC358" s="41"/>
      <c r="GD358" s="41"/>
      <c r="GE358" s="41"/>
      <c r="GF358" s="41"/>
      <c r="GG358" s="41"/>
      <c r="GH358" s="41"/>
      <c r="GI358" s="41"/>
      <c r="GJ358" s="41"/>
      <c r="GK358" s="41"/>
      <c r="GL358" s="41"/>
      <c r="GM358" s="41"/>
      <c r="GN358" s="41"/>
      <c r="GO358" s="41"/>
      <c r="GP358" s="41"/>
      <c r="GQ358" s="41"/>
      <c r="GR358" s="41"/>
      <c r="GS358" s="41"/>
      <c r="GT358" s="41"/>
      <c r="GU358" s="41"/>
      <c r="GV358" s="41"/>
      <c r="GW358" s="41"/>
      <c r="GX358" s="41"/>
      <c r="GY358" s="41"/>
      <c r="GZ358" s="41"/>
      <c r="HA358" s="41"/>
      <c r="HB358" s="41"/>
      <c r="HC358" s="41"/>
      <c r="HD358" s="41"/>
      <c r="HE358" s="41"/>
      <c r="HF358" s="41"/>
      <c r="HG358" s="41"/>
      <c r="HH358" s="41"/>
      <c r="HI358" s="41"/>
      <c r="HJ358" s="41"/>
      <c r="HK358" s="41"/>
      <c r="HL358" s="41"/>
      <c r="HM358" s="41"/>
      <c r="HN358" s="41"/>
      <c r="HO358" s="41"/>
      <c r="HP358" s="41"/>
      <c r="HQ358" s="41"/>
      <c r="HR358" s="41"/>
      <c r="HS358" s="41"/>
      <c r="HT358" s="41"/>
      <c r="HU358" s="41"/>
      <c r="HV358" s="41"/>
      <c r="HW358" s="41"/>
      <c r="HX358" s="41"/>
      <c r="HY358" s="41"/>
      <c r="HZ358" s="41"/>
      <c r="IA358" s="41"/>
      <c r="IB358" s="41"/>
      <c r="IC358" s="41"/>
      <c r="ID358" s="41"/>
      <c r="IE358" s="41"/>
      <c r="IF358" s="41"/>
      <c r="IG358" s="41"/>
      <c r="IH358" s="41"/>
      <c r="II358" s="41"/>
      <c r="IJ358" s="41"/>
      <c r="IK358" s="41"/>
      <c r="IL358" s="41"/>
      <c r="IM358" s="41"/>
      <c r="IN358" s="41"/>
      <c r="IO358" s="41"/>
      <c r="IP358" s="41"/>
      <c r="IQ358" s="41"/>
      <c r="IR358" s="41"/>
      <c r="IS358" s="41"/>
      <c r="IT358" s="41"/>
    </row>
    <row r="359" s="40" customFormat="1" ht="21" customHeight="1" spans="1:254">
      <c r="A359" s="67">
        <v>354</v>
      </c>
      <c r="B359" s="68" t="str">
        <f>Sheet1!A354</f>
        <v>甘洛祥瑞建筑工程有限公司</v>
      </c>
      <c r="C359" s="69"/>
      <c r="D359" s="70">
        <f>Sheet1!B354</f>
        <v>1375361.92</v>
      </c>
      <c r="E359" s="71" t="str">
        <f t="shared" si="15"/>
        <v>超上限</v>
      </c>
      <c r="F359" s="72" t="str">
        <f t="shared" si="16"/>
        <v>否</v>
      </c>
      <c r="G359" s="73" t="str">
        <f t="shared" si="17"/>
        <v>否</v>
      </c>
      <c r="H359" s="74"/>
      <c r="I359" s="74"/>
      <c r="J359" s="74"/>
      <c r="K359" s="74"/>
      <c r="L359" s="74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  <c r="EU359" s="41"/>
      <c r="EV359" s="41"/>
      <c r="EW359" s="41"/>
      <c r="EX359" s="41"/>
      <c r="EY359" s="41"/>
      <c r="EZ359" s="41"/>
      <c r="FA359" s="41"/>
      <c r="FB359" s="41"/>
      <c r="FC359" s="41"/>
      <c r="FD359" s="41"/>
      <c r="FE359" s="41"/>
      <c r="FF359" s="41"/>
      <c r="FG359" s="41"/>
      <c r="FH359" s="41"/>
      <c r="FI359" s="41"/>
      <c r="FJ359" s="41"/>
      <c r="FK359" s="41"/>
      <c r="FL359" s="41"/>
      <c r="FM359" s="41"/>
      <c r="FN359" s="41"/>
      <c r="FO359" s="41"/>
      <c r="FP359" s="41"/>
      <c r="FQ359" s="41"/>
      <c r="FR359" s="41"/>
      <c r="FS359" s="41"/>
      <c r="FT359" s="41"/>
      <c r="FU359" s="41"/>
      <c r="FV359" s="41"/>
      <c r="FW359" s="41"/>
      <c r="FX359" s="41"/>
      <c r="FY359" s="41"/>
      <c r="FZ359" s="41"/>
      <c r="GA359" s="41"/>
      <c r="GB359" s="41"/>
      <c r="GC359" s="41"/>
      <c r="GD359" s="41"/>
      <c r="GE359" s="41"/>
      <c r="GF359" s="41"/>
      <c r="GG359" s="41"/>
      <c r="GH359" s="41"/>
      <c r="GI359" s="41"/>
      <c r="GJ359" s="41"/>
      <c r="GK359" s="41"/>
      <c r="GL359" s="41"/>
      <c r="GM359" s="41"/>
      <c r="GN359" s="41"/>
      <c r="GO359" s="41"/>
      <c r="GP359" s="41"/>
      <c r="GQ359" s="41"/>
      <c r="GR359" s="41"/>
      <c r="GS359" s="41"/>
      <c r="GT359" s="41"/>
      <c r="GU359" s="41"/>
      <c r="GV359" s="41"/>
      <c r="GW359" s="41"/>
      <c r="GX359" s="41"/>
      <c r="GY359" s="41"/>
      <c r="GZ359" s="41"/>
      <c r="HA359" s="41"/>
      <c r="HB359" s="41"/>
      <c r="HC359" s="41"/>
      <c r="HD359" s="41"/>
      <c r="HE359" s="41"/>
      <c r="HF359" s="41"/>
      <c r="HG359" s="41"/>
      <c r="HH359" s="41"/>
      <c r="HI359" s="41"/>
      <c r="HJ359" s="41"/>
      <c r="HK359" s="41"/>
      <c r="HL359" s="41"/>
      <c r="HM359" s="41"/>
      <c r="HN359" s="41"/>
      <c r="HO359" s="41"/>
      <c r="HP359" s="41"/>
      <c r="HQ359" s="41"/>
      <c r="HR359" s="41"/>
      <c r="HS359" s="41"/>
      <c r="HT359" s="41"/>
      <c r="HU359" s="41"/>
      <c r="HV359" s="41"/>
      <c r="HW359" s="41"/>
      <c r="HX359" s="41"/>
      <c r="HY359" s="41"/>
      <c r="HZ359" s="41"/>
      <c r="IA359" s="41"/>
      <c r="IB359" s="41"/>
      <c r="IC359" s="41"/>
      <c r="ID359" s="41"/>
      <c r="IE359" s="41"/>
      <c r="IF359" s="41"/>
      <c r="IG359" s="41"/>
      <c r="IH359" s="41"/>
      <c r="II359" s="41"/>
      <c r="IJ359" s="41"/>
      <c r="IK359" s="41"/>
      <c r="IL359" s="41"/>
      <c r="IM359" s="41"/>
      <c r="IN359" s="41"/>
      <c r="IO359" s="41"/>
      <c r="IP359" s="41"/>
      <c r="IQ359" s="41"/>
      <c r="IR359" s="41"/>
      <c r="IS359" s="41"/>
      <c r="IT359" s="41"/>
    </row>
    <row r="360" s="40" customFormat="1" ht="21" customHeight="1" spans="1:254">
      <c r="A360" s="67">
        <v>355</v>
      </c>
      <c r="B360" s="68" t="str">
        <f>Sheet1!A355</f>
        <v>广东中汇鼎建设有限公司</v>
      </c>
      <c r="C360" s="69"/>
      <c r="D360" s="70">
        <f>Sheet1!B355</f>
        <v>1375356.11</v>
      </c>
      <c r="E360" s="71" t="str">
        <f t="shared" si="15"/>
        <v>超上限</v>
      </c>
      <c r="F360" s="72" t="str">
        <f t="shared" si="16"/>
        <v>否</v>
      </c>
      <c r="G360" s="73" t="str">
        <f t="shared" si="17"/>
        <v>否</v>
      </c>
      <c r="H360" s="74"/>
      <c r="I360" s="74"/>
      <c r="J360" s="74"/>
      <c r="K360" s="74"/>
      <c r="L360" s="74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  <c r="EU360" s="41"/>
      <c r="EV360" s="41"/>
      <c r="EW360" s="41"/>
      <c r="EX360" s="41"/>
      <c r="EY360" s="41"/>
      <c r="EZ360" s="41"/>
      <c r="FA360" s="41"/>
      <c r="FB360" s="41"/>
      <c r="FC360" s="41"/>
      <c r="FD360" s="41"/>
      <c r="FE360" s="41"/>
      <c r="FF360" s="41"/>
      <c r="FG360" s="41"/>
      <c r="FH360" s="41"/>
      <c r="FI360" s="41"/>
      <c r="FJ360" s="41"/>
      <c r="FK360" s="41"/>
      <c r="FL360" s="41"/>
      <c r="FM360" s="41"/>
      <c r="FN360" s="41"/>
      <c r="FO360" s="41"/>
      <c r="FP360" s="41"/>
      <c r="FQ360" s="41"/>
      <c r="FR360" s="41"/>
      <c r="FS360" s="41"/>
      <c r="FT360" s="41"/>
      <c r="FU360" s="41"/>
      <c r="FV360" s="41"/>
      <c r="FW360" s="41"/>
      <c r="FX360" s="41"/>
      <c r="FY360" s="41"/>
      <c r="FZ360" s="41"/>
      <c r="GA360" s="41"/>
      <c r="GB360" s="41"/>
      <c r="GC360" s="41"/>
      <c r="GD360" s="41"/>
      <c r="GE360" s="41"/>
      <c r="GF360" s="41"/>
      <c r="GG360" s="41"/>
      <c r="GH360" s="41"/>
      <c r="GI360" s="41"/>
      <c r="GJ360" s="41"/>
      <c r="GK360" s="41"/>
      <c r="GL360" s="41"/>
      <c r="GM360" s="41"/>
      <c r="GN360" s="41"/>
      <c r="GO360" s="41"/>
      <c r="GP360" s="41"/>
      <c r="GQ360" s="41"/>
      <c r="GR360" s="41"/>
      <c r="GS360" s="41"/>
      <c r="GT360" s="41"/>
      <c r="GU360" s="41"/>
      <c r="GV360" s="41"/>
      <c r="GW360" s="41"/>
      <c r="GX360" s="41"/>
      <c r="GY360" s="41"/>
      <c r="GZ360" s="41"/>
      <c r="HA360" s="41"/>
      <c r="HB360" s="41"/>
      <c r="HC360" s="41"/>
      <c r="HD360" s="41"/>
      <c r="HE360" s="41"/>
      <c r="HF360" s="41"/>
      <c r="HG360" s="41"/>
      <c r="HH360" s="41"/>
      <c r="HI360" s="41"/>
      <c r="HJ360" s="41"/>
      <c r="HK360" s="41"/>
      <c r="HL360" s="41"/>
      <c r="HM360" s="41"/>
      <c r="HN360" s="41"/>
      <c r="HO360" s="41"/>
      <c r="HP360" s="41"/>
      <c r="HQ360" s="41"/>
      <c r="HR360" s="41"/>
      <c r="HS360" s="41"/>
      <c r="HT360" s="41"/>
      <c r="HU360" s="41"/>
      <c r="HV360" s="41"/>
      <c r="HW360" s="41"/>
      <c r="HX360" s="41"/>
      <c r="HY360" s="41"/>
      <c r="HZ360" s="41"/>
      <c r="IA360" s="41"/>
      <c r="IB360" s="41"/>
      <c r="IC360" s="41"/>
      <c r="ID360" s="41"/>
      <c r="IE360" s="41"/>
      <c r="IF360" s="41"/>
      <c r="IG360" s="41"/>
      <c r="IH360" s="41"/>
      <c r="II360" s="41"/>
      <c r="IJ360" s="41"/>
      <c r="IK360" s="41"/>
      <c r="IL360" s="41"/>
      <c r="IM360" s="41"/>
      <c r="IN360" s="41"/>
      <c r="IO360" s="41"/>
      <c r="IP360" s="41"/>
      <c r="IQ360" s="41"/>
      <c r="IR360" s="41"/>
      <c r="IS360" s="41"/>
      <c r="IT360" s="41"/>
    </row>
    <row r="361" s="40" customFormat="1" ht="21" customHeight="1" spans="1:254">
      <c r="A361" s="67">
        <v>356</v>
      </c>
      <c r="B361" s="68" t="str">
        <f>Sheet1!A356</f>
        <v>广东煊煜建设工程有限公司</v>
      </c>
      <c r="C361" s="69"/>
      <c r="D361" s="70">
        <f>Sheet1!B356</f>
        <v>1375351.59</v>
      </c>
      <c r="E361" s="71" t="str">
        <f t="shared" si="15"/>
        <v>超上限</v>
      </c>
      <c r="F361" s="72" t="str">
        <f t="shared" si="16"/>
        <v>否</v>
      </c>
      <c r="G361" s="73" t="str">
        <f t="shared" si="17"/>
        <v>否</v>
      </c>
      <c r="H361" s="74"/>
      <c r="I361" s="74"/>
      <c r="J361" s="74"/>
      <c r="K361" s="74"/>
      <c r="L361" s="74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  <c r="EU361" s="41"/>
      <c r="EV361" s="41"/>
      <c r="EW361" s="41"/>
      <c r="EX361" s="41"/>
      <c r="EY361" s="41"/>
      <c r="EZ361" s="41"/>
      <c r="FA361" s="41"/>
      <c r="FB361" s="41"/>
      <c r="FC361" s="41"/>
      <c r="FD361" s="41"/>
      <c r="FE361" s="41"/>
      <c r="FF361" s="41"/>
      <c r="FG361" s="41"/>
      <c r="FH361" s="41"/>
      <c r="FI361" s="41"/>
      <c r="FJ361" s="41"/>
      <c r="FK361" s="41"/>
      <c r="FL361" s="41"/>
      <c r="FM361" s="41"/>
      <c r="FN361" s="41"/>
      <c r="FO361" s="41"/>
      <c r="FP361" s="41"/>
      <c r="FQ361" s="41"/>
      <c r="FR361" s="41"/>
      <c r="FS361" s="41"/>
      <c r="FT361" s="41"/>
      <c r="FU361" s="41"/>
      <c r="FV361" s="41"/>
      <c r="FW361" s="41"/>
      <c r="FX361" s="41"/>
      <c r="FY361" s="41"/>
      <c r="FZ361" s="41"/>
      <c r="GA361" s="41"/>
      <c r="GB361" s="41"/>
      <c r="GC361" s="41"/>
      <c r="GD361" s="41"/>
      <c r="GE361" s="41"/>
      <c r="GF361" s="41"/>
      <c r="GG361" s="41"/>
      <c r="GH361" s="41"/>
      <c r="GI361" s="41"/>
      <c r="GJ361" s="41"/>
      <c r="GK361" s="41"/>
      <c r="GL361" s="41"/>
      <c r="GM361" s="41"/>
      <c r="GN361" s="41"/>
      <c r="GO361" s="41"/>
      <c r="GP361" s="41"/>
      <c r="GQ361" s="41"/>
      <c r="GR361" s="41"/>
      <c r="GS361" s="41"/>
      <c r="GT361" s="41"/>
      <c r="GU361" s="41"/>
      <c r="GV361" s="41"/>
      <c r="GW361" s="41"/>
      <c r="GX361" s="41"/>
      <c r="GY361" s="41"/>
      <c r="GZ361" s="41"/>
      <c r="HA361" s="41"/>
      <c r="HB361" s="41"/>
      <c r="HC361" s="41"/>
      <c r="HD361" s="41"/>
      <c r="HE361" s="41"/>
      <c r="HF361" s="41"/>
      <c r="HG361" s="41"/>
      <c r="HH361" s="41"/>
      <c r="HI361" s="41"/>
      <c r="HJ361" s="41"/>
      <c r="HK361" s="41"/>
      <c r="HL361" s="41"/>
      <c r="HM361" s="41"/>
      <c r="HN361" s="41"/>
      <c r="HO361" s="41"/>
      <c r="HP361" s="41"/>
      <c r="HQ361" s="41"/>
      <c r="HR361" s="41"/>
      <c r="HS361" s="41"/>
      <c r="HT361" s="41"/>
      <c r="HU361" s="41"/>
      <c r="HV361" s="41"/>
      <c r="HW361" s="41"/>
      <c r="HX361" s="41"/>
      <c r="HY361" s="41"/>
      <c r="HZ361" s="41"/>
      <c r="IA361" s="41"/>
      <c r="IB361" s="41"/>
      <c r="IC361" s="41"/>
      <c r="ID361" s="41"/>
      <c r="IE361" s="41"/>
      <c r="IF361" s="41"/>
      <c r="IG361" s="41"/>
      <c r="IH361" s="41"/>
      <c r="II361" s="41"/>
      <c r="IJ361" s="41"/>
      <c r="IK361" s="41"/>
      <c r="IL361" s="41"/>
      <c r="IM361" s="41"/>
      <c r="IN361" s="41"/>
      <c r="IO361" s="41"/>
      <c r="IP361" s="41"/>
      <c r="IQ361" s="41"/>
      <c r="IR361" s="41"/>
      <c r="IS361" s="41"/>
      <c r="IT361" s="41"/>
    </row>
    <row r="362" s="40" customFormat="1" ht="21" customHeight="1" spans="1:254">
      <c r="A362" s="67">
        <v>357</v>
      </c>
      <c r="B362" s="68" t="str">
        <f>Sheet1!A357</f>
        <v>湖南省直建筑安装工程有限公司</v>
      </c>
      <c r="C362" s="69"/>
      <c r="D362" s="70">
        <f>Sheet1!B357</f>
        <v>1375157.24</v>
      </c>
      <c r="E362" s="71" t="str">
        <f t="shared" si="15"/>
        <v>超上限</v>
      </c>
      <c r="F362" s="72" t="str">
        <f t="shared" si="16"/>
        <v>否</v>
      </c>
      <c r="G362" s="73" t="str">
        <f t="shared" si="17"/>
        <v>否</v>
      </c>
      <c r="H362" s="74"/>
      <c r="I362" s="74"/>
      <c r="J362" s="74"/>
      <c r="K362" s="74"/>
      <c r="L362" s="74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  <c r="EU362" s="41"/>
      <c r="EV362" s="41"/>
      <c r="EW362" s="41"/>
      <c r="EX362" s="41"/>
      <c r="EY362" s="41"/>
      <c r="EZ362" s="41"/>
      <c r="FA362" s="41"/>
      <c r="FB362" s="41"/>
      <c r="FC362" s="41"/>
      <c r="FD362" s="41"/>
      <c r="FE362" s="41"/>
      <c r="FF362" s="41"/>
      <c r="FG362" s="41"/>
      <c r="FH362" s="41"/>
      <c r="FI362" s="41"/>
      <c r="FJ362" s="41"/>
      <c r="FK362" s="41"/>
      <c r="FL362" s="41"/>
      <c r="FM362" s="41"/>
      <c r="FN362" s="41"/>
      <c r="FO362" s="41"/>
      <c r="FP362" s="41"/>
      <c r="FQ362" s="41"/>
      <c r="FR362" s="41"/>
      <c r="FS362" s="41"/>
      <c r="FT362" s="41"/>
      <c r="FU362" s="41"/>
      <c r="FV362" s="41"/>
      <c r="FW362" s="41"/>
      <c r="FX362" s="41"/>
      <c r="FY362" s="41"/>
      <c r="FZ362" s="41"/>
      <c r="GA362" s="41"/>
      <c r="GB362" s="41"/>
      <c r="GC362" s="41"/>
      <c r="GD362" s="41"/>
      <c r="GE362" s="41"/>
      <c r="GF362" s="41"/>
      <c r="GG362" s="41"/>
      <c r="GH362" s="41"/>
      <c r="GI362" s="41"/>
      <c r="GJ362" s="41"/>
      <c r="GK362" s="41"/>
      <c r="GL362" s="41"/>
      <c r="GM362" s="41"/>
      <c r="GN362" s="41"/>
      <c r="GO362" s="41"/>
      <c r="GP362" s="41"/>
      <c r="GQ362" s="41"/>
      <c r="GR362" s="41"/>
      <c r="GS362" s="41"/>
      <c r="GT362" s="41"/>
      <c r="GU362" s="41"/>
      <c r="GV362" s="41"/>
      <c r="GW362" s="41"/>
      <c r="GX362" s="41"/>
      <c r="GY362" s="41"/>
      <c r="GZ362" s="41"/>
      <c r="HA362" s="41"/>
      <c r="HB362" s="41"/>
      <c r="HC362" s="41"/>
      <c r="HD362" s="41"/>
      <c r="HE362" s="41"/>
      <c r="HF362" s="41"/>
      <c r="HG362" s="41"/>
      <c r="HH362" s="41"/>
      <c r="HI362" s="41"/>
      <c r="HJ362" s="41"/>
      <c r="HK362" s="41"/>
      <c r="HL362" s="41"/>
      <c r="HM362" s="41"/>
      <c r="HN362" s="41"/>
      <c r="HO362" s="41"/>
      <c r="HP362" s="41"/>
      <c r="HQ362" s="41"/>
      <c r="HR362" s="41"/>
      <c r="HS362" s="41"/>
      <c r="HT362" s="41"/>
      <c r="HU362" s="41"/>
      <c r="HV362" s="41"/>
      <c r="HW362" s="41"/>
      <c r="HX362" s="41"/>
      <c r="HY362" s="41"/>
      <c r="HZ362" s="41"/>
      <c r="IA362" s="41"/>
      <c r="IB362" s="41"/>
      <c r="IC362" s="41"/>
      <c r="ID362" s="41"/>
      <c r="IE362" s="41"/>
      <c r="IF362" s="41"/>
      <c r="IG362" s="41"/>
      <c r="IH362" s="41"/>
      <c r="II362" s="41"/>
      <c r="IJ362" s="41"/>
      <c r="IK362" s="41"/>
      <c r="IL362" s="41"/>
      <c r="IM362" s="41"/>
      <c r="IN362" s="41"/>
      <c r="IO362" s="41"/>
      <c r="IP362" s="41"/>
      <c r="IQ362" s="41"/>
      <c r="IR362" s="41"/>
      <c r="IS362" s="41"/>
      <c r="IT362" s="41"/>
    </row>
    <row r="363" s="40" customFormat="1" ht="21" customHeight="1" spans="1:254">
      <c r="A363" s="67">
        <v>358</v>
      </c>
      <c r="B363" s="68" t="str">
        <f>Sheet1!A358</f>
        <v>广东科成建设有限公司</v>
      </c>
      <c r="C363" s="69"/>
      <c r="D363" s="70">
        <f>Sheet1!B358</f>
        <v>1375141.66</v>
      </c>
      <c r="E363" s="71" t="str">
        <f t="shared" si="15"/>
        <v>超上限</v>
      </c>
      <c r="F363" s="72" t="str">
        <f t="shared" si="16"/>
        <v>否</v>
      </c>
      <c r="G363" s="73" t="str">
        <f t="shared" si="17"/>
        <v>否</v>
      </c>
      <c r="H363" s="74"/>
      <c r="I363" s="74"/>
      <c r="J363" s="74"/>
      <c r="K363" s="74"/>
      <c r="L363" s="74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  <c r="EU363" s="41"/>
      <c r="EV363" s="41"/>
      <c r="EW363" s="41"/>
      <c r="EX363" s="41"/>
      <c r="EY363" s="41"/>
      <c r="EZ363" s="41"/>
      <c r="FA363" s="41"/>
      <c r="FB363" s="41"/>
      <c r="FC363" s="41"/>
      <c r="FD363" s="41"/>
      <c r="FE363" s="41"/>
      <c r="FF363" s="41"/>
      <c r="FG363" s="41"/>
      <c r="FH363" s="41"/>
      <c r="FI363" s="41"/>
      <c r="FJ363" s="41"/>
      <c r="FK363" s="41"/>
      <c r="FL363" s="41"/>
      <c r="FM363" s="41"/>
      <c r="FN363" s="41"/>
      <c r="FO363" s="41"/>
      <c r="FP363" s="41"/>
      <c r="FQ363" s="41"/>
      <c r="FR363" s="41"/>
      <c r="FS363" s="41"/>
      <c r="FT363" s="41"/>
      <c r="FU363" s="41"/>
      <c r="FV363" s="41"/>
      <c r="FW363" s="41"/>
      <c r="FX363" s="41"/>
      <c r="FY363" s="41"/>
      <c r="FZ363" s="41"/>
      <c r="GA363" s="41"/>
      <c r="GB363" s="41"/>
      <c r="GC363" s="41"/>
      <c r="GD363" s="41"/>
      <c r="GE363" s="41"/>
      <c r="GF363" s="41"/>
      <c r="GG363" s="41"/>
      <c r="GH363" s="41"/>
      <c r="GI363" s="41"/>
      <c r="GJ363" s="41"/>
      <c r="GK363" s="41"/>
      <c r="GL363" s="41"/>
      <c r="GM363" s="41"/>
      <c r="GN363" s="41"/>
      <c r="GO363" s="41"/>
      <c r="GP363" s="41"/>
      <c r="GQ363" s="41"/>
      <c r="GR363" s="41"/>
      <c r="GS363" s="41"/>
      <c r="GT363" s="41"/>
      <c r="GU363" s="41"/>
      <c r="GV363" s="41"/>
      <c r="GW363" s="41"/>
      <c r="GX363" s="41"/>
      <c r="GY363" s="41"/>
      <c r="GZ363" s="41"/>
      <c r="HA363" s="41"/>
      <c r="HB363" s="41"/>
      <c r="HC363" s="41"/>
      <c r="HD363" s="41"/>
      <c r="HE363" s="41"/>
      <c r="HF363" s="41"/>
      <c r="HG363" s="41"/>
      <c r="HH363" s="41"/>
      <c r="HI363" s="41"/>
      <c r="HJ363" s="41"/>
      <c r="HK363" s="41"/>
      <c r="HL363" s="41"/>
      <c r="HM363" s="41"/>
      <c r="HN363" s="41"/>
      <c r="HO363" s="41"/>
      <c r="HP363" s="41"/>
      <c r="HQ363" s="41"/>
      <c r="HR363" s="41"/>
      <c r="HS363" s="41"/>
      <c r="HT363" s="41"/>
      <c r="HU363" s="41"/>
      <c r="HV363" s="41"/>
      <c r="HW363" s="41"/>
      <c r="HX363" s="41"/>
      <c r="HY363" s="41"/>
      <c r="HZ363" s="41"/>
      <c r="IA363" s="41"/>
      <c r="IB363" s="41"/>
      <c r="IC363" s="41"/>
      <c r="ID363" s="41"/>
      <c r="IE363" s="41"/>
      <c r="IF363" s="41"/>
      <c r="IG363" s="41"/>
      <c r="IH363" s="41"/>
      <c r="II363" s="41"/>
      <c r="IJ363" s="41"/>
      <c r="IK363" s="41"/>
      <c r="IL363" s="41"/>
      <c r="IM363" s="41"/>
      <c r="IN363" s="41"/>
      <c r="IO363" s="41"/>
      <c r="IP363" s="41"/>
      <c r="IQ363" s="41"/>
      <c r="IR363" s="41"/>
      <c r="IS363" s="41"/>
      <c r="IT363" s="41"/>
    </row>
    <row r="364" s="40" customFormat="1" ht="21" customHeight="1" spans="1:254">
      <c r="A364" s="67">
        <v>359</v>
      </c>
      <c r="B364" s="68" t="str">
        <f>Sheet1!A359</f>
        <v>广东振河建设工程有限公司</v>
      </c>
      <c r="C364" s="69"/>
      <c r="D364" s="70">
        <f>Sheet1!B359</f>
        <v>1375073.25</v>
      </c>
      <c r="E364" s="71" t="str">
        <f t="shared" si="15"/>
        <v>超上限</v>
      </c>
      <c r="F364" s="72" t="str">
        <f t="shared" si="16"/>
        <v>否</v>
      </c>
      <c r="G364" s="73" t="str">
        <f t="shared" si="17"/>
        <v>否</v>
      </c>
      <c r="H364" s="74"/>
      <c r="I364" s="74"/>
      <c r="J364" s="74"/>
      <c r="K364" s="74"/>
      <c r="L364" s="74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  <c r="EU364" s="41"/>
      <c r="EV364" s="41"/>
      <c r="EW364" s="41"/>
      <c r="EX364" s="41"/>
      <c r="EY364" s="41"/>
      <c r="EZ364" s="41"/>
      <c r="FA364" s="41"/>
      <c r="FB364" s="41"/>
      <c r="FC364" s="41"/>
      <c r="FD364" s="41"/>
      <c r="FE364" s="41"/>
      <c r="FF364" s="41"/>
      <c r="FG364" s="41"/>
      <c r="FH364" s="41"/>
      <c r="FI364" s="41"/>
      <c r="FJ364" s="41"/>
      <c r="FK364" s="41"/>
      <c r="FL364" s="41"/>
      <c r="FM364" s="41"/>
      <c r="FN364" s="41"/>
      <c r="FO364" s="41"/>
      <c r="FP364" s="41"/>
      <c r="FQ364" s="41"/>
      <c r="FR364" s="41"/>
      <c r="FS364" s="41"/>
      <c r="FT364" s="41"/>
      <c r="FU364" s="41"/>
      <c r="FV364" s="41"/>
      <c r="FW364" s="41"/>
      <c r="FX364" s="41"/>
      <c r="FY364" s="41"/>
      <c r="FZ364" s="41"/>
      <c r="GA364" s="41"/>
      <c r="GB364" s="41"/>
      <c r="GC364" s="41"/>
      <c r="GD364" s="41"/>
      <c r="GE364" s="41"/>
      <c r="GF364" s="41"/>
      <c r="GG364" s="41"/>
      <c r="GH364" s="41"/>
      <c r="GI364" s="41"/>
      <c r="GJ364" s="41"/>
      <c r="GK364" s="41"/>
      <c r="GL364" s="41"/>
      <c r="GM364" s="41"/>
      <c r="GN364" s="41"/>
      <c r="GO364" s="41"/>
      <c r="GP364" s="41"/>
      <c r="GQ364" s="41"/>
      <c r="GR364" s="41"/>
      <c r="GS364" s="41"/>
      <c r="GT364" s="41"/>
      <c r="GU364" s="41"/>
      <c r="GV364" s="41"/>
      <c r="GW364" s="41"/>
      <c r="GX364" s="41"/>
      <c r="GY364" s="41"/>
      <c r="GZ364" s="41"/>
      <c r="HA364" s="41"/>
      <c r="HB364" s="41"/>
      <c r="HC364" s="41"/>
      <c r="HD364" s="41"/>
      <c r="HE364" s="41"/>
      <c r="HF364" s="41"/>
      <c r="HG364" s="41"/>
      <c r="HH364" s="41"/>
      <c r="HI364" s="41"/>
      <c r="HJ364" s="41"/>
      <c r="HK364" s="41"/>
      <c r="HL364" s="41"/>
      <c r="HM364" s="41"/>
      <c r="HN364" s="41"/>
      <c r="HO364" s="41"/>
      <c r="HP364" s="41"/>
      <c r="HQ364" s="41"/>
      <c r="HR364" s="41"/>
      <c r="HS364" s="41"/>
      <c r="HT364" s="41"/>
      <c r="HU364" s="41"/>
      <c r="HV364" s="41"/>
      <c r="HW364" s="41"/>
      <c r="HX364" s="41"/>
      <c r="HY364" s="41"/>
      <c r="HZ364" s="41"/>
      <c r="IA364" s="41"/>
      <c r="IB364" s="41"/>
      <c r="IC364" s="41"/>
      <c r="ID364" s="41"/>
      <c r="IE364" s="41"/>
      <c r="IF364" s="41"/>
      <c r="IG364" s="41"/>
      <c r="IH364" s="41"/>
      <c r="II364" s="41"/>
      <c r="IJ364" s="41"/>
      <c r="IK364" s="41"/>
      <c r="IL364" s="41"/>
      <c r="IM364" s="41"/>
      <c r="IN364" s="41"/>
      <c r="IO364" s="41"/>
      <c r="IP364" s="41"/>
      <c r="IQ364" s="41"/>
      <c r="IR364" s="41"/>
      <c r="IS364" s="41"/>
      <c r="IT364" s="41"/>
    </row>
    <row r="365" s="42" customFormat="1" ht="21" customHeight="1" spans="1:12">
      <c r="A365" s="67">
        <v>360</v>
      </c>
      <c r="B365" s="68" t="str">
        <f>Sheet1!A360</f>
        <v>广东御鑫建筑工程有限公司</v>
      </c>
      <c r="C365" s="69"/>
      <c r="D365" s="70">
        <f>Sheet1!B360</f>
        <v>1375073.25</v>
      </c>
      <c r="E365" s="71" t="str">
        <f t="shared" si="15"/>
        <v>超上限</v>
      </c>
      <c r="F365" s="72" t="str">
        <f t="shared" si="16"/>
        <v>否</v>
      </c>
      <c r="G365" s="73" t="str">
        <f t="shared" si="17"/>
        <v>否</v>
      </c>
      <c r="H365" s="76"/>
      <c r="I365" s="76"/>
      <c r="J365" s="76"/>
      <c r="K365" s="76"/>
      <c r="L365" s="76"/>
    </row>
    <row r="366" s="42" customFormat="1" ht="21" customHeight="1" spans="1:12">
      <c r="A366" s="67">
        <v>361</v>
      </c>
      <c r="B366" s="68" t="str">
        <f>Sheet1!A361</f>
        <v>广东协盛实业有限公司</v>
      </c>
      <c r="C366" s="69"/>
      <c r="D366" s="70">
        <f>Sheet1!B361</f>
        <v>1375073.25</v>
      </c>
      <c r="E366" s="71" t="str">
        <f t="shared" si="15"/>
        <v>超上限</v>
      </c>
      <c r="F366" s="72" t="str">
        <f t="shared" si="16"/>
        <v>否</v>
      </c>
      <c r="G366" s="73" t="str">
        <f t="shared" si="17"/>
        <v>否</v>
      </c>
      <c r="H366" s="76"/>
      <c r="I366" s="76"/>
      <c r="J366" s="76"/>
      <c r="K366" s="76"/>
      <c r="L366" s="76"/>
    </row>
    <row r="367" s="42" customFormat="1" ht="21" customHeight="1" spans="1:12">
      <c r="A367" s="67">
        <v>362</v>
      </c>
      <c r="B367" s="68" t="str">
        <f>Sheet1!A362</f>
        <v>华铨建设有限公司</v>
      </c>
      <c r="C367" s="69"/>
      <c r="D367" s="70">
        <f>Sheet1!B362</f>
        <v>1375073.25</v>
      </c>
      <c r="E367" s="71" t="str">
        <f t="shared" si="15"/>
        <v>超上限</v>
      </c>
      <c r="F367" s="72" t="str">
        <f t="shared" si="16"/>
        <v>否</v>
      </c>
      <c r="G367" s="73" t="str">
        <f t="shared" si="17"/>
        <v>否</v>
      </c>
      <c r="H367" s="76"/>
      <c r="I367" s="76"/>
      <c r="J367" s="76"/>
      <c r="K367" s="76"/>
      <c r="L367" s="76"/>
    </row>
    <row r="368" s="42" customFormat="1" ht="21" customHeight="1" spans="1:12">
      <c r="A368" s="67">
        <v>363</v>
      </c>
      <c r="B368" s="68" t="str">
        <f>Sheet1!A363</f>
        <v>中佳(广东)发展有限公司</v>
      </c>
      <c r="C368" s="69"/>
      <c r="D368" s="70">
        <f>Sheet1!B363</f>
        <v>1375073.25</v>
      </c>
      <c r="E368" s="71" t="str">
        <f t="shared" si="15"/>
        <v>超上限</v>
      </c>
      <c r="F368" s="72" t="str">
        <f t="shared" si="16"/>
        <v>否</v>
      </c>
      <c r="G368" s="73" t="str">
        <f t="shared" si="17"/>
        <v>否</v>
      </c>
      <c r="H368" s="76"/>
      <c r="I368" s="76"/>
      <c r="J368" s="76"/>
      <c r="K368" s="76"/>
      <c r="L368" s="76"/>
    </row>
    <row r="369" s="42" customFormat="1" ht="21" customHeight="1" spans="1:12">
      <c r="A369" s="67">
        <v>364</v>
      </c>
      <c r="B369" s="68" t="str">
        <f>Sheet1!A364</f>
        <v>广东锐阳建设工程有限公司</v>
      </c>
      <c r="C369" s="69"/>
      <c r="D369" s="70">
        <f>Sheet1!B364</f>
        <v>1375073.25</v>
      </c>
      <c r="E369" s="71" t="str">
        <f t="shared" si="15"/>
        <v>超上限</v>
      </c>
      <c r="F369" s="72" t="str">
        <f t="shared" si="16"/>
        <v>否</v>
      </c>
      <c r="G369" s="73" t="str">
        <f t="shared" si="17"/>
        <v>否</v>
      </c>
      <c r="H369" s="76"/>
      <c r="I369" s="76"/>
      <c r="J369" s="76"/>
      <c r="K369" s="76"/>
      <c r="L369" s="76"/>
    </row>
    <row r="370" s="42" customFormat="1" ht="21" customHeight="1" spans="1:12">
      <c r="A370" s="67">
        <v>365</v>
      </c>
      <c r="B370" s="68" t="str">
        <f>Sheet1!A365</f>
        <v>深圳市金达建设工程有限公司</v>
      </c>
      <c r="C370" s="69"/>
      <c r="D370" s="70">
        <f>Sheet1!B365</f>
        <v>1375073.25</v>
      </c>
      <c r="E370" s="71" t="str">
        <f t="shared" si="15"/>
        <v>超上限</v>
      </c>
      <c r="F370" s="72" t="str">
        <f t="shared" si="16"/>
        <v>否</v>
      </c>
      <c r="G370" s="73" t="str">
        <f t="shared" si="17"/>
        <v>否</v>
      </c>
      <c r="H370" s="76"/>
      <c r="I370" s="76"/>
      <c r="J370" s="76"/>
      <c r="K370" s="76"/>
      <c r="L370" s="76"/>
    </row>
    <row r="371" s="42" customFormat="1" ht="21" customHeight="1" spans="1:12">
      <c r="A371" s="67">
        <v>366</v>
      </c>
      <c r="B371" s="68" t="str">
        <f>Sheet1!A366</f>
        <v>广东顺势建设有限公司</v>
      </c>
      <c r="C371" s="69"/>
      <c r="D371" s="70">
        <f>Sheet1!B366</f>
        <v>1375073.25</v>
      </c>
      <c r="E371" s="71" t="str">
        <f t="shared" si="15"/>
        <v>超上限</v>
      </c>
      <c r="F371" s="72" t="str">
        <f t="shared" si="16"/>
        <v>否</v>
      </c>
      <c r="G371" s="73" t="str">
        <f t="shared" si="17"/>
        <v>否</v>
      </c>
      <c r="H371" s="76"/>
      <c r="I371" s="76"/>
      <c r="J371" s="76"/>
      <c r="K371" s="76"/>
      <c r="L371" s="76"/>
    </row>
    <row r="372" s="42" customFormat="1" ht="21" customHeight="1" spans="1:12">
      <c r="A372" s="67">
        <v>367</v>
      </c>
      <c r="B372" s="68" t="str">
        <f>Sheet1!A367</f>
        <v>广东立城建设工程有限公司</v>
      </c>
      <c r="C372" s="69"/>
      <c r="D372" s="70">
        <f>Sheet1!B367</f>
        <v>1375073.25</v>
      </c>
      <c r="E372" s="71" t="str">
        <f t="shared" si="15"/>
        <v>超上限</v>
      </c>
      <c r="F372" s="72" t="str">
        <f t="shared" si="16"/>
        <v>否</v>
      </c>
      <c r="G372" s="73" t="str">
        <f t="shared" si="17"/>
        <v>否</v>
      </c>
      <c r="H372" s="76"/>
      <c r="I372" s="76"/>
      <c r="J372" s="76"/>
      <c r="K372" s="76"/>
      <c r="L372" s="76"/>
    </row>
    <row r="373" s="42" customFormat="1" ht="21" customHeight="1" spans="1:12">
      <c r="A373" s="67">
        <v>368</v>
      </c>
      <c r="B373" s="68" t="str">
        <f>Sheet1!A368</f>
        <v>广东恒屹建设工程有限公司</v>
      </c>
      <c r="C373" s="69"/>
      <c r="D373" s="70">
        <f>Sheet1!B368</f>
        <v>1375073.25</v>
      </c>
      <c r="E373" s="71" t="str">
        <f t="shared" si="15"/>
        <v>超上限</v>
      </c>
      <c r="F373" s="72" t="str">
        <f t="shared" si="16"/>
        <v>否</v>
      </c>
      <c r="G373" s="73" t="str">
        <f t="shared" si="17"/>
        <v>否</v>
      </c>
      <c r="H373" s="76"/>
      <c r="I373" s="76"/>
      <c r="J373" s="76"/>
      <c r="K373" s="76"/>
      <c r="L373" s="76"/>
    </row>
    <row r="374" s="42" customFormat="1" ht="21" customHeight="1" spans="1:12">
      <c r="A374" s="67">
        <v>369</v>
      </c>
      <c r="B374" s="68" t="str">
        <f>Sheet1!A369</f>
        <v>浩宸建设科技股份有限公司</v>
      </c>
      <c r="C374" s="69"/>
      <c r="D374" s="70">
        <f>Sheet1!B369</f>
        <v>1374999.08</v>
      </c>
      <c r="E374" s="71" t="str">
        <f t="shared" si="15"/>
        <v>超上限</v>
      </c>
      <c r="F374" s="72" t="str">
        <f t="shared" si="16"/>
        <v>否</v>
      </c>
      <c r="G374" s="73" t="str">
        <f t="shared" si="17"/>
        <v>否</v>
      </c>
      <c r="H374" s="76"/>
      <c r="I374" s="76"/>
      <c r="J374" s="76"/>
      <c r="K374" s="76"/>
      <c r="L374" s="76"/>
    </row>
    <row r="375" s="42" customFormat="1" ht="21" customHeight="1" spans="1:12">
      <c r="A375" s="67">
        <v>370</v>
      </c>
      <c r="B375" s="68" t="str">
        <f>Sheet1!A370</f>
        <v>广东楷锋建筑工程有限公司</v>
      </c>
      <c r="C375" s="69"/>
      <c r="D375" s="70">
        <f>Sheet1!B370</f>
        <v>1374966.35</v>
      </c>
      <c r="E375" s="71" t="str">
        <f t="shared" si="15"/>
        <v>超上限</v>
      </c>
      <c r="F375" s="72" t="str">
        <f t="shared" si="16"/>
        <v>否</v>
      </c>
      <c r="G375" s="73" t="str">
        <f t="shared" si="17"/>
        <v>否</v>
      </c>
      <c r="H375" s="76"/>
      <c r="I375" s="76"/>
      <c r="J375" s="76"/>
      <c r="K375" s="76"/>
      <c r="L375" s="76"/>
    </row>
    <row r="376" s="42" customFormat="1" ht="21" customHeight="1" spans="1:12">
      <c r="A376" s="67">
        <v>371</v>
      </c>
      <c r="B376" s="68" t="str">
        <f>Sheet1!A371</f>
        <v>广东浩枫建设有限公司</v>
      </c>
      <c r="C376" s="69"/>
      <c r="D376" s="70">
        <f>Sheet1!B371</f>
        <v>1374863.39</v>
      </c>
      <c r="E376" s="71" t="str">
        <f t="shared" si="15"/>
        <v>超上限</v>
      </c>
      <c r="F376" s="72" t="str">
        <f t="shared" si="16"/>
        <v>否</v>
      </c>
      <c r="G376" s="73" t="str">
        <f t="shared" si="17"/>
        <v>否</v>
      </c>
      <c r="H376" s="76"/>
      <c r="I376" s="76"/>
      <c r="J376" s="76"/>
      <c r="K376" s="76"/>
      <c r="L376" s="76"/>
    </row>
    <row r="377" s="42" customFormat="1" ht="21" customHeight="1" spans="1:12">
      <c r="A377" s="67">
        <v>372</v>
      </c>
      <c r="B377" s="68" t="str">
        <f>Sheet1!A372</f>
        <v>广东源盛建设工程有限公司</v>
      </c>
      <c r="C377" s="69"/>
      <c r="D377" s="70">
        <f>Sheet1!B372</f>
        <v>1374742.78</v>
      </c>
      <c r="E377" s="71" t="str">
        <f t="shared" si="15"/>
        <v>超上限</v>
      </c>
      <c r="F377" s="72" t="str">
        <f t="shared" si="16"/>
        <v>否</v>
      </c>
      <c r="G377" s="73" t="str">
        <f t="shared" si="17"/>
        <v>否</v>
      </c>
      <c r="H377" s="76"/>
      <c r="I377" s="76"/>
      <c r="J377" s="76"/>
      <c r="K377" s="76"/>
      <c r="L377" s="76"/>
    </row>
    <row r="378" s="42" customFormat="1" ht="21" customHeight="1" spans="1:12">
      <c r="A378" s="67">
        <v>373</v>
      </c>
      <c r="B378" s="68" t="str">
        <f>Sheet1!A373</f>
        <v>广东省丰顺县第二建筑工程公司</v>
      </c>
      <c r="C378" s="69"/>
      <c r="D378" s="70">
        <f>Sheet1!B373</f>
        <v>1374699.27</v>
      </c>
      <c r="E378" s="71" t="str">
        <f t="shared" si="15"/>
        <v>超上限</v>
      </c>
      <c r="F378" s="72" t="str">
        <f t="shared" si="16"/>
        <v>否</v>
      </c>
      <c r="G378" s="73" t="str">
        <f t="shared" si="17"/>
        <v>否</v>
      </c>
      <c r="H378" s="76"/>
      <c r="I378" s="76"/>
      <c r="J378" s="76"/>
      <c r="K378" s="76"/>
      <c r="L378" s="76"/>
    </row>
    <row r="379" s="42" customFormat="1" ht="21" customHeight="1" spans="1:12">
      <c r="A379" s="67">
        <v>374</v>
      </c>
      <c r="B379" s="68" t="str">
        <f>Sheet1!A374</f>
        <v>湖南尼塔建设发展股份有限公司</v>
      </c>
      <c r="C379" s="69"/>
      <c r="D379" s="70">
        <f>Sheet1!B374</f>
        <v>1374686.89</v>
      </c>
      <c r="E379" s="71" t="str">
        <f t="shared" si="15"/>
        <v>超上限</v>
      </c>
      <c r="F379" s="72" t="str">
        <f t="shared" si="16"/>
        <v>否</v>
      </c>
      <c r="G379" s="73" t="str">
        <f t="shared" si="17"/>
        <v>否</v>
      </c>
      <c r="H379" s="76"/>
      <c r="I379" s="76"/>
      <c r="J379" s="76"/>
      <c r="K379" s="76"/>
      <c r="L379" s="76"/>
    </row>
    <row r="380" s="42" customFormat="1" ht="21" customHeight="1" spans="1:12">
      <c r="A380" s="67">
        <v>375</v>
      </c>
      <c r="B380" s="68" t="str">
        <f>Sheet1!A375</f>
        <v>广东恒基隆建设有限公司</v>
      </c>
      <c r="C380" s="69"/>
      <c r="D380" s="70">
        <f>Sheet1!B375</f>
        <v>1374598.11</v>
      </c>
      <c r="E380" s="71" t="str">
        <f t="shared" si="15"/>
        <v>超上限</v>
      </c>
      <c r="F380" s="72" t="str">
        <f t="shared" si="16"/>
        <v>否</v>
      </c>
      <c r="G380" s="73" t="str">
        <f t="shared" si="17"/>
        <v>否</v>
      </c>
      <c r="H380" s="76"/>
      <c r="I380" s="76"/>
      <c r="J380" s="76"/>
      <c r="K380" s="76"/>
      <c r="L380" s="76"/>
    </row>
    <row r="381" s="42" customFormat="1" ht="21" customHeight="1" spans="1:12">
      <c r="A381" s="67">
        <v>376</v>
      </c>
      <c r="B381" s="68" t="str">
        <f>Sheet1!A376</f>
        <v>广东智慧建设项目管理有限公司</v>
      </c>
      <c r="C381" s="69"/>
      <c r="D381" s="70">
        <f>Sheet1!B376</f>
        <v>1374554.77</v>
      </c>
      <c r="E381" s="71" t="str">
        <f t="shared" si="15"/>
        <v>超上限</v>
      </c>
      <c r="F381" s="72" t="str">
        <f t="shared" si="16"/>
        <v>否</v>
      </c>
      <c r="G381" s="73" t="str">
        <f t="shared" si="17"/>
        <v>否</v>
      </c>
      <c r="H381" s="76"/>
      <c r="I381" s="76"/>
      <c r="J381" s="76"/>
      <c r="K381" s="76"/>
      <c r="L381" s="76"/>
    </row>
    <row r="382" s="42" customFormat="1" ht="21" customHeight="1" spans="1:12">
      <c r="A382" s="67">
        <v>377</v>
      </c>
      <c r="B382" s="68" t="str">
        <f>Sheet1!A377</f>
        <v>广东海勤建设有限公司</v>
      </c>
      <c r="C382" s="69"/>
      <c r="D382" s="70">
        <f>Sheet1!B377</f>
        <v>1374474.28</v>
      </c>
      <c r="E382" s="71" t="str">
        <f t="shared" si="15"/>
        <v>超上限</v>
      </c>
      <c r="F382" s="72" t="str">
        <f t="shared" si="16"/>
        <v>否</v>
      </c>
      <c r="G382" s="73" t="str">
        <f t="shared" si="17"/>
        <v>否</v>
      </c>
      <c r="H382" s="76"/>
      <c r="I382" s="76"/>
      <c r="J382" s="76"/>
      <c r="K382" s="76"/>
      <c r="L382" s="76"/>
    </row>
    <row r="383" s="42" customFormat="1" ht="21" customHeight="1" spans="1:12">
      <c r="A383" s="67">
        <v>378</v>
      </c>
      <c r="B383" s="68" t="str">
        <f>Sheet1!A378</f>
        <v>东莞市华粤土木工程有限公司</v>
      </c>
      <c r="C383" s="69"/>
      <c r="D383" s="70">
        <f>Sheet1!B378</f>
        <v>1374392.73</v>
      </c>
      <c r="E383" s="71" t="str">
        <f t="shared" si="15"/>
        <v>超上限</v>
      </c>
      <c r="F383" s="72" t="str">
        <f t="shared" si="16"/>
        <v>否</v>
      </c>
      <c r="G383" s="73" t="str">
        <f t="shared" si="17"/>
        <v>否</v>
      </c>
      <c r="H383" s="76"/>
      <c r="I383" s="76"/>
      <c r="J383" s="76"/>
      <c r="K383" s="76"/>
      <c r="L383" s="76"/>
    </row>
    <row r="384" s="42" customFormat="1" ht="21" customHeight="1" spans="1:12">
      <c r="A384" s="67">
        <v>379</v>
      </c>
      <c r="B384" s="68" t="str">
        <f>Sheet1!A379</f>
        <v>广东九鹰建设有限公司</v>
      </c>
      <c r="C384" s="69"/>
      <c r="D384" s="70">
        <f>Sheet1!B379</f>
        <v>1374368.79</v>
      </c>
      <c r="E384" s="71" t="str">
        <f t="shared" si="15"/>
        <v>超上限</v>
      </c>
      <c r="F384" s="72" t="str">
        <f t="shared" si="16"/>
        <v>否</v>
      </c>
      <c r="G384" s="73" t="str">
        <f t="shared" si="17"/>
        <v>否</v>
      </c>
      <c r="H384" s="76"/>
      <c r="I384" s="76"/>
      <c r="J384" s="76"/>
      <c r="K384" s="76"/>
      <c r="L384" s="76"/>
    </row>
    <row r="385" s="42" customFormat="1" ht="21" customHeight="1" spans="1:12">
      <c r="A385" s="67">
        <v>380</v>
      </c>
      <c r="B385" s="68" t="str">
        <f>Sheet1!A380</f>
        <v>广东楚林建设有限公司</v>
      </c>
      <c r="C385" s="69"/>
      <c r="D385" s="70">
        <f>Sheet1!B380</f>
        <v>1374171.82</v>
      </c>
      <c r="E385" s="71" t="str">
        <f t="shared" si="15"/>
        <v>超上限</v>
      </c>
      <c r="F385" s="72" t="str">
        <f t="shared" si="16"/>
        <v>否</v>
      </c>
      <c r="G385" s="73" t="str">
        <f t="shared" si="17"/>
        <v>否</v>
      </c>
      <c r="H385" s="76"/>
      <c r="I385" s="76"/>
      <c r="J385" s="76"/>
      <c r="K385" s="76"/>
      <c r="L385" s="76"/>
    </row>
    <row r="386" s="42" customFormat="1" ht="21" customHeight="1" spans="1:12">
      <c r="A386" s="67">
        <v>381</v>
      </c>
      <c r="B386" s="68" t="str">
        <f>Sheet1!A381</f>
        <v>广东俞成建设工程有限公司</v>
      </c>
      <c r="C386" s="69"/>
      <c r="D386" s="70">
        <f>Sheet1!B381</f>
        <v>1373892.04</v>
      </c>
      <c r="E386" s="71" t="str">
        <f t="shared" si="15"/>
        <v>超上限</v>
      </c>
      <c r="F386" s="72" t="str">
        <f t="shared" si="16"/>
        <v>否</v>
      </c>
      <c r="G386" s="73" t="str">
        <f t="shared" si="17"/>
        <v>否</v>
      </c>
      <c r="H386" s="76"/>
      <c r="I386" s="76"/>
      <c r="J386" s="76"/>
      <c r="K386" s="76"/>
      <c r="L386" s="76"/>
    </row>
    <row r="387" s="42" customFormat="1" ht="21" customHeight="1" spans="1:12">
      <c r="A387" s="67">
        <v>382</v>
      </c>
      <c r="B387" s="68" t="str">
        <f>Sheet1!A382</f>
        <v>广东鸿荣建工有限公司</v>
      </c>
      <c r="C387" s="69"/>
      <c r="D387" s="70">
        <f>Sheet1!B382</f>
        <v>1373730.87</v>
      </c>
      <c r="E387" s="71" t="str">
        <f t="shared" si="15"/>
        <v>超上限</v>
      </c>
      <c r="F387" s="72" t="str">
        <f t="shared" si="16"/>
        <v>否</v>
      </c>
      <c r="G387" s="73" t="str">
        <f t="shared" si="17"/>
        <v>否</v>
      </c>
      <c r="H387" s="76"/>
      <c r="I387" s="76"/>
      <c r="J387" s="76"/>
      <c r="K387" s="76"/>
      <c r="L387" s="76"/>
    </row>
    <row r="388" s="42" customFormat="1" ht="21" customHeight="1" spans="1:12">
      <c r="A388" s="67">
        <v>383</v>
      </c>
      <c r="B388" s="68" t="str">
        <f>Sheet1!A383</f>
        <v>广东润亚建设有限公司</v>
      </c>
      <c r="C388" s="69"/>
      <c r="D388" s="70">
        <f>Sheet1!B383</f>
        <v>1373703.15</v>
      </c>
      <c r="E388" s="71" t="str">
        <f t="shared" si="15"/>
        <v>超上限</v>
      </c>
      <c r="F388" s="72" t="str">
        <f t="shared" si="16"/>
        <v>否</v>
      </c>
      <c r="G388" s="73" t="str">
        <f t="shared" si="17"/>
        <v>否</v>
      </c>
      <c r="H388" s="76"/>
      <c r="I388" s="76"/>
      <c r="J388" s="76"/>
      <c r="K388" s="76"/>
      <c r="L388" s="76"/>
    </row>
    <row r="389" s="42" customFormat="1" ht="21" customHeight="1" spans="1:12">
      <c r="A389" s="67">
        <v>384</v>
      </c>
      <c r="B389" s="68" t="str">
        <f>Sheet1!A384</f>
        <v>广东方和建设有限公司</v>
      </c>
      <c r="C389" s="69"/>
      <c r="D389" s="70">
        <f>Sheet1!B384</f>
        <v>1373690.55</v>
      </c>
      <c r="E389" s="71" t="str">
        <f t="shared" si="15"/>
        <v>超上限</v>
      </c>
      <c r="F389" s="72" t="str">
        <f t="shared" si="16"/>
        <v>否</v>
      </c>
      <c r="G389" s="73" t="str">
        <f t="shared" si="17"/>
        <v>否</v>
      </c>
      <c r="H389" s="76"/>
      <c r="I389" s="76"/>
      <c r="J389" s="76"/>
      <c r="K389" s="76"/>
      <c r="L389" s="76"/>
    </row>
    <row r="390" s="42" customFormat="1" ht="21" customHeight="1" spans="1:12">
      <c r="A390" s="67">
        <v>385</v>
      </c>
      <c r="B390" s="68" t="str">
        <f>Sheet1!A385</f>
        <v>广东东冠建设工程有限公司</v>
      </c>
      <c r="C390" s="69"/>
      <c r="D390" s="70">
        <f>Sheet1!B385</f>
        <v>1373664.32</v>
      </c>
      <c r="E390" s="71" t="str">
        <f t="shared" si="15"/>
        <v>超上限</v>
      </c>
      <c r="F390" s="72" t="str">
        <f t="shared" si="16"/>
        <v>否</v>
      </c>
      <c r="G390" s="73" t="str">
        <f t="shared" si="17"/>
        <v>否</v>
      </c>
      <c r="H390" s="76"/>
      <c r="I390" s="76"/>
      <c r="J390" s="76"/>
      <c r="K390" s="76"/>
      <c r="L390" s="76"/>
    </row>
    <row r="391" s="42" customFormat="1" ht="21" customHeight="1" spans="1:12">
      <c r="A391" s="67">
        <v>386</v>
      </c>
      <c r="B391" s="68" t="str">
        <f>Sheet1!A386</f>
        <v>广东韶城建设工程有限公司</v>
      </c>
      <c r="C391" s="69"/>
      <c r="D391" s="70">
        <f>Sheet1!B386</f>
        <v>1373664.32</v>
      </c>
      <c r="E391" s="71" t="str">
        <f t="shared" ref="E391:E454" si="18">IF(D391&lt;=$G$3,"否","超上限")</f>
        <v>超上限</v>
      </c>
      <c r="F391" s="72" t="str">
        <f t="shared" ref="F391:F454" si="19">IF(D391&gt;=$G$4,"否","超下限")</f>
        <v>否</v>
      </c>
      <c r="G391" s="73" t="str">
        <f t="shared" ref="G391:G454" si="20">IF(AND(E391="否",F391="否"),"是","否")</f>
        <v>否</v>
      </c>
      <c r="H391" s="76"/>
      <c r="I391" s="76"/>
      <c r="J391" s="76"/>
      <c r="K391" s="76"/>
      <c r="L391" s="76"/>
    </row>
    <row r="392" s="42" customFormat="1" ht="21" customHeight="1" spans="1:12">
      <c r="A392" s="67">
        <v>387</v>
      </c>
      <c r="B392" s="68" t="str">
        <f>Sheet1!A387</f>
        <v>广东中从建设工程有限公司</v>
      </c>
      <c r="C392" s="69"/>
      <c r="D392" s="70">
        <f>Sheet1!B387</f>
        <v>1373664.32</v>
      </c>
      <c r="E392" s="71" t="str">
        <f t="shared" si="18"/>
        <v>超上限</v>
      </c>
      <c r="F392" s="72" t="str">
        <f t="shared" si="19"/>
        <v>否</v>
      </c>
      <c r="G392" s="73" t="str">
        <f t="shared" si="20"/>
        <v>否</v>
      </c>
      <c r="H392" s="76"/>
      <c r="I392" s="76"/>
      <c r="J392" s="76"/>
      <c r="K392" s="76"/>
      <c r="L392" s="76"/>
    </row>
    <row r="393" s="42" customFormat="1" ht="21" customHeight="1" spans="1:12">
      <c r="A393" s="67">
        <v>388</v>
      </c>
      <c r="B393" s="68" t="str">
        <f>Sheet1!A388</f>
        <v>深圳市安信建设工程有限公司</v>
      </c>
      <c r="C393" s="69"/>
      <c r="D393" s="70">
        <f>Sheet1!B388</f>
        <v>1373664.32</v>
      </c>
      <c r="E393" s="71" t="str">
        <f t="shared" si="18"/>
        <v>超上限</v>
      </c>
      <c r="F393" s="72" t="str">
        <f t="shared" si="19"/>
        <v>否</v>
      </c>
      <c r="G393" s="73" t="str">
        <f t="shared" si="20"/>
        <v>否</v>
      </c>
      <c r="H393" s="76"/>
      <c r="I393" s="76"/>
      <c r="J393" s="76"/>
      <c r="K393" s="76"/>
      <c r="L393" s="76"/>
    </row>
    <row r="394" s="42" customFormat="1" ht="21" customHeight="1" spans="1:12">
      <c r="A394" s="67">
        <v>389</v>
      </c>
      <c r="B394" s="68" t="str">
        <f>Sheet1!A389</f>
        <v>深圳市中景盛建筑工程有限公司</v>
      </c>
      <c r="C394" s="69"/>
      <c r="D394" s="70">
        <f>Sheet1!B389</f>
        <v>1373664.32</v>
      </c>
      <c r="E394" s="71" t="str">
        <f t="shared" si="18"/>
        <v>超上限</v>
      </c>
      <c r="F394" s="72" t="str">
        <f t="shared" si="19"/>
        <v>否</v>
      </c>
      <c r="G394" s="73" t="str">
        <f t="shared" si="20"/>
        <v>否</v>
      </c>
      <c r="H394" s="76"/>
      <c r="I394" s="76"/>
      <c r="J394" s="76"/>
      <c r="K394" s="76"/>
      <c r="L394" s="76"/>
    </row>
    <row r="395" s="42" customFormat="1" ht="21" customHeight="1" spans="1:12">
      <c r="A395" s="67">
        <v>390</v>
      </c>
      <c r="B395" s="68" t="str">
        <f>Sheet1!A390</f>
        <v>广东专城建筑工程有限公司</v>
      </c>
      <c r="C395" s="69"/>
      <c r="D395" s="70">
        <f>Sheet1!B390</f>
        <v>1373664.32</v>
      </c>
      <c r="E395" s="71" t="str">
        <f t="shared" si="18"/>
        <v>超上限</v>
      </c>
      <c r="F395" s="72" t="str">
        <f t="shared" si="19"/>
        <v>否</v>
      </c>
      <c r="G395" s="73" t="str">
        <f t="shared" si="20"/>
        <v>否</v>
      </c>
      <c r="H395" s="76"/>
      <c r="I395" s="76"/>
      <c r="J395" s="76"/>
      <c r="K395" s="76"/>
      <c r="L395" s="76"/>
    </row>
    <row r="396" s="42" customFormat="1" ht="21" customHeight="1" spans="1:12">
      <c r="A396" s="67">
        <v>391</v>
      </c>
      <c r="B396" s="68" t="str">
        <f>Sheet1!A391</f>
        <v>林耘建设有限公司</v>
      </c>
      <c r="C396" s="69"/>
      <c r="D396" s="70">
        <f>Sheet1!B391</f>
        <v>1373664.32</v>
      </c>
      <c r="E396" s="71" t="str">
        <f t="shared" si="18"/>
        <v>超上限</v>
      </c>
      <c r="F396" s="72" t="str">
        <f t="shared" si="19"/>
        <v>否</v>
      </c>
      <c r="G396" s="73" t="str">
        <f t="shared" si="20"/>
        <v>否</v>
      </c>
      <c r="H396" s="76"/>
      <c r="I396" s="76"/>
      <c r="J396" s="76"/>
      <c r="K396" s="76"/>
      <c r="L396" s="76"/>
    </row>
    <row r="397" s="42" customFormat="1" ht="21" customHeight="1" spans="1:12">
      <c r="A397" s="67">
        <v>392</v>
      </c>
      <c r="B397" s="68" t="str">
        <f>Sheet1!A392</f>
        <v>广东磊通建设有限公司</v>
      </c>
      <c r="C397" s="69"/>
      <c r="D397" s="70">
        <f>Sheet1!B392</f>
        <v>1373664.32</v>
      </c>
      <c r="E397" s="71" t="str">
        <f t="shared" si="18"/>
        <v>超上限</v>
      </c>
      <c r="F397" s="72" t="str">
        <f t="shared" si="19"/>
        <v>否</v>
      </c>
      <c r="G397" s="73" t="str">
        <f t="shared" si="20"/>
        <v>否</v>
      </c>
      <c r="H397" s="76"/>
      <c r="I397" s="76"/>
      <c r="J397" s="76"/>
      <c r="K397" s="76"/>
      <c r="L397" s="76"/>
    </row>
    <row r="398" s="42" customFormat="1" ht="21" customHeight="1" spans="1:12">
      <c r="A398" s="67">
        <v>393</v>
      </c>
      <c r="B398" s="68" t="str">
        <f>Sheet1!A393</f>
        <v>世润建设集团有限公司</v>
      </c>
      <c r="C398" s="69"/>
      <c r="D398" s="70">
        <f>Sheet1!B393</f>
        <v>1373664.32</v>
      </c>
      <c r="E398" s="71" t="str">
        <f t="shared" si="18"/>
        <v>超上限</v>
      </c>
      <c r="F398" s="72" t="str">
        <f t="shared" si="19"/>
        <v>否</v>
      </c>
      <c r="G398" s="73" t="str">
        <f t="shared" si="20"/>
        <v>否</v>
      </c>
      <c r="H398" s="76"/>
      <c r="I398" s="76"/>
      <c r="J398" s="76"/>
      <c r="K398" s="76"/>
      <c r="L398" s="76"/>
    </row>
    <row r="399" s="42" customFormat="1" ht="21" customHeight="1" spans="1:12">
      <c r="A399" s="67">
        <v>394</v>
      </c>
      <c r="B399" s="68" t="str">
        <f>Sheet1!A394</f>
        <v>广东宏吉建设有限公司</v>
      </c>
      <c r="C399" s="69"/>
      <c r="D399" s="70">
        <f>Sheet1!B394</f>
        <v>1373664.32</v>
      </c>
      <c r="E399" s="71" t="str">
        <f t="shared" si="18"/>
        <v>超上限</v>
      </c>
      <c r="F399" s="72" t="str">
        <f t="shared" si="19"/>
        <v>否</v>
      </c>
      <c r="G399" s="73" t="str">
        <f t="shared" si="20"/>
        <v>否</v>
      </c>
      <c r="H399" s="76"/>
      <c r="I399" s="76"/>
      <c r="J399" s="76"/>
      <c r="K399" s="76"/>
      <c r="L399" s="76"/>
    </row>
    <row r="400" s="42" customFormat="1" ht="21" customHeight="1" spans="1:12">
      <c r="A400" s="67">
        <v>395</v>
      </c>
      <c r="B400" s="68" t="str">
        <f>Sheet1!A395</f>
        <v>深圳建安建筑装饰集团有限公司</v>
      </c>
      <c r="C400" s="69"/>
      <c r="D400" s="70">
        <f>Sheet1!B395</f>
        <v>1373664.3</v>
      </c>
      <c r="E400" s="71" t="str">
        <f t="shared" si="18"/>
        <v>超上限</v>
      </c>
      <c r="F400" s="72" t="str">
        <f t="shared" si="19"/>
        <v>否</v>
      </c>
      <c r="G400" s="73" t="str">
        <f t="shared" si="20"/>
        <v>否</v>
      </c>
      <c r="H400" s="76"/>
      <c r="I400" s="76"/>
      <c r="J400" s="76"/>
      <c r="K400" s="76"/>
      <c r="L400" s="76"/>
    </row>
    <row r="401" s="42" customFormat="1" ht="21" customHeight="1" spans="1:12">
      <c r="A401" s="67">
        <v>396</v>
      </c>
      <c r="B401" s="68" t="str">
        <f>Sheet1!A396</f>
        <v>广东丰伟建设有限公司</v>
      </c>
      <c r="C401" s="69"/>
      <c r="D401" s="70">
        <f>Sheet1!B396</f>
        <v>1373627.5</v>
      </c>
      <c r="E401" s="71" t="str">
        <f t="shared" si="18"/>
        <v>超上限</v>
      </c>
      <c r="F401" s="72" t="str">
        <f t="shared" si="19"/>
        <v>否</v>
      </c>
      <c r="G401" s="73" t="str">
        <f t="shared" si="20"/>
        <v>否</v>
      </c>
      <c r="H401" s="76"/>
      <c r="I401" s="76"/>
      <c r="J401" s="76"/>
      <c r="K401" s="76"/>
      <c r="L401" s="76"/>
    </row>
    <row r="402" s="42" customFormat="1" ht="21" customHeight="1" spans="1:12">
      <c r="A402" s="67">
        <v>397</v>
      </c>
      <c r="B402" s="68" t="str">
        <f>Sheet1!A397</f>
        <v>广东信荣建设有限公司</v>
      </c>
      <c r="C402" s="69"/>
      <c r="D402" s="70">
        <f>Sheet1!B397</f>
        <v>1373597.45</v>
      </c>
      <c r="E402" s="71" t="str">
        <f t="shared" si="18"/>
        <v>超上限</v>
      </c>
      <c r="F402" s="72" t="str">
        <f t="shared" si="19"/>
        <v>否</v>
      </c>
      <c r="G402" s="73" t="str">
        <f t="shared" si="20"/>
        <v>否</v>
      </c>
      <c r="H402" s="76"/>
      <c r="I402" s="76"/>
      <c r="J402" s="76"/>
      <c r="K402" s="76"/>
      <c r="L402" s="76"/>
    </row>
    <row r="403" s="42" customFormat="1" ht="21" customHeight="1" spans="1:12">
      <c r="A403" s="67">
        <v>398</v>
      </c>
      <c r="B403" s="68" t="str">
        <f>Sheet1!A398</f>
        <v>广东潮宽建设有限公司</v>
      </c>
      <c r="C403" s="69"/>
      <c r="D403" s="70">
        <f>Sheet1!B398</f>
        <v>1373301.34</v>
      </c>
      <c r="E403" s="71" t="str">
        <f t="shared" si="18"/>
        <v>超上限</v>
      </c>
      <c r="F403" s="72" t="str">
        <f t="shared" si="19"/>
        <v>否</v>
      </c>
      <c r="G403" s="73" t="str">
        <f t="shared" si="20"/>
        <v>否</v>
      </c>
      <c r="H403" s="76"/>
      <c r="I403" s="76"/>
      <c r="J403" s="76"/>
      <c r="K403" s="76"/>
      <c r="L403" s="76"/>
    </row>
    <row r="404" s="42" customFormat="1" ht="21" customHeight="1" spans="1:12">
      <c r="A404" s="67">
        <v>399</v>
      </c>
      <c r="B404" s="68" t="str">
        <f>Sheet1!A399</f>
        <v>广东创湾建筑工程有限公司</v>
      </c>
      <c r="C404" s="69"/>
      <c r="D404" s="70">
        <f>Sheet1!B399</f>
        <v>1373194.04</v>
      </c>
      <c r="E404" s="71" t="str">
        <f t="shared" si="18"/>
        <v>超上限</v>
      </c>
      <c r="F404" s="72" t="str">
        <f t="shared" si="19"/>
        <v>否</v>
      </c>
      <c r="G404" s="73" t="str">
        <f t="shared" si="20"/>
        <v>否</v>
      </c>
      <c r="H404" s="76"/>
      <c r="I404" s="76"/>
      <c r="J404" s="76"/>
      <c r="K404" s="76"/>
      <c r="L404" s="76"/>
    </row>
    <row r="405" s="42" customFormat="1" ht="21" customHeight="1" spans="1:12">
      <c r="A405" s="67">
        <v>400</v>
      </c>
      <c r="B405" s="68" t="str">
        <f>Sheet1!A400</f>
        <v>广东鼎顺建设集团有限公司</v>
      </c>
      <c r="C405" s="69"/>
      <c r="D405" s="70">
        <f>Sheet1!B400</f>
        <v>1373189.16</v>
      </c>
      <c r="E405" s="71" t="str">
        <f t="shared" si="18"/>
        <v>超上限</v>
      </c>
      <c r="F405" s="72" t="str">
        <f t="shared" si="19"/>
        <v>否</v>
      </c>
      <c r="G405" s="73" t="str">
        <f t="shared" si="20"/>
        <v>否</v>
      </c>
      <c r="H405" s="76"/>
      <c r="I405" s="76"/>
      <c r="J405" s="76"/>
      <c r="K405" s="76"/>
      <c r="L405" s="76"/>
    </row>
    <row r="406" s="42" customFormat="1" ht="21" customHeight="1" spans="1:12">
      <c r="A406" s="67">
        <v>401</v>
      </c>
      <c r="B406" s="68" t="str">
        <f>Sheet1!A401</f>
        <v>广东路顺建设工程有限公司</v>
      </c>
      <c r="C406" s="69"/>
      <c r="D406" s="70">
        <f>Sheet1!B401</f>
        <v>1373039.59</v>
      </c>
      <c r="E406" s="71" t="str">
        <f t="shared" si="18"/>
        <v>超上限</v>
      </c>
      <c r="F406" s="72" t="str">
        <f t="shared" si="19"/>
        <v>否</v>
      </c>
      <c r="G406" s="73" t="str">
        <f t="shared" si="20"/>
        <v>否</v>
      </c>
      <c r="H406" s="76"/>
      <c r="I406" s="76"/>
      <c r="J406" s="76"/>
      <c r="K406" s="76"/>
      <c r="L406" s="76"/>
    </row>
    <row r="407" s="42" customFormat="1" ht="21" customHeight="1" spans="1:12">
      <c r="A407" s="67">
        <v>402</v>
      </c>
      <c r="B407" s="68" t="str">
        <f>Sheet1!A402</f>
        <v>深圳市名胜建设有限公司</v>
      </c>
      <c r="C407" s="69"/>
      <c r="D407" s="70">
        <f>Sheet1!B402</f>
        <v>1372959.86</v>
      </c>
      <c r="E407" s="71" t="str">
        <f t="shared" si="18"/>
        <v>超上限</v>
      </c>
      <c r="F407" s="72" t="str">
        <f t="shared" si="19"/>
        <v>否</v>
      </c>
      <c r="G407" s="73" t="str">
        <f t="shared" si="20"/>
        <v>否</v>
      </c>
      <c r="H407" s="76"/>
      <c r="I407" s="76"/>
      <c r="J407" s="76"/>
      <c r="K407" s="76"/>
      <c r="L407" s="76"/>
    </row>
    <row r="408" s="42" customFormat="1" ht="21" customHeight="1" spans="1:12">
      <c r="A408" s="67">
        <v>403</v>
      </c>
      <c r="B408" s="68" t="str">
        <f>Sheet1!A403</f>
        <v>广东十七人建设工程有限公司</v>
      </c>
      <c r="C408" s="69"/>
      <c r="D408" s="70">
        <f>Sheet1!B403</f>
        <v>1372789.55</v>
      </c>
      <c r="E408" s="71" t="str">
        <f t="shared" si="18"/>
        <v>超上限</v>
      </c>
      <c r="F408" s="72" t="str">
        <f t="shared" si="19"/>
        <v>否</v>
      </c>
      <c r="G408" s="73" t="str">
        <f t="shared" si="20"/>
        <v>否</v>
      </c>
      <c r="H408" s="76"/>
      <c r="I408" s="76"/>
      <c r="J408" s="76"/>
      <c r="K408" s="76"/>
      <c r="L408" s="76"/>
    </row>
    <row r="409" s="42" customFormat="1" ht="21" customHeight="1" spans="1:12">
      <c r="A409" s="67">
        <v>404</v>
      </c>
      <c r="B409" s="68" t="str">
        <f>Sheet1!A404</f>
        <v>广东富玺泰建设有限公司</v>
      </c>
      <c r="C409" s="69"/>
      <c r="D409" s="70">
        <f>Sheet1!B404</f>
        <v>1372707.19</v>
      </c>
      <c r="E409" s="71" t="str">
        <f t="shared" si="18"/>
        <v>超上限</v>
      </c>
      <c r="F409" s="72" t="str">
        <f t="shared" si="19"/>
        <v>否</v>
      </c>
      <c r="G409" s="73" t="str">
        <f t="shared" si="20"/>
        <v>否</v>
      </c>
      <c r="H409" s="76"/>
      <c r="I409" s="76"/>
      <c r="J409" s="76"/>
      <c r="K409" s="76"/>
      <c r="L409" s="76"/>
    </row>
    <row r="410" s="42" customFormat="1" ht="21" customHeight="1" spans="1:12">
      <c r="A410" s="67">
        <v>405</v>
      </c>
      <c r="B410" s="68" t="str">
        <f>Sheet1!A405</f>
        <v>台州广途建设有限公司</v>
      </c>
      <c r="C410" s="69"/>
      <c r="D410" s="70">
        <f>Sheet1!B405</f>
        <v>1372571.88</v>
      </c>
      <c r="E410" s="71" t="str">
        <f t="shared" si="18"/>
        <v>超上限</v>
      </c>
      <c r="F410" s="72" t="str">
        <f t="shared" si="19"/>
        <v>否</v>
      </c>
      <c r="G410" s="73" t="str">
        <f t="shared" si="20"/>
        <v>否</v>
      </c>
      <c r="H410" s="76"/>
      <c r="I410" s="76"/>
      <c r="J410" s="76"/>
      <c r="K410" s="76"/>
      <c r="L410" s="76"/>
    </row>
    <row r="411" s="42" customFormat="1" ht="21" customHeight="1" spans="1:12">
      <c r="A411" s="67">
        <v>406</v>
      </c>
      <c r="B411" s="68" t="str">
        <f>Sheet1!A406</f>
        <v>广东鑫方源建设工程有限公司</v>
      </c>
      <c r="C411" s="69"/>
      <c r="D411" s="70">
        <f>Sheet1!B406</f>
        <v>1372485.08</v>
      </c>
      <c r="E411" s="71" t="str">
        <f t="shared" si="18"/>
        <v>超上限</v>
      </c>
      <c r="F411" s="72" t="str">
        <f t="shared" si="19"/>
        <v>否</v>
      </c>
      <c r="G411" s="73" t="str">
        <f t="shared" si="20"/>
        <v>否</v>
      </c>
      <c r="H411" s="76"/>
      <c r="I411" s="76"/>
      <c r="J411" s="76"/>
      <c r="K411" s="76"/>
      <c r="L411" s="76"/>
    </row>
    <row r="412" s="42" customFormat="1" ht="21" customHeight="1" spans="1:12">
      <c r="A412" s="67">
        <v>407</v>
      </c>
      <c r="B412" s="68" t="str">
        <f>Sheet1!A407</f>
        <v>广东昊晟建设工程有限公司</v>
      </c>
      <c r="C412" s="69"/>
      <c r="D412" s="70">
        <f>Sheet1!B407</f>
        <v>1372356.66</v>
      </c>
      <c r="E412" s="71" t="str">
        <f t="shared" si="18"/>
        <v>超上限</v>
      </c>
      <c r="F412" s="72" t="str">
        <f t="shared" si="19"/>
        <v>否</v>
      </c>
      <c r="G412" s="73" t="str">
        <f t="shared" si="20"/>
        <v>否</v>
      </c>
      <c r="H412" s="76"/>
      <c r="I412" s="76"/>
      <c r="J412" s="76"/>
      <c r="K412" s="76"/>
      <c r="L412" s="76"/>
    </row>
    <row r="413" s="42" customFormat="1" ht="21" customHeight="1" spans="1:12">
      <c r="A413" s="67">
        <v>408</v>
      </c>
      <c r="B413" s="68" t="str">
        <f>Sheet1!A408</f>
        <v>广东加丰建设有限公司</v>
      </c>
      <c r="C413" s="69"/>
      <c r="D413" s="70">
        <f>Sheet1!B408</f>
        <v>1372255.39</v>
      </c>
      <c r="E413" s="71" t="str">
        <f t="shared" si="18"/>
        <v>超上限</v>
      </c>
      <c r="F413" s="72" t="str">
        <f t="shared" si="19"/>
        <v>否</v>
      </c>
      <c r="G413" s="73" t="str">
        <f t="shared" si="20"/>
        <v>否</v>
      </c>
      <c r="H413" s="76"/>
      <c r="I413" s="76"/>
      <c r="J413" s="76"/>
      <c r="K413" s="76"/>
      <c r="L413" s="76"/>
    </row>
    <row r="414" s="42" customFormat="1" ht="21" customHeight="1" spans="1:12">
      <c r="A414" s="67">
        <v>409</v>
      </c>
      <c r="B414" s="68" t="str">
        <f>Sheet1!A409</f>
        <v>广东和裕建设工程有限公司</v>
      </c>
      <c r="C414" s="69"/>
      <c r="D414" s="70">
        <f>Sheet1!B409</f>
        <v>1372255.39</v>
      </c>
      <c r="E414" s="71" t="str">
        <f t="shared" si="18"/>
        <v>超上限</v>
      </c>
      <c r="F414" s="72" t="str">
        <f t="shared" si="19"/>
        <v>否</v>
      </c>
      <c r="G414" s="73" t="str">
        <f t="shared" si="20"/>
        <v>否</v>
      </c>
      <c r="H414" s="76"/>
      <c r="I414" s="76"/>
      <c r="J414" s="76"/>
      <c r="K414" s="76"/>
      <c r="L414" s="76"/>
    </row>
    <row r="415" s="42" customFormat="1" ht="21" customHeight="1" spans="1:12">
      <c r="A415" s="67">
        <v>410</v>
      </c>
      <c r="B415" s="68" t="str">
        <f>Sheet1!A410</f>
        <v>广东晟强建设工程有限公司</v>
      </c>
      <c r="C415" s="69"/>
      <c r="D415" s="70">
        <f>Sheet1!B410</f>
        <v>1372255.39</v>
      </c>
      <c r="E415" s="71" t="str">
        <f t="shared" si="18"/>
        <v>超上限</v>
      </c>
      <c r="F415" s="72" t="str">
        <f t="shared" si="19"/>
        <v>否</v>
      </c>
      <c r="G415" s="73" t="str">
        <f t="shared" si="20"/>
        <v>否</v>
      </c>
      <c r="H415" s="76"/>
      <c r="I415" s="76"/>
      <c r="J415" s="76"/>
      <c r="K415" s="76"/>
      <c r="L415" s="76"/>
    </row>
    <row r="416" s="42" customFormat="1" ht="21" customHeight="1" spans="1:12">
      <c r="A416" s="67">
        <v>411</v>
      </c>
      <c r="B416" s="68" t="str">
        <f>Sheet1!A411</f>
        <v>河南省康胜建设工程有限公司</v>
      </c>
      <c r="C416" s="69"/>
      <c r="D416" s="70">
        <f>Sheet1!B411</f>
        <v>1372255.39</v>
      </c>
      <c r="E416" s="71" t="str">
        <f t="shared" si="18"/>
        <v>超上限</v>
      </c>
      <c r="F416" s="72" t="str">
        <f t="shared" si="19"/>
        <v>否</v>
      </c>
      <c r="G416" s="73" t="str">
        <f t="shared" si="20"/>
        <v>否</v>
      </c>
      <c r="H416" s="76"/>
      <c r="I416" s="76"/>
      <c r="J416" s="76"/>
      <c r="K416" s="76"/>
      <c r="L416" s="76"/>
    </row>
    <row r="417" s="42" customFormat="1" ht="21" customHeight="1" spans="1:12">
      <c r="A417" s="67">
        <v>412</v>
      </c>
      <c r="B417" s="68" t="str">
        <f>Sheet1!A412</f>
        <v>中山市进捷建设工程有限公司</v>
      </c>
      <c r="C417" s="69"/>
      <c r="D417" s="70">
        <f>Sheet1!B412</f>
        <v>1372255.39</v>
      </c>
      <c r="E417" s="71" t="str">
        <f t="shared" si="18"/>
        <v>超上限</v>
      </c>
      <c r="F417" s="72" t="str">
        <f t="shared" si="19"/>
        <v>否</v>
      </c>
      <c r="G417" s="73" t="str">
        <f t="shared" si="20"/>
        <v>否</v>
      </c>
      <c r="H417" s="76"/>
      <c r="I417" s="76"/>
      <c r="J417" s="76"/>
      <c r="K417" s="76"/>
      <c r="L417" s="76"/>
    </row>
    <row r="418" s="42" customFormat="1" ht="21" customHeight="1" spans="1:12">
      <c r="A418" s="67">
        <v>413</v>
      </c>
      <c r="B418" s="68" t="str">
        <f>Sheet1!A413</f>
        <v>珠海国嘉建筑工程有限公司</v>
      </c>
      <c r="C418" s="69"/>
      <c r="D418" s="70">
        <f>Sheet1!B413</f>
        <v>1372255.39</v>
      </c>
      <c r="E418" s="71" t="str">
        <f t="shared" si="18"/>
        <v>超上限</v>
      </c>
      <c r="F418" s="72" t="str">
        <f t="shared" si="19"/>
        <v>否</v>
      </c>
      <c r="G418" s="73" t="str">
        <f t="shared" si="20"/>
        <v>否</v>
      </c>
      <c r="H418" s="76"/>
      <c r="I418" s="76"/>
      <c r="J418" s="76"/>
      <c r="K418" s="76"/>
      <c r="L418" s="76"/>
    </row>
    <row r="419" s="42" customFormat="1" ht="21" customHeight="1" spans="1:12">
      <c r="A419" s="67">
        <v>414</v>
      </c>
      <c r="B419" s="68" t="str">
        <f>Sheet1!A414</f>
        <v>广东建鸿建设工程有限公司</v>
      </c>
      <c r="C419" s="69"/>
      <c r="D419" s="70">
        <f>Sheet1!B414</f>
        <v>1372255.39</v>
      </c>
      <c r="E419" s="71" t="str">
        <f t="shared" si="18"/>
        <v>超上限</v>
      </c>
      <c r="F419" s="72" t="str">
        <f t="shared" si="19"/>
        <v>否</v>
      </c>
      <c r="G419" s="73" t="str">
        <f t="shared" si="20"/>
        <v>否</v>
      </c>
      <c r="H419" s="76"/>
      <c r="I419" s="76"/>
      <c r="J419" s="76"/>
      <c r="K419" s="76"/>
      <c r="L419" s="76"/>
    </row>
    <row r="420" s="42" customFormat="1" ht="21" customHeight="1" spans="1:12">
      <c r="A420" s="67">
        <v>415</v>
      </c>
      <c r="B420" s="68" t="str">
        <f>Sheet1!A415</f>
        <v>广东明坤建设工程有限公司</v>
      </c>
      <c r="C420" s="69"/>
      <c r="D420" s="70">
        <f>Sheet1!B415</f>
        <v>1372255.39</v>
      </c>
      <c r="E420" s="71" t="str">
        <f t="shared" si="18"/>
        <v>超上限</v>
      </c>
      <c r="F420" s="72" t="str">
        <f t="shared" si="19"/>
        <v>否</v>
      </c>
      <c r="G420" s="73" t="str">
        <f t="shared" si="20"/>
        <v>否</v>
      </c>
      <c r="H420" s="76"/>
      <c r="I420" s="76"/>
      <c r="J420" s="76"/>
      <c r="K420" s="76"/>
      <c r="L420" s="76"/>
    </row>
    <row r="421" s="42" customFormat="1" ht="21" customHeight="1" spans="1:12">
      <c r="A421" s="67">
        <v>416</v>
      </c>
      <c r="B421" s="68" t="str">
        <f>Sheet1!A416</f>
        <v>广东丰利建设有限公司</v>
      </c>
      <c r="C421" s="69"/>
      <c r="D421" s="70">
        <f>Sheet1!B416</f>
        <v>1372195.82</v>
      </c>
      <c r="E421" s="71" t="str">
        <f t="shared" si="18"/>
        <v>超上限</v>
      </c>
      <c r="F421" s="72" t="str">
        <f t="shared" si="19"/>
        <v>否</v>
      </c>
      <c r="G421" s="73" t="str">
        <f t="shared" si="20"/>
        <v>否</v>
      </c>
      <c r="H421" s="76"/>
      <c r="I421" s="76"/>
      <c r="J421" s="76"/>
      <c r="K421" s="76"/>
      <c r="L421" s="76"/>
    </row>
    <row r="422" s="42" customFormat="1" ht="21" customHeight="1" spans="1:12">
      <c r="A422" s="67">
        <v>417</v>
      </c>
      <c r="B422" s="68" t="str">
        <f>Sheet1!A417</f>
        <v>广东祥瀚建设工程有限公司</v>
      </c>
      <c r="C422" s="69"/>
      <c r="D422" s="70">
        <f>Sheet1!B417</f>
        <v>1372068.86</v>
      </c>
      <c r="E422" s="71" t="str">
        <f t="shared" si="18"/>
        <v>超上限</v>
      </c>
      <c r="F422" s="72" t="str">
        <f t="shared" si="19"/>
        <v>否</v>
      </c>
      <c r="G422" s="73" t="str">
        <f t="shared" si="20"/>
        <v>否</v>
      </c>
      <c r="H422" s="76"/>
      <c r="I422" s="76"/>
      <c r="J422" s="76"/>
      <c r="K422" s="76"/>
      <c r="L422" s="76"/>
    </row>
    <row r="423" s="42" customFormat="1" ht="21" customHeight="1" spans="1:12">
      <c r="A423" s="67">
        <v>418</v>
      </c>
      <c r="B423" s="68" t="str">
        <f>Sheet1!A418</f>
        <v>广东坤泰建设有限公司</v>
      </c>
      <c r="C423" s="69"/>
      <c r="D423" s="70">
        <f>Sheet1!B418</f>
        <v>1372061.51</v>
      </c>
      <c r="E423" s="71" t="str">
        <f t="shared" si="18"/>
        <v>超上限</v>
      </c>
      <c r="F423" s="72" t="str">
        <f t="shared" si="19"/>
        <v>否</v>
      </c>
      <c r="G423" s="73" t="str">
        <f t="shared" si="20"/>
        <v>否</v>
      </c>
      <c r="H423" s="76"/>
      <c r="I423" s="76"/>
      <c r="J423" s="76"/>
      <c r="K423" s="76"/>
      <c r="L423" s="76"/>
    </row>
    <row r="424" s="42" customFormat="1" ht="21" customHeight="1" spans="1:12">
      <c r="A424" s="67">
        <v>419</v>
      </c>
      <c r="B424" s="68" t="str">
        <f>Sheet1!A419</f>
        <v>广东建厦建设集团有限公司</v>
      </c>
      <c r="C424" s="69"/>
      <c r="D424" s="70">
        <f>Sheet1!B419</f>
        <v>1372039.45</v>
      </c>
      <c r="E424" s="71" t="str">
        <f t="shared" si="18"/>
        <v>超上限</v>
      </c>
      <c r="F424" s="72" t="str">
        <f t="shared" si="19"/>
        <v>否</v>
      </c>
      <c r="G424" s="73" t="str">
        <f t="shared" si="20"/>
        <v>否</v>
      </c>
      <c r="H424" s="76"/>
      <c r="I424" s="76"/>
      <c r="J424" s="76"/>
      <c r="K424" s="76"/>
      <c r="L424" s="76"/>
    </row>
    <row r="425" s="42" customFormat="1" ht="21" customHeight="1" spans="1:12">
      <c r="A425" s="67">
        <v>420</v>
      </c>
      <c r="B425" s="68" t="str">
        <f>Sheet1!A420</f>
        <v>广东中灏建设有限公司</v>
      </c>
      <c r="C425" s="69"/>
      <c r="D425" s="70">
        <f>Sheet1!B420</f>
        <v>1371901.41</v>
      </c>
      <c r="E425" s="71" t="str">
        <f t="shared" si="18"/>
        <v>超上限</v>
      </c>
      <c r="F425" s="72" t="str">
        <f t="shared" si="19"/>
        <v>否</v>
      </c>
      <c r="G425" s="73" t="str">
        <f t="shared" si="20"/>
        <v>否</v>
      </c>
      <c r="H425" s="76"/>
      <c r="I425" s="76"/>
      <c r="J425" s="76"/>
      <c r="K425" s="76"/>
      <c r="L425" s="76"/>
    </row>
    <row r="426" s="42" customFormat="1" ht="21" customHeight="1" spans="1:12">
      <c r="A426" s="67">
        <v>421</v>
      </c>
      <c r="B426" s="68" t="str">
        <f>Sheet1!A421</f>
        <v>广东金固建设工程有限公司</v>
      </c>
      <c r="C426" s="69"/>
      <c r="D426" s="70">
        <f>Sheet1!B421</f>
        <v>1371737.93</v>
      </c>
      <c r="E426" s="71" t="str">
        <f t="shared" si="18"/>
        <v>超上限</v>
      </c>
      <c r="F426" s="72" t="str">
        <f t="shared" si="19"/>
        <v>否</v>
      </c>
      <c r="G426" s="73" t="str">
        <f t="shared" si="20"/>
        <v>否</v>
      </c>
      <c r="H426" s="76"/>
      <c r="I426" s="76"/>
      <c r="J426" s="76"/>
      <c r="K426" s="76"/>
      <c r="L426" s="76"/>
    </row>
    <row r="427" s="42" customFormat="1" ht="21" customHeight="1" spans="1:12">
      <c r="A427" s="67">
        <v>422</v>
      </c>
      <c r="B427" s="68" t="str">
        <f>Sheet1!A422</f>
        <v>广东锦鹏建设工程有限公司</v>
      </c>
      <c r="C427" s="69"/>
      <c r="D427" s="70">
        <f>Sheet1!B422</f>
        <v>1371721.75</v>
      </c>
      <c r="E427" s="71" t="str">
        <f t="shared" si="18"/>
        <v>超上限</v>
      </c>
      <c r="F427" s="72" t="str">
        <f t="shared" si="19"/>
        <v>否</v>
      </c>
      <c r="G427" s="73" t="str">
        <f t="shared" si="20"/>
        <v>否</v>
      </c>
      <c r="H427" s="76"/>
      <c r="I427" s="76"/>
      <c r="J427" s="76"/>
      <c r="K427" s="76"/>
      <c r="L427" s="76"/>
    </row>
    <row r="428" s="42" customFormat="1" ht="21" customHeight="1" spans="1:12">
      <c r="A428" s="67">
        <v>423</v>
      </c>
      <c r="B428" s="68" t="str">
        <f>Sheet1!A423</f>
        <v>河北腾轩建筑工程有限公司</v>
      </c>
      <c r="C428" s="69"/>
      <c r="D428" s="70">
        <f>Sheet1!B423</f>
        <v>1371550.93</v>
      </c>
      <c r="E428" s="71" t="str">
        <f t="shared" si="18"/>
        <v>超上限</v>
      </c>
      <c r="F428" s="72" t="str">
        <f t="shared" si="19"/>
        <v>否</v>
      </c>
      <c r="G428" s="73" t="str">
        <f t="shared" si="20"/>
        <v>否</v>
      </c>
      <c r="H428" s="76"/>
      <c r="I428" s="76"/>
      <c r="J428" s="76"/>
      <c r="K428" s="76"/>
      <c r="L428" s="76"/>
    </row>
    <row r="429" s="42" customFormat="1" ht="21" customHeight="1" spans="1:12">
      <c r="A429" s="67">
        <v>424</v>
      </c>
      <c r="B429" s="68" t="str">
        <f>Sheet1!A424</f>
        <v>广东骏森建设工程有限公司</v>
      </c>
      <c r="C429" s="69"/>
      <c r="D429" s="70">
        <f>Sheet1!B424</f>
        <v>1371311.4</v>
      </c>
      <c r="E429" s="71" t="str">
        <f t="shared" si="18"/>
        <v>超上限</v>
      </c>
      <c r="F429" s="72" t="str">
        <f t="shared" si="19"/>
        <v>否</v>
      </c>
      <c r="G429" s="73" t="str">
        <f t="shared" si="20"/>
        <v>否</v>
      </c>
      <c r="H429" s="76"/>
      <c r="I429" s="76"/>
      <c r="J429" s="76"/>
      <c r="K429" s="76"/>
      <c r="L429" s="76"/>
    </row>
    <row r="430" s="42" customFormat="1" ht="21" customHeight="1" spans="1:12">
      <c r="A430" s="67">
        <v>425</v>
      </c>
      <c r="B430" s="68" t="str">
        <f>Sheet1!A425</f>
        <v>四川蓉诚兴业建筑工程有限公司</v>
      </c>
      <c r="C430" s="69"/>
      <c r="D430" s="70">
        <f>Sheet1!B425</f>
        <v>1371176.85</v>
      </c>
      <c r="E430" s="71" t="str">
        <f t="shared" si="18"/>
        <v>超上限</v>
      </c>
      <c r="F430" s="72" t="str">
        <f t="shared" si="19"/>
        <v>否</v>
      </c>
      <c r="G430" s="73" t="str">
        <f t="shared" si="20"/>
        <v>否</v>
      </c>
      <c r="H430" s="76"/>
      <c r="I430" s="76"/>
      <c r="J430" s="76"/>
      <c r="K430" s="76"/>
      <c r="L430" s="76"/>
    </row>
    <row r="431" s="42" customFormat="1" ht="21" customHeight="1" spans="1:12">
      <c r="A431" s="67">
        <v>426</v>
      </c>
      <c r="B431" s="68" t="str">
        <f>Sheet1!A426</f>
        <v>广东鸿福城建设有限公司</v>
      </c>
      <c r="C431" s="69"/>
      <c r="D431" s="70">
        <f>Sheet1!B426</f>
        <v>1371048.12</v>
      </c>
      <c r="E431" s="71" t="str">
        <f t="shared" si="18"/>
        <v>超上限</v>
      </c>
      <c r="F431" s="72" t="str">
        <f t="shared" si="19"/>
        <v>否</v>
      </c>
      <c r="G431" s="73" t="str">
        <f t="shared" si="20"/>
        <v>否</v>
      </c>
      <c r="H431" s="76"/>
      <c r="I431" s="76"/>
      <c r="J431" s="76"/>
      <c r="K431" s="76"/>
      <c r="L431" s="76"/>
    </row>
    <row r="432" s="42" customFormat="1" ht="21" customHeight="1" spans="1:12">
      <c r="A432" s="67">
        <v>427</v>
      </c>
      <c r="B432" s="68" t="str">
        <f>Sheet1!A427</f>
        <v>广东兴圣建设工程有限公司</v>
      </c>
      <c r="C432" s="69"/>
      <c r="D432" s="70">
        <f>Sheet1!B427</f>
        <v>1370921.64</v>
      </c>
      <c r="E432" s="71" t="str">
        <f t="shared" si="18"/>
        <v>超上限</v>
      </c>
      <c r="F432" s="72" t="str">
        <f t="shared" si="19"/>
        <v>否</v>
      </c>
      <c r="G432" s="73" t="str">
        <f t="shared" si="20"/>
        <v>否</v>
      </c>
      <c r="H432" s="76"/>
      <c r="I432" s="76"/>
      <c r="J432" s="76"/>
      <c r="K432" s="76"/>
      <c r="L432" s="76"/>
    </row>
    <row r="433" s="42" customFormat="1" ht="21" customHeight="1" spans="1:12">
      <c r="A433" s="67">
        <v>428</v>
      </c>
      <c r="B433" s="68" t="str">
        <f>Sheet1!A428</f>
        <v>河南筑丰建设发展有限公司</v>
      </c>
      <c r="C433" s="69"/>
      <c r="D433" s="70">
        <f>Sheet1!B428</f>
        <v>1370846.46</v>
      </c>
      <c r="E433" s="71" t="str">
        <f t="shared" si="18"/>
        <v>超上限</v>
      </c>
      <c r="F433" s="72" t="str">
        <f t="shared" si="19"/>
        <v>否</v>
      </c>
      <c r="G433" s="73" t="str">
        <f t="shared" si="20"/>
        <v>否</v>
      </c>
      <c r="H433" s="76"/>
      <c r="I433" s="76"/>
      <c r="J433" s="76"/>
      <c r="K433" s="76"/>
      <c r="L433" s="76"/>
    </row>
    <row r="434" s="42" customFormat="1" ht="21" customHeight="1" spans="1:12">
      <c r="A434" s="67">
        <v>429</v>
      </c>
      <c r="B434" s="68" t="str">
        <f>Sheet1!A429</f>
        <v>广东瑞威工程有限公司</v>
      </c>
      <c r="C434" s="69"/>
      <c r="D434" s="70">
        <f>Sheet1!B429</f>
        <v>1370846.46</v>
      </c>
      <c r="E434" s="71" t="str">
        <f t="shared" si="18"/>
        <v>超上限</v>
      </c>
      <c r="F434" s="72" t="str">
        <f t="shared" si="19"/>
        <v>否</v>
      </c>
      <c r="G434" s="73" t="str">
        <f t="shared" si="20"/>
        <v>否</v>
      </c>
      <c r="H434" s="76"/>
      <c r="I434" s="76"/>
      <c r="J434" s="76"/>
      <c r="K434" s="76"/>
      <c r="L434" s="76"/>
    </row>
    <row r="435" s="42" customFormat="1" ht="21" customHeight="1" spans="1:12">
      <c r="A435" s="67">
        <v>430</v>
      </c>
      <c r="B435" s="68" t="str">
        <f>Sheet1!A430</f>
        <v>广东伟誉建筑工程有限公司</v>
      </c>
      <c r="C435" s="69"/>
      <c r="D435" s="70">
        <f>Sheet1!B430</f>
        <v>1370846.46</v>
      </c>
      <c r="E435" s="71" t="str">
        <f t="shared" si="18"/>
        <v>超上限</v>
      </c>
      <c r="F435" s="72" t="str">
        <f t="shared" si="19"/>
        <v>否</v>
      </c>
      <c r="G435" s="73" t="str">
        <f t="shared" si="20"/>
        <v>否</v>
      </c>
      <c r="H435" s="76"/>
      <c r="I435" s="76"/>
      <c r="J435" s="76"/>
      <c r="K435" s="76"/>
      <c r="L435" s="76"/>
    </row>
    <row r="436" s="42" customFormat="1" ht="21" customHeight="1" spans="1:12">
      <c r="A436" s="67">
        <v>431</v>
      </c>
      <c r="B436" s="68" t="str">
        <f>Sheet1!A431</f>
        <v>广东浩润建设工程有限公司</v>
      </c>
      <c r="C436" s="69"/>
      <c r="D436" s="70">
        <f>Sheet1!B431</f>
        <v>1370846.46</v>
      </c>
      <c r="E436" s="71" t="str">
        <f t="shared" si="18"/>
        <v>超上限</v>
      </c>
      <c r="F436" s="72" t="str">
        <f t="shared" si="19"/>
        <v>否</v>
      </c>
      <c r="G436" s="73" t="str">
        <f t="shared" si="20"/>
        <v>否</v>
      </c>
      <c r="H436" s="76"/>
      <c r="I436" s="76"/>
      <c r="J436" s="76"/>
      <c r="K436" s="76"/>
      <c r="L436" s="76"/>
    </row>
    <row r="437" s="42" customFormat="1" ht="21" customHeight="1" spans="1:12">
      <c r="A437" s="67">
        <v>432</v>
      </c>
      <c r="B437" s="68" t="str">
        <f>Sheet1!A432</f>
        <v>深圳市润泰建设工程有限公司</v>
      </c>
      <c r="C437" s="69"/>
      <c r="D437" s="70">
        <f>Sheet1!B432</f>
        <v>1370846.46</v>
      </c>
      <c r="E437" s="71" t="str">
        <f t="shared" si="18"/>
        <v>超上限</v>
      </c>
      <c r="F437" s="72" t="str">
        <f t="shared" si="19"/>
        <v>否</v>
      </c>
      <c r="G437" s="73" t="str">
        <f t="shared" si="20"/>
        <v>否</v>
      </c>
      <c r="H437" s="76"/>
      <c r="I437" s="76"/>
      <c r="J437" s="76"/>
      <c r="K437" s="76"/>
      <c r="L437" s="76"/>
    </row>
    <row r="438" s="42" customFormat="1" ht="21" customHeight="1" spans="1:12">
      <c r="A438" s="67">
        <v>433</v>
      </c>
      <c r="B438" s="68" t="str">
        <f>Sheet1!A433</f>
        <v>深圳市东部城建设工程有限公司</v>
      </c>
      <c r="C438" s="69"/>
      <c r="D438" s="70">
        <f>Sheet1!B433</f>
        <v>1370846.44</v>
      </c>
      <c r="E438" s="71" t="str">
        <f t="shared" si="18"/>
        <v>超上限</v>
      </c>
      <c r="F438" s="72" t="str">
        <f t="shared" si="19"/>
        <v>否</v>
      </c>
      <c r="G438" s="73" t="str">
        <f t="shared" si="20"/>
        <v>否</v>
      </c>
      <c r="H438" s="76"/>
      <c r="I438" s="76"/>
      <c r="J438" s="76"/>
      <c r="K438" s="76"/>
      <c r="L438" s="76"/>
    </row>
    <row r="439" s="42" customFormat="1" ht="21" customHeight="1" spans="1:12">
      <c r="A439" s="67">
        <v>434</v>
      </c>
      <c r="B439" s="68" t="str">
        <f>Sheet1!A434</f>
        <v>易顺建工集团有限公司</v>
      </c>
      <c r="C439" s="69"/>
      <c r="D439" s="70">
        <f>Sheet1!B434</f>
        <v>1370794.19</v>
      </c>
      <c r="E439" s="71" t="str">
        <f t="shared" si="18"/>
        <v>超上限</v>
      </c>
      <c r="F439" s="72" t="str">
        <f t="shared" si="19"/>
        <v>否</v>
      </c>
      <c r="G439" s="73" t="str">
        <f t="shared" si="20"/>
        <v>否</v>
      </c>
      <c r="H439" s="76"/>
      <c r="I439" s="76"/>
      <c r="J439" s="76"/>
      <c r="K439" s="76"/>
      <c r="L439" s="76"/>
    </row>
    <row r="440" s="42" customFormat="1" ht="21" customHeight="1" spans="1:12">
      <c r="A440" s="67">
        <v>435</v>
      </c>
      <c r="B440" s="68" t="str">
        <f>Sheet1!A435</f>
        <v>广东建锐建设有限公司</v>
      </c>
      <c r="C440" s="69"/>
      <c r="D440" s="70">
        <f>Sheet1!B435</f>
        <v>1370503.48</v>
      </c>
      <c r="E440" s="71" t="str">
        <f t="shared" si="18"/>
        <v>超上限</v>
      </c>
      <c r="F440" s="72" t="str">
        <f t="shared" si="19"/>
        <v>否</v>
      </c>
      <c r="G440" s="73" t="str">
        <f t="shared" si="20"/>
        <v>否</v>
      </c>
      <c r="H440" s="76"/>
      <c r="I440" s="76"/>
      <c r="J440" s="76"/>
      <c r="K440" s="76"/>
      <c r="L440" s="76"/>
    </row>
    <row r="441" s="42" customFormat="1" ht="21" customHeight="1" spans="1:12">
      <c r="A441" s="67">
        <v>436</v>
      </c>
      <c r="B441" s="68" t="str">
        <f>Sheet1!A436</f>
        <v>广东万里通建设工程有限公司</v>
      </c>
      <c r="C441" s="69"/>
      <c r="D441" s="70">
        <f>Sheet1!B436</f>
        <v>1370370.88</v>
      </c>
      <c r="E441" s="71" t="str">
        <f t="shared" si="18"/>
        <v>超上限</v>
      </c>
      <c r="F441" s="72" t="str">
        <f t="shared" si="19"/>
        <v>否</v>
      </c>
      <c r="G441" s="73" t="str">
        <f t="shared" si="20"/>
        <v>否</v>
      </c>
      <c r="H441" s="76"/>
      <c r="I441" s="76"/>
      <c r="J441" s="76"/>
      <c r="K441" s="76"/>
      <c r="L441" s="76"/>
    </row>
    <row r="442" s="42" customFormat="1" ht="21" customHeight="1" spans="1:12">
      <c r="A442" s="67">
        <v>437</v>
      </c>
      <c r="B442" s="68" t="str">
        <f>Sheet1!A437</f>
        <v>福建省泰成建设工程有限公司</v>
      </c>
      <c r="C442" s="69"/>
      <c r="D442" s="70">
        <f>Sheet1!B437</f>
        <v>1370274.48</v>
      </c>
      <c r="E442" s="71" t="str">
        <f t="shared" si="18"/>
        <v>超上限</v>
      </c>
      <c r="F442" s="72" t="str">
        <f t="shared" si="19"/>
        <v>否</v>
      </c>
      <c r="G442" s="73" t="str">
        <f t="shared" si="20"/>
        <v>否</v>
      </c>
      <c r="H442" s="76"/>
      <c r="I442" s="76"/>
      <c r="J442" s="76"/>
      <c r="K442" s="76"/>
      <c r="L442" s="76"/>
    </row>
    <row r="443" s="42" customFormat="1" ht="21" customHeight="1" spans="1:12">
      <c r="A443" s="67">
        <v>438</v>
      </c>
      <c r="B443" s="68" t="str">
        <f>Sheet1!A438</f>
        <v>海南隆昌建筑工程有限公司</v>
      </c>
      <c r="C443" s="69"/>
      <c r="D443" s="70">
        <f>Sheet1!B438</f>
        <v>1370090.55</v>
      </c>
      <c r="E443" s="71" t="str">
        <f t="shared" si="18"/>
        <v>超上限</v>
      </c>
      <c r="F443" s="72" t="str">
        <f t="shared" si="19"/>
        <v>否</v>
      </c>
      <c r="G443" s="73" t="str">
        <f t="shared" si="20"/>
        <v>否</v>
      </c>
      <c r="H443" s="76"/>
      <c r="I443" s="76"/>
      <c r="J443" s="76"/>
      <c r="K443" s="76"/>
      <c r="L443" s="76"/>
    </row>
    <row r="444" s="42" customFormat="1" ht="21" customHeight="1" spans="1:12">
      <c r="A444" s="67">
        <v>439</v>
      </c>
      <c r="B444" s="68" t="str">
        <f>Sheet1!A439</f>
        <v>天蓝建设有限公司</v>
      </c>
      <c r="C444" s="69"/>
      <c r="D444" s="70">
        <f>Sheet1!B439</f>
        <v>1369899.44</v>
      </c>
      <c r="E444" s="71" t="str">
        <f t="shared" si="18"/>
        <v>超上限</v>
      </c>
      <c r="F444" s="72" t="str">
        <f t="shared" si="19"/>
        <v>否</v>
      </c>
      <c r="G444" s="73" t="str">
        <f t="shared" si="20"/>
        <v>否</v>
      </c>
      <c r="H444" s="76"/>
      <c r="I444" s="76"/>
      <c r="J444" s="76"/>
      <c r="K444" s="76"/>
      <c r="L444" s="76"/>
    </row>
    <row r="445" s="42" customFormat="1" ht="21" customHeight="1" spans="1:12">
      <c r="A445" s="67">
        <v>440</v>
      </c>
      <c r="B445" s="68" t="str">
        <f>Sheet1!A440</f>
        <v>广东新茂建设有限公司</v>
      </c>
      <c r="C445" s="69"/>
      <c r="D445" s="70">
        <f>Sheet1!B440</f>
        <v>1369821.47</v>
      </c>
      <c r="E445" s="71" t="str">
        <f t="shared" si="18"/>
        <v>超上限</v>
      </c>
      <c r="F445" s="72" t="str">
        <f t="shared" si="19"/>
        <v>否</v>
      </c>
      <c r="G445" s="73" t="str">
        <f t="shared" si="20"/>
        <v>否</v>
      </c>
      <c r="H445" s="76"/>
      <c r="I445" s="76"/>
      <c r="J445" s="76"/>
      <c r="K445" s="76"/>
      <c r="L445" s="76"/>
    </row>
    <row r="446" s="42" customFormat="1" ht="21" customHeight="1" spans="1:12">
      <c r="A446" s="67">
        <v>441</v>
      </c>
      <c r="B446" s="68" t="str">
        <f>Sheet1!A441</f>
        <v>广东品峰建设工程有限公司</v>
      </c>
      <c r="C446" s="69"/>
      <c r="D446" s="70">
        <f>Sheet1!B441</f>
        <v>1369691.81</v>
      </c>
      <c r="E446" s="71" t="str">
        <f t="shared" si="18"/>
        <v>超上限</v>
      </c>
      <c r="F446" s="72" t="str">
        <f t="shared" si="19"/>
        <v>否</v>
      </c>
      <c r="G446" s="73" t="str">
        <f t="shared" si="20"/>
        <v>否</v>
      </c>
      <c r="H446" s="76"/>
      <c r="I446" s="76"/>
      <c r="J446" s="76"/>
      <c r="K446" s="76"/>
      <c r="L446" s="76"/>
    </row>
    <row r="447" s="42" customFormat="1" ht="21" customHeight="1" spans="1:12">
      <c r="A447" s="67">
        <v>442</v>
      </c>
      <c r="B447" s="68" t="str">
        <f>Sheet1!A442</f>
        <v>东莞市华杰建设工程有限公司</v>
      </c>
      <c r="C447" s="69"/>
      <c r="D447" s="70">
        <f>Sheet1!B442</f>
        <v>1369509.49</v>
      </c>
      <c r="E447" s="71" t="str">
        <f t="shared" si="18"/>
        <v>超上限</v>
      </c>
      <c r="F447" s="72" t="str">
        <f t="shared" si="19"/>
        <v>否</v>
      </c>
      <c r="G447" s="73" t="str">
        <f t="shared" si="20"/>
        <v>否</v>
      </c>
      <c r="H447" s="76"/>
      <c r="I447" s="76"/>
      <c r="J447" s="76"/>
      <c r="K447" s="76"/>
      <c r="L447" s="76"/>
    </row>
    <row r="448" s="42" customFormat="1" ht="21" customHeight="1" spans="1:12">
      <c r="A448" s="67">
        <v>443</v>
      </c>
      <c r="B448" s="68" t="str">
        <f>Sheet1!A443</f>
        <v>湖南润科生态建设有限公司</v>
      </c>
      <c r="C448" s="69"/>
      <c r="D448" s="70">
        <f>Sheet1!B443</f>
        <v>1369505.83</v>
      </c>
      <c r="E448" s="71" t="str">
        <f t="shared" si="18"/>
        <v>超上限</v>
      </c>
      <c r="F448" s="72" t="str">
        <f t="shared" si="19"/>
        <v>否</v>
      </c>
      <c r="G448" s="73" t="str">
        <f t="shared" si="20"/>
        <v>否</v>
      </c>
      <c r="H448" s="76"/>
      <c r="I448" s="76"/>
      <c r="J448" s="76"/>
      <c r="K448" s="76"/>
      <c r="L448" s="76"/>
    </row>
    <row r="449" s="42" customFormat="1" ht="21" customHeight="1" spans="1:12">
      <c r="A449" s="67">
        <v>444</v>
      </c>
      <c r="B449" s="68" t="str">
        <f>Sheet1!A444</f>
        <v>东莞市龙源建设工程有限公司</v>
      </c>
      <c r="C449" s="69"/>
      <c r="D449" s="70">
        <f>Sheet1!B444</f>
        <v>1369437.53</v>
      </c>
      <c r="E449" s="71" t="str">
        <f t="shared" si="18"/>
        <v>超上限</v>
      </c>
      <c r="F449" s="72" t="str">
        <f t="shared" si="19"/>
        <v>否</v>
      </c>
      <c r="G449" s="73" t="str">
        <f t="shared" si="20"/>
        <v>否</v>
      </c>
      <c r="H449" s="76"/>
      <c r="I449" s="76"/>
      <c r="J449" s="76"/>
      <c r="K449" s="76"/>
      <c r="L449" s="76"/>
    </row>
    <row r="450" s="42" customFormat="1" ht="21" customHeight="1" spans="1:12">
      <c r="A450" s="67">
        <v>445</v>
      </c>
      <c r="B450" s="68" t="str">
        <f>Sheet1!A445</f>
        <v>广东水霖建设有限公司</v>
      </c>
      <c r="C450" s="69"/>
      <c r="D450" s="70">
        <f>Sheet1!B445</f>
        <v>1369437.53</v>
      </c>
      <c r="E450" s="71" t="str">
        <f t="shared" si="18"/>
        <v>超上限</v>
      </c>
      <c r="F450" s="72" t="str">
        <f t="shared" si="19"/>
        <v>否</v>
      </c>
      <c r="G450" s="73" t="str">
        <f t="shared" si="20"/>
        <v>否</v>
      </c>
      <c r="H450" s="76"/>
      <c r="I450" s="76"/>
      <c r="J450" s="76"/>
      <c r="K450" s="76"/>
      <c r="L450" s="76"/>
    </row>
    <row r="451" s="42" customFormat="1" ht="21" customHeight="1" spans="1:12">
      <c r="A451" s="67">
        <v>446</v>
      </c>
      <c r="B451" s="68" t="str">
        <f>Sheet1!A446</f>
        <v>广东鸿华建设有限公司</v>
      </c>
      <c r="C451" s="69"/>
      <c r="D451" s="70">
        <f>Sheet1!B446</f>
        <v>1369437.53</v>
      </c>
      <c r="E451" s="71" t="str">
        <f t="shared" si="18"/>
        <v>超上限</v>
      </c>
      <c r="F451" s="72" t="str">
        <f t="shared" si="19"/>
        <v>否</v>
      </c>
      <c r="G451" s="73" t="str">
        <f t="shared" si="20"/>
        <v>否</v>
      </c>
      <c r="H451" s="76"/>
      <c r="I451" s="76"/>
      <c r="J451" s="76"/>
      <c r="K451" s="76"/>
      <c r="L451" s="76"/>
    </row>
    <row r="452" s="42" customFormat="1" ht="21" customHeight="1" spans="1:12">
      <c r="A452" s="67">
        <v>447</v>
      </c>
      <c r="B452" s="68" t="str">
        <f>Sheet1!A447</f>
        <v>福建晋恒建设工程有限公司</v>
      </c>
      <c r="C452" s="69"/>
      <c r="D452" s="70">
        <f>Sheet1!B447</f>
        <v>1369392.56</v>
      </c>
      <c r="E452" s="71" t="str">
        <f t="shared" si="18"/>
        <v>超上限</v>
      </c>
      <c r="F452" s="72" t="str">
        <f t="shared" si="19"/>
        <v>否</v>
      </c>
      <c r="G452" s="73" t="str">
        <f t="shared" si="20"/>
        <v>否</v>
      </c>
      <c r="H452" s="76"/>
      <c r="I452" s="76"/>
      <c r="J452" s="76"/>
      <c r="K452" s="76"/>
      <c r="L452" s="76"/>
    </row>
    <row r="453" s="42" customFormat="1" ht="21" customHeight="1" spans="1:12">
      <c r="A453" s="67">
        <v>448</v>
      </c>
      <c r="B453" s="68" t="str">
        <f>Sheet1!A448</f>
        <v>广东磐源建设有限公司</v>
      </c>
      <c r="C453" s="69"/>
      <c r="D453" s="70">
        <f>Sheet1!B448</f>
        <v>1369186.08</v>
      </c>
      <c r="E453" s="71" t="str">
        <f t="shared" si="18"/>
        <v>超上限</v>
      </c>
      <c r="F453" s="72" t="str">
        <f t="shared" si="19"/>
        <v>否</v>
      </c>
      <c r="G453" s="73" t="str">
        <f t="shared" si="20"/>
        <v>否</v>
      </c>
      <c r="H453" s="76"/>
      <c r="I453" s="76"/>
      <c r="J453" s="76"/>
      <c r="K453" s="76"/>
      <c r="L453" s="76"/>
    </row>
    <row r="454" s="42" customFormat="1" ht="21" customHeight="1" spans="1:12">
      <c r="A454" s="67">
        <v>449</v>
      </c>
      <c r="B454" s="68" t="str">
        <f>Sheet1!A449</f>
        <v>乐昌市锐丰建设工程有限公司</v>
      </c>
      <c r="C454" s="69"/>
      <c r="D454" s="70">
        <f>Sheet1!B449</f>
        <v>1369155.74</v>
      </c>
      <c r="E454" s="71" t="str">
        <f t="shared" si="18"/>
        <v>超上限</v>
      </c>
      <c r="F454" s="72" t="str">
        <f t="shared" si="19"/>
        <v>否</v>
      </c>
      <c r="G454" s="73" t="str">
        <f t="shared" si="20"/>
        <v>否</v>
      </c>
      <c r="H454" s="76"/>
      <c r="I454" s="76"/>
      <c r="J454" s="76"/>
      <c r="K454" s="76"/>
      <c r="L454" s="76"/>
    </row>
    <row r="455" s="42" customFormat="1" ht="21" customHeight="1" spans="1:12">
      <c r="A455" s="67">
        <v>450</v>
      </c>
      <c r="B455" s="68" t="str">
        <f>Sheet1!A450</f>
        <v>广东金铎建筑工程有限公司</v>
      </c>
      <c r="C455" s="69"/>
      <c r="D455" s="70">
        <f>Sheet1!B450</f>
        <v>1369105.55</v>
      </c>
      <c r="E455" s="71" t="str">
        <f>IF(D455&lt;=$G$3,"否","超上限")</f>
        <v>超上限</v>
      </c>
      <c r="F455" s="72" t="str">
        <f>IF(D455&gt;=$G$4,"否","超下限")</f>
        <v>否</v>
      </c>
      <c r="G455" s="73" t="str">
        <f t="shared" ref="G455:G464" si="21">IF(AND(E455="否",F455="否"),"是","否")</f>
        <v>否</v>
      </c>
      <c r="H455" s="76"/>
      <c r="I455" s="76"/>
      <c r="J455" s="76"/>
      <c r="K455" s="76"/>
      <c r="L455" s="76"/>
    </row>
    <row r="456" s="42" customFormat="1" ht="21" customHeight="1" spans="1:12">
      <c r="A456" s="67">
        <v>451</v>
      </c>
      <c r="B456" s="68" t="str">
        <f>Sheet1!A451</f>
        <v>广东广煜建设工程有限公司</v>
      </c>
      <c r="C456" s="69"/>
      <c r="D456" s="70">
        <f>Sheet1!B451</f>
        <v>1369053.71</v>
      </c>
      <c r="E456" s="71" t="str">
        <f>IF(D456&lt;=$G$3,"否","超上限")</f>
        <v>超上限</v>
      </c>
      <c r="F456" s="72" t="str">
        <f>IF(D456&gt;=$G$4,"否","超下限")</f>
        <v>否</v>
      </c>
      <c r="G456" s="73" t="str">
        <f t="shared" si="21"/>
        <v>否</v>
      </c>
      <c r="H456" s="76"/>
      <c r="I456" s="76"/>
      <c r="J456" s="76"/>
      <c r="K456" s="76"/>
      <c r="L456" s="76"/>
    </row>
    <row r="457" s="42" customFormat="1" ht="21" customHeight="1" spans="1:12">
      <c r="A457" s="67">
        <v>452</v>
      </c>
      <c r="B457" s="68" t="str">
        <f>Sheet1!A452</f>
        <v>广西晟润建设工程有限公司</v>
      </c>
      <c r="C457" s="69"/>
      <c r="D457" s="70">
        <f>Sheet1!B452</f>
        <v>1368661.25</v>
      </c>
      <c r="E457" s="71" t="str">
        <f>IF(D457&lt;=$G$3,"否","超上限")</f>
        <v>超上限</v>
      </c>
      <c r="F457" s="72" t="str">
        <f>IF(D457&gt;=$G$4,"否","超下限")</f>
        <v>否</v>
      </c>
      <c r="G457" s="73" t="str">
        <f t="shared" si="21"/>
        <v>否</v>
      </c>
      <c r="H457" s="76"/>
      <c r="I457" s="76"/>
      <c r="J457" s="76"/>
      <c r="K457" s="76"/>
      <c r="L457" s="76"/>
    </row>
    <row r="458" s="42" customFormat="1" ht="21" customHeight="1" spans="1:12">
      <c r="A458" s="67">
        <v>453</v>
      </c>
      <c r="B458" s="68" t="str">
        <f>Sheet1!A453</f>
        <v>广东万扬建设有限公司</v>
      </c>
      <c r="C458" s="69"/>
      <c r="D458" s="70">
        <f>Sheet1!B453</f>
        <v>1368515.39</v>
      </c>
      <c r="E458" s="71" t="str">
        <f>IF(D458&lt;=$G$3,"否","超上限")</f>
        <v>超上限</v>
      </c>
      <c r="F458" s="72" t="str">
        <f>IF(D458&gt;=$G$4,"否","超下限")</f>
        <v>否</v>
      </c>
      <c r="G458" s="73" t="str">
        <f t="shared" si="21"/>
        <v>否</v>
      </c>
      <c r="H458" s="76"/>
      <c r="I458" s="76"/>
      <c r="J458" s="76"/>
      <c r="K458" s="76"/>
      <c r="L458" s="76"/>
    </row>
    <row r="459" s="42" customFormat="1" ht="21" customHeight="1" spans="1:12">
      <c r="A459" s="67">
        <v>454</v>
      </c>
      <c r="B459" s="68" t="str">
        <f>Sheet1!A454</f>
        <v>广东长利建设有限公司</v>
      </c>
      <c r="C459" s="69"/>
      <c r="D459" s="70">
        <f>Sheet1!B454</f>
        <v>1368447.7</v>
      </c>
      <c r="E459" s="71" t="str">
        <f>IF(D459&lt;=$G$3,"否","超上限")</f>
        <v>超上限</v>
      </c>
      <c r="F459" s="72" t="str">
        <f>IF(D459&gt;=$G$4,"否","超下限")</f>
        <v>否</v>
      </c>
      <c r="G459" s="73" t="str">
        <f t="shared" si="21"/>
        <v>否</v>
      </c>
      <c r="H459" s="76"/>
      <c r="I459" s="76"/>
      <c r="J459" s="76"/>
      <c r="K459" s="76"/>
      <c r="L459" s="76"/>
    </row>
    <row r="460" s="42" customFormat="1" ht="21" customHeight="1" spans="1:12">
      <c r="A460" s="67">
        <v>455</v>
      </c>
      <c r="B460" s="68" t="str">
        <f>Sheet1!A455</f>
        <v>广东新亨建设工程有限公司</v>
      </c>
      <c r="C460" s="69"/>
      <c r="D460" s="70">
        <f>Sheet1!B455</f>
        <v>1368255.11</v>
      </c>
      <c r="E460" s="71" t="str">
        <f>IF(D460&lt;=$G$3,"否","超上限")</f>
        <v>超上限</v>
      </c>
      <c r="F460" s="72" t="str">
        <f>IF(D460&gt;=$G$4,"否","超下限")</f>
        <v>否</v>
      </c>
      <c r="G460" s="73" t="str">
        <f t="shared" si="21"/>
        <v>否</v>
      </c>
      <c r="H460" s="76"/>
      <c r="I460" s="76"/>
      <c r="J460" s="76"/>
      <c r="K460" s="76"/>
      <c r="L460" s="76"/>
    </row>
    <row r="461" s="42" customFormat="1" ht="21" customHeight="1" spans="1:12">
      <c r="A461" s="67">
        <v>456</v>
      </c>
      <c r="B461" s="68" t="str">
        <f>Sheet1!A456</f>
        <v>广东广建建工集团有限公司</v>
      </c>
      <c r="C461" s="69"/>
      <c r="D461" s="70">
        <f>Sheet1!B456</f>
        <v>1368223.68</v>
      </c>
      <c r="E461" s="71" t="str">
        <f>IF(D461&lt;=$G$3,"否","超上限")</f>
        <v>超上限</v>
      </c>
      <c r="F461" s="72" t="str">
        <f>IF(D461&gt;=$G$4,"否","超下限")</f>
        <v>否</v>
      </c>
      <c r="G461" s="73" t="str">
        <f t="shared" si="21"/>
        <v>否</v>
      </c>
      <c r="H461" s="76"/>
      <c r="I461" s="76"/>
      <c r="J461" s="76"/>
      <c r="K461" s="76"/>
      <c r="L461" s="76"/>
    </row>
    <row r="462" s="42" customFormat="1" ht="21" customHeight="1" spans="1:12">
      <c r="A462" s="67">
        <v>457</v>
      </c>
      <c r="B462" s="68" t="str">
        <f>Sheet1!A457</f>
        <v>广东腾程建设工程有限公司</v>
      </c>
      <c r="C462" s="69"/>
      <c r="D462" s="70">
        <f>Sheet1!B457</f>
        <v>1368127.1</v>
      </c>
      <c r="E462" s="71" t="str">
        <f>IF(D462&lt;=$G$3,"否","超上限")</f>
        <v>超上限</v>
      </c>
      <c r="F462" s="72" t="str">
        <f>IF(D462&gt;=$G$4,"否","超下限")</f>
        <v>否</v>
      </c>
      <c r="G462" s="73" t="str">
        <f t="shared" si="21"/>
        <v>否</v>
      </c>
      <c r="H462" s="76"/>
      <c r="I462" s="76"/>
      <c r="J462" s="76"/>
      <c r="K462" s="76"/>
      <c r="L462" s="76"/>
    </row>
    <row r="463" s="42" customFormat="1" ht="21" customHeight="1" spans="1:12">
      <c r="A463" s="67">
        <v>458</v>
      </c>
      <c r="B463" s="68" t="str">
        <f>Sheet1!A458</f>
        <v>广东雍盛建设工程有限公司</v>
      </c>
      <c r="C463" s="69"/>
      <c r="D463" s="70">
        <f>Sheet1!B458</f>
        <v>1368028.6</v>
      </c>
      <c r="E463" s="71" t="str">
        <f>IF(D463&lt;=$G$3,"否","超上限")</f>
        <v>否</v>
      </c>
      <c r="F463" s="72" t="str">
        <f>IF(D463&gt;=$G$4,"否","超下限")</f>
        <v>否</v>
      </c>
      <c r="G463" s="73" t="str">
        <f t="shared" si="21"/>
        <v>是</v>
      </c>
      <c r="H463" s="76"/>
      <c r="I463" s="76"/>
      <c r="J463" s="76"/>
      <c r="K463" s="76"/>
      <c r="L463" s="76"/>
    </row>
    <row r="464" s="42" customFormat="1" ht="21" customHeight="1" spans="1:12">
      <c r="A464" s="67">
        <v>459</v>
      </c>
      <c r="B464" s="68" t="str">
        <f>Sheet1!A459</f>
        <v>深圳市鹏升建设有限公司</v>
      </c>
      <c r="C464" s="69"/>
      <c r="D464" s="70">
        <f>Sheet1!B459</f>
        <v>1368028.6</v>
      </c>
      <c r="E464" s="71" t="str">
        <f>IF(D464&lt;=$G$3,"否","超上限")</f>
        <v>否</v>
      </c>
      <c r="F464" s="72" t="str">
        <f>IF(D464&gt;=$G$4,"否","超下限")</f>
        <v>否</v>
      </c>
      <c r="G464" s="73" t="str">
        <f t="shared" si="21"/>
        <v>是</v>
      </c>
      <c r="H464" s="76"/>
      <c r="I464" s="76"/>
      <c r="J464" s="76"/>
      <c r="K464" s="76"/>
      <c r="L464" s="76"/>
    </row>
    <row r="465" s="42" customFormat="1" ht="21" customHeight="1" spans="1:12">
      <c r="A465" s="67">
        <v>460</v>
      </c>
      <c r="B465" s="68" t="str">
        <f>Sheet1!A460</f>
        <v>河南追开建设工程有限公司</v>
      </c>
      <c r="C465" s="69"/>
      <c r="D465" s="70">
        <f>Sheet1!B460</f>
        <v>1368028.6</v>
      </c>
      <c r="E465" s="71" t="str">
        <f t="shared" ref="E465:E496" si="22">IF(D465&lt;=$G$3,"否","超上限")</f>
        <v>否</v>
      </c>
      <c r="F465" s="72" t="str">
        <f t="shared" ref="F465:F496" si="23">IF(D465&gt;=$G$4,"否","超下限")</f>
        <v>否</v>
      </c>
      <c r="G465" s="73" t="str">
        <f t="shared" ref="G465:G496" si="24">IF(AND(E465="否",F465="否"),"是","否")</f>
        <v>是</v>
      </c>
      <c r="H465" s="76"/>
      <c r="I465" s="76"/>
      <c r="J465" s="76"/>
      <c r="K465" s="76"/>
      <c r="L465" s="76"/>
    </row>
    <row r="466" s="42" customFormat="1" ht="21" customHeight="1" spans="1:12">
      <c r="A466" s="67">
        <v>461</v>
      </c>
      <c r="B466" s="68" t="str">
        <f>Sheet1!A461</f>
        <v>深圳市盛亮建设工程有限公司</v>
      </c>
      <c r="C466" s="69"/>
      <c r="D466" s="70">
        <f>Sheet1!B461</f>
        <v>1367990.93</v>
      </c>
      <c r="E466" s="71" t="str">
        <f t="shared" si="22"/>
        <v>否</v>
      </c>
      <c r="F466" s="72" t="str">
        <f t="shared" si="23"/>
        <v>否</v>
      </c>
      <c r="G466" s="73" t="str">
        <f t="shared" si="24"/>
        <v>是</v>
      </c>
      <c r="H466" s="76"/>
      <c r="I466" s="76"/>
      <c r="J466" s="76"/>
      <c r="K466" s="76"/>
      <c r="L466" s="76"/>
    </row>
    <row r="467" s="42" customFormat="1" ht="21" customHeight="1" spans="1:12">
      <c r="A467" s="67">
        <v>462</v>
      </c>
      <c r="B467" s="68" t="str">
        <f>Sheet1!A462</f>
        <v>广东大巍建设工程有限公司</v>
      </c>
      <c r="C467" s="69"/>
      <c r="D467" s="70">
        <f>Sheet1!B462</f>
        <v>1367707.62</v>
      </c>
      <c r="E467" s="71" t="str">
        <f t="shared" si="22"/>
        <v>否</v>
      </c>
      <c r="F467" s="72" t="str">
        <f t="shared" si="23"/>
        <v>否</v>
      </c>
      <c r="G467" s="73" t="str">
        <f t="shared" si="24"/>
        <v>是</v>
      </c>
      <c r="H467" s="76"/>
      <c r="I467" s="76"/>
      <c r="J467" s="76"/>
      <c r="K467" s="76"/>
      <c r="L467" s="76"/>
    </row>
    <row r="468" s="42" customFormat="1" ht="21" customHeight="1" spans="1:12">
      <c r="A468" s="67">
        <v>463</v>
      </c>
      <c r="B468" s="68" t="str">
        <f>Sheet1!A463</f>
        <v>广东水木建设有限公司</v>
      </c>
      <c r="C468" s="69"/>
      <c r="D468" s="70">
        <f>Sheet1!B463</f>
        <v>1367274.04</v>
      </c>
      <c r="E468" s="71" t="str">
        <f t="shared" si="22"/>
        <v>否</v>
      </c>
      <c r="F468" s="72" t="str">
        <f t="shared" si="23"/>
        <v>否</v>
      </c>
      <c r="G468" s="73" t="str">
        <f t="shared" si="24"/>
        <v>是</v>
      </c>
      <c r="H468" s="76"/>
      <c r="I468" s="76"/>
      <c r="J468" s="76"/>
      <c r="K468" s="76"/>
      <c r="L468" s="76"/>
    </row>
    <row r="469" s="42" customFormat="1" ht="21" customHeight="1" spans="1:12">
      <c r="A469" s="67">
        <v>464</v>
      </c>
      <c r="B469" s="68" t="str">
        <f>Sheet1!A464</f>
        <v>广东弘强建设工程有限公司</v>
      </c>
      <c r="C469" s="69"/>
      <c r="D469" s="70">
        <f>Sheet1!B464</f>
        <v>1367207.33</v>
      </c>
      <c r="E469" s="71" t="str">
        <f t="shared" si="22"/>
        <v>否</v>
      </c>
      <c r="F469" s="72" t="str">
        <f t="shared" si="23"/>
        <v>否</v>
      </c>
      <c r="G469" s="73" t="str">
        <f t="shared" si="24"/>
        <v>是</v>
      </c>
      <c r="H469" s="76"/>
      <c r="I469" s="76"/>
      <c r="J469" s="76"/>
      <c r="K469" s="76"/>
      <c r="L469" s="76"/>
    </row>
    <row r="470" s="42" customFormat="1" ht="21" customHeight="1" spans="1:12">
      <c r="A470" s="67">
        <v>465</v>
      </c>
      <c r="B470" s="68" t="str">
        <f>Sheet1!A465</f>
        <v>广东君泰建设有限公司</v>
      </c>
      <c r="C470" s="69"/>
      <c r="D470" s="70">
        <f>Sheet1!B465</f>
        <v>1366991.78</v>
      </c>
      <c r="E470" s="71" t="str">
        <f t="shared" si="22"/>
        <v>否</v>
      </c>
      <c r="F470" s="72" t="str">
        <f t="shared" si="23"/>
        <v>否</v>
      </c>
      <c r="G470" s="73" t="str">
        <f t="shared" si="24"/>
        <v>是</v>
      </c>
      <c r="H470" s="76"/>
      <c r="I470" s="76"/>
      <c r="J470" s="76"/>
      <c r="K470" s="76"/>
      <c r="L470" s="76"/>
    </row>
    <row r="471" s="42" customFormat="1" ht="21" customHeight="1" spans="1:12">
      <c r="A471" s="67">
        <v>466</v>
      </c>
      <c r="B471" s="68" t="str">
        <f>Sheet1!A466</f>
        <v>广东粤吉市政建设工程有限公司</v>
      </c>
      <c r="C471" s="69"/>
      <c r="D471" s="70">
        <f>Sheet1!B466</f>
        <v>1366891.63</v>
      </c>
      <c r="E471" s="71" t="str">
        <f t="shared" si="22"/>
        <v>否</v>
      </c>
      <c r="F471" s="72" t="str">
        <f t="shared" si="23"/>
        <v>否</v>
      </c>
      <c r="G471" s="73" t="str">
        <f t="shared" si="24"/>
        <v>是</v>
      </c>
      <c r="H471" s="76"/>
      <c r="I471" s="76"/>
      <c r="J471" s="76"/>
      <c r="K471" s="76"/>
      <c r="L471" s="76"/>
    </row>
    <row r="472" s="42" customFormat="1" ht="21" customHeight="1" spans="1:12">
      <c r="A472" s="67">
        <v>467</v>
      </c>
      <c r="B472" s="68" t="str">
        <f>Sheet1!A467</f>
        <v>广东睿安建设有限公司</v>
      </c>
      <c r="C472" s="69"/>
      <c r="D472" s="70">
        <f>Sheet1!B467</f>
        <v>1366850.16</v>
      </c>
      <c r="E472" s="71" t="str">
        <f t="shared" si="22"/>
        <v>否</v>
      </c>
      <c r="F472" s="72" t="str">
        <f t="shared" si="23"/>
        <v>否</v>
      </c>
      <c r="G472" s="73" t="str">
        <f t="shared" si="24"/>
        <v>是</v>
      </c>
      <c r="H472" s="76"/>
      <c r="I472" s="76"/>
      <c r="J472" s="76"/>
      <c r="K472" s="76"/>
      <c r="L472" s="76"/>
    </row>
    <row r="473" s="42" customFormat="1" ht="21" customHeight="1" spans="1:12">
      <c r="A473" s="67">
        <v>468</v>
      </c>
      <c r="B473" s="68" t="str">
        <f>Sheet1!A468</f>
        <v>广东众盛建设工程有限公司</v>
      </c>
      <c r="C473" s="69"/>
      <c r="D473" s="70">
        <f>Sheet1!B468</f>
        <v>1366619.67</v>
      </c>
      <c r="E473" s="71" t="str">
        <f t="shared" si="22"/>
        <v>否</v>
      </c>
      <c r="F473" s="72" t="str">
        <f t="shared" si="23"/>
        <v>否</v>
      </c>
      <c r="G473" s="73" t="str">
        <f t="shared" si="24"/>
        <v>是</v>
      </c>
      <c r="H473" s="76"/>
      <c r="I473" s="76"/>
      <c r="J473" s="76"/>
      <c r="K473" s="76"/>
      <c r="L473" s="76"/>
    </row>
    <row r="474" s="42" customFormat="1" ht="21" customHeight="1" spans="1:12">
      <c r="A474" s="67">
        <v>469</v>
      </c>
      <c r="B474" s="68" t="str">
        <f>Sheet1!A469</f>
        <v>广东恒安建设工程有限公司</v>
      </c>
      <c r="C474" s="69"/>
      <c r="D474" s="70">
        <f>Sheet1!B469</f>
        <v>1366619.67</v>
      </c>
      <c r="E474" s="71" t="str">
        <f t="shared" si="22"/>
        <v>否</v>
      </c>
      <c r="F474" s="72" t="str">
        <f t="shared" si="23"/>
        <v>否</v>
      </c>
      <c r="G474" s="73" t="str">
        <f t="shared" si="24"/>
        <v>是</v>
      </c>
      <c r="H474" s="76"/>
      <c r="I474" s="76"/>
      <c r="J474" s="76"/>
      <c r="K474" s="76"/>
      <c r="L474" s="76"/>
    </row>
    <row r="475" s="42" customFormat="1" ht="21" customHeight="1" spans="1:12">
      <c r="A475" s="67">
        <v>470</v>
      </c>
      <c r="B475" s="68" t="str">
        <f>Sheet1!A470</f>
        <v>深圳市广富源建设工程有限公司</v>
      </c>
      <c r="C475" s="69"/>
      <c r="D475" s="70">
        <f>Sheet1!B470</f>
        <v>1366589.3</v>
      </c>
      <c r="E475" s="71" t="str">
        <f t="shared" si="22"/>
        <v>否</v>
      </c>
      <c r="F475" s="72" t="str">
        <f t="shared" si="23"/>
        <v>否</v>
      </c>
      <c r="G475" s="73" t="str">
        <f t="shared" si="24"/>
        <v>是</v>
      </c>
      <c r="H475" s="76"/>
      <c r="I475" s="76"/>
      <c r="J475" s="76"/>
      <c r="K475" s="76"/>
      <c r="L475" s="76"/>
    </row>
    <row r="476" s="42" customFormat="1" ht="21" customHeight="1" spans="1:12">
      <c r="A476" s="67">
        <v>471</v>
      </c>
      <c r="B476" s="68" t="str">
        <f>Sheet1!A471</f>
        <v>广东佰桥建设有限公司</v>
      </c>
      <c r="C476" s="69"/>
      <c r="D476" s="70">
        <f>Sheet1!B471</f>
        <v>1366308.69</v>
      </c>
      <c r="E476" s="71" t="str">
        <f t="shared" si="22"/>
        <v>否</v>
      </c>
      <c r="F476" s="72" t="str">
        <f t="shared" si="23"/>
        <v>否</v>
      </c>
      <c r="G476" s="73" t="str">
        <f t="shared" si="24"/>
        <v>是</v>
      </c>
      <c r="H476" s="76"/>
      <c r="I476" s="76"/>
      <c r="J476" s="76"/>
      <c r="K476" s="76"/>
      <c r="L476" s="76"/>
    </row>
    <row r="477" s="42" customFormat="1" ht="21" customHeight="1" spans="1:12">
      <c r="A477" s="67">
        <v>472</v>
      </c>
      <c r="B477" s="68" t="str">
        <f>Sheet1!A472</f>
        <v>广东精彩建设有限公司</v>
      </c>
      <c r="C477" s="69"/>
      <c r="D477" s="70">
        <f>Sheet1!B472</f>
        <v>1366014.98</v>
      </c>
      <c r="E477" s="71" t="str">
        <f t="shared" si="22"/>
        <v>否</v>
      </c>
      <c r="F477" s="72" t="str">
        <f t="shared" si="23"/>
        <v>否</v>
      </c>
      <c r="G477" s="73" t="str">
        <f t="shared" si="24"/>
        <v>是</v>
      </c>
      <c r="H477" s="76"/>
      <c r="I477" s="76"/>
      <c r="J477" s="76"/>
      <c r="K477" s="76"/>
      <c r="L477" s="76"/>
    </row>
    <row r="478" s="42" customFormat="1" ht="21" customHeight="1" spans="1:12">
      <c r="A478" s="67">
        <v>473</v>
      </c>
      <c r="B478" s="68" t="str">
        <f>Sheet1!A473</f>
        <v>广东浩贤建设工程有限公司</v>
      </c>
      <c r="C478" s="69"/>
      <c r="D478" s="70">
        <f>Sheet1!B473</f>
        <v>1365929.81</v>
      </c>
      <c r="E478" s="71" t="str">
        <f t="shared" si="22"/>
        <v>否</v>
      </c>
      <c r="F478" s="72" t="str">
        <f t="shared" si="23"/>
        <v>否</v>
      </c>
      <c r="G478" s="73" t="str">
        <f t="shared" si="24"/>
        <v>是</v>
      </c>
      <c r="H478" s="76"/>
      <c r="I478" s="76"/>
      <c r="J478" s="77"/>
      <c r="K478" s="76"/>
      <c r="L478" s="76"/>
    </row>
    <row r="479" s="42" customFormat="1" ht="21" customHeight="1" spans="1:12">
      <c r="A479" s="67">
        <v>474</v>
      </c>
      <c r="B479" s="68" t="str">
        <f>Sheet1!A474</f>
        <v>广东建元工程有限公司</v>
      </c>
      <c r="C479" s="69"/>
      <c r="D479" s="70">
        <f>Sheet1!B474</f>
        <v>1365903.25</v>
      </c>
      <c r="E479" s="71" t="str">
        <f t="shared" si="22"/>
        <v>否</v>
      </c>
      <c r="F479" s="72" t="str">
        <f t="shared" si="23"/>
        <v>否</v>
      </c>
      <c r="G479" s="73" t="str">
        <f t="shared" si="24"/>
        <v>是</v>
      </c>
      <c r="H479" s="76"/>
      <c r="I479" s="76"/>
      <c r="J479" s="76"/>
      <c r="K479" s="76"/>
      <c r="L479" s="76"/>
    </row>
    <row r="480" s="42" customFormat="1" ht="21" customHeight="1" spans="1:12">
      <c r="A480" s="67">
        <v>475</v>
      </c>
      <c r="B480" s="68" t="str">
        <f>Sheet1!A475</f>
        <v>广东凌泷建设工程有限公司</v>
      </c>
      <c r="C480" s="69"/>
      <c r="D480" s="70">
        <f>Sheet1!B475</f>
        <v>1365863.68</v>
      </c>
      <c r="E480" s="71" t="str">
        <f t="shared" si="22"/>
        <v>否</v>
      </c>
      <c r="F480" s="72" t="str">
        <f t="shared" si="23"/>
        <v>否</v>
      </c>
      <c r="G480" s="73" t="str">
        <f t="shared" si="24"/>
        <v>是</v>
      </c>
      <c r="H480" s="76"/>
      <c r="I480" s="76"/>
      <c r="J480" s="76"/>
      <c r="K480" s="76"/>
      <c r="L480" s="76"/>
    </row>
    <row r="481" s="42" customFormat="1" ht="21" customHeight="1" spans="1:12">
      <c r="A481" s="67">
        <v>476</v>
      </c>
      <c r="B481" s="68" t="str">
        <f>Sheet1!A476</f>
        <v>四川湘德建设工程有限公司</v>
      </c>
      <c r="C481" s="69"/>
      <c r="D481" s="70">
        <f>Sheet1!B476</f>
        <v>1365597.76</v>
      </c>
      <c r="E481" s="71" t="str">
        <f t="shared" si="22"/>
        <v>否</v>
      </c>
      <c r="F481" s="72" t="str">
        <f t="shared" si="23"/>
        <v>否</v>
      </c>
      <c r="G481" s="73" t="str">
        <f t="shared" si="24"/>
        <v>是</v>
      </c>
      <c r="H481" s="76"/>
      <c r="I481" s="76"/>
      <c r="J481" s="76"/>
      <c r="K481" s="76"/>
      <c r="L481" s="76"/>
    </row>
    <row r="482" s="42" customFormat="1" ht="21" customHeight="1" spans="1:12">
      <c r="A482" s="67">
        <v>477</v>
      </c>
      <c r="B482" s="68" t="str">
        <f>Sheet1!A477</f>
        <v>贵州高胜工程建设有限公司</v>
      </c>
      <c r="C482" s="69"/>
      <c r="D482" s="70">
        <f>Sheet1!B477</f>
        <v>1365187.67</v>
      </c>
      <c r="E482" s="71" t="str">
        <f t="shared" si="22"/>
        <v>否</v>
      </c>
      <c r="F482" s="72" t="str">
        <f t="shared" si="23"/>
        <v>否</v>
      </c>
      <c r="G482" s="73" t="str">
        <f t="shared" si="24"/>
        <v>是</v>
      </c>
      <c r="H482" s="76"/>
      <c r="I482" s="76"/>
      <c r="J482" s="76"/>
      <c r="K482" s="76"/>
      <c r="L482" s="76"/>
    </row>
    <row r="483" s="42" customFormat="1" ht="21" customHeight="1" spans="1:12">
      <c r="A483" s="67">
        <v>478</v>
      </c>
      <c r="B483" s="68" t="str">
        <f>Sheet1!A478</f>
        <v>广德润和建设有限公司</v>
      </c>
      <c r="C483" s="69"/>
      <c r="D483" s="70">
        <f>Sheet1!B478</f>
        <v>1364909.76</v>
      </c>
      <c r="E483" s="71" t="str">
        <f t="shared" si="22"/>
        <v>否</v>
      </c>
      <c r="F483" s="72" t="str">
        <f t="shared" si="23"/>
        <v>否</v>
      </c>
      <c r="G483" s="73" t="str">
        <f t="shared" si="24"/>
        <v>是</v>
      </c>
      <c r="H483" s="76"/>
      <c r="I483" s="76"/>
      <c r="J483" s="76"/>
      <c r="K483" s="76"/>
      <c r="L483" s="76"/>
    </row>
    <row r="484" s="42" customFormat="1" ht="21" customHeight="1" spans="1:12">
      <c r="A484" s="67">
        <v>479</v>
      </c>
      <c r="B484" s="68" t="str">
        <f>Sheet1!A479</f>
        <v>广东荣浩建设工程有限公司</v>
      </c>
      <c r="C484" s="69"/>
      <c r="D484" s="70">
        <f>Sheet1!B479</f>
        <v>1364597.17</v>
      </c>
      <c r="E484" s="71" t="str">
        <f t="shared" si="22"/>
        <v>否</v>
      </c>
      <c r="F484" s="72" t="str">
        <f t="shared" si="23"/>
        <v>否</v>
      </c>
      <c r="G484" s="73" t="str">
        <f t="shared" si="24"/>
        <v>是</v>
      </c>
      <c r="H484" s="76"/>
      <c r="I484" s="76"/>
      <c r="J484" s="76"/>
      <c r="K484" s="76"/>
      <c r="L484" s="76"/>
    </row>
    <row r="485" s="42" customFormat="1" ht="21" customHeight="1" spans="1:12">
      <c r="A485" s="67">
        <v>480</v>
      </c>
      <c r="B485" s="68" t="str">
        <f>Sheet1!A480</f>
        <v>深圳市越升建筑集团有限公司</v>
      </c>
      <c r="C485" s="69"/>
      <c r="D485" s="70">
        <f>Sheet1!B480</f>
        <v>1364339.79</v>
      </c>
      <c r="E485" s="71" t="str">
        <f t="shared" si="22"/>
        <v>否</v>
      </c>
      <c r="F485" s="72" t="str">
        <f t="shared" si="23"/>
        <v>否</v>
      </c>
      <c r="G485" s="73" t="str">
        <f t="shared" si="24"/>
        <v>是</v>
      </c>
      <c r="H485" s="76"/>
      <c r="I485" s="76"/>
      <c r="J485" s="76"/>
      <c r="K485" s="76"/>
      <c r="L485" s="76"/>
    </row>
    <row r="486" s="42" customFormat="1" ht="21" customHeight="1" spans="1:12">
      <c r="A486" s="67">
        <v>481</v>
      </c>
      <c r="B486" s="68" t="str">
        <f>Sheet1!A481</f>
        <v>福建新禹丰建设工程有限公司</v>
      </c>
      <c r="C486" s="69"/>
      <c r="D486" s="70">
        <f>Sheet1!B481</f>
        <v>1363786.04</v>
      </c>
      <c r="E486" s="71" t="str">
        <f t="shared" si="22"/>
        <v>否</v>
      </c>
      <c r="F486" s="72" t="str">
        <f t="shared" si="23"/>
        <v>否</v>
      </c>
      <c r="G486" s="73" t="str">
        <f t="shared" si="24"/>
        <v>是</v>
      </c>
      <c r="H486" s="76"/>
      <c r="I486" s="76"/>
      <c r="J486" s="76"/>
      <c r="K486" s="76"/>
      <c r="L486" s="76"/>
    </row>
    <row r="487" s="42" customFormat="1" ht="21" customHeight="1" spans="1:12">
      <c r="A487" s="67">
        <v>482</v>
      </c>
      <c r="B487" s="68" t="str">
        <f>Sheet1!A482</f>
        <v>合景智慧建设（广东）有限公司</v>
      </c>
      <c r="C487" s="69"/>
      <c r="D487" s="70">
        <f>Sheet1!B482</f>
        <v>1363636.36</v>
      </c>
      <c r="E487" s="71" t="str">
        <f t="shared" si="22"/>
        <v>否</v>
      </c>
      <c r="F487" s="72" t="str">
        <f t="shared" si="23"/>
        <v>否</v>
      </c>
      <c r="G487" s="73" t="str">
        <f t="shared" si="24"/>
        <v>是</v>
      </c>
      <c r="H487" s="76"/>
      <c r="I487" s="76"/>
      <c r="J487" s="76"/>
      <c r="K487" s="76"/>
      <c r="L487" s="76"/>
    </row>
    <row r="488" s="42" customFormat="1" ht="21" customHeight="1" spans="1:12">
      <c r="A488" s="67">
        <v>483</v>
      </c>
      <c r="B488" s="68" t="str">
        <f>Sheet1!A483</f>
        <v>安徽中州建设工程有限公司</v>
      </c>
      <c r="C488" s="69"/>
      <c r="D488" s="70">
        <f>Sheet1!B483</f>
        <v>1363511.83</v>
      </c>
      <c r="E488" s="71" t="str">
        <f t="shared" si="22"/>
        <v>否</v>
      </c>
      <c r="F488" s="72" t="str">
        <f t="shared" si="23"/>
        <v>否</v>
      </c>
      <c r="G488" s="73" t="str">
        <f t="shared" si="24"/>
        <v>是</v>
      </c>
      <c r="H488" s="76"/>
      <c r="I488" s="76"/>
      <c r="J488" s="76"/>
      <c r="K488" s="76"/>
      <c r="L488" s="76"/>
    </row>
    <row r="489" s="42" customFormat="1" ht="21" customHeight="1" spans="1:12">
      <c r="A489" s="67">
        <v>484</v>
      </c>
      <c r="B489" s="68" t="str">
        <f>Sheet1!A484</f>
        <v>深圳金广源建设有限公司</v>
      </c>
      <c r="C489" s="69"/>
      <c r="D489" s="70">
        <f>Sheet1!B484</f>
        <v>1363325.16</v>
      </c>
      <c r="E489" s="71" t="str">
        <f t="shared" si="22"/>
        <v>否</v>
      </c>
      <c r="F489" s="72" t="str">
        <f t="shared" si="23"/>
        <v>否</v>
      </c>
      <c r="G489" s="73" t="str">
        <f t="shared" si="24"/>
        <v>是</v>
      </c>
      <c r="H489" s="76"/>
      <c r="I489" s="76"/>
      <c r="J489" s="76"/>
      <c r="K489" s="76"/>
      <c r="L489" s="76"/>
    </row>
    <row r="490" s="42" customFormat="1" ht="21" customHeight="1" spans="1:12">
      <c r="A490" s="67">
        <v>485</v>
      </c>
      <c r="B490" s="68" t="str">
        <f>Sheet1!A485</f>
        <v>深圳市璟宇生态建设集团有限公司</v>
      </c>
      <c r="C490" s="69"/>
      <c r="D490" s="70">
        <f>Sheet1!B485</f>
        <v>1363291.09</v>
      </c>
      <c r="E490" s="71" t="str">
        <f t="shared" si="22"/>
        <v>否</v>
      </c>
      <c r="F490" s="72" t="str">
        <f t="shared" si="23"/>
        <v>否</v>
      </c>
      <c r="G490" s="73" t="str">
        <f t="shared" si="24"/>
        <v>是</v>
      </c>
      <c r="H490" s="76"/>
      <c r="I490" s="76"/>
      <c r="J490" s="76"/>
      <c r="K490" s="76"/>
      <c r="L490" s="76"/>
    </row>
    <row r="491" s="42" customFormat="1" ht="21" customHeight="1" spans="1:12">
      <c r="A491" s="67">
        <v>486</v>
      </c>
      <c r="B491" s="68" t="str">
        <f>Sheet1!A486</f>
        <v>福建省东升鸿工程建设有限公司</v>
      </c>
      <c r="C491" s="69"/>
      <c r="D491" s="70">
        <f>Sheet1!B486</f>
        <v>1362384.41</v>
      </c>
      <c r="E491" s="71" t="str">
        <f t="shared" si="22"/>
        <v>否</v>
      </c>
      <c r="F491" s="72" t="str">
        <f t="shared" si="23"/>
        <v>否</v>
      </c>
      <c r="G491" s="73" t="str">
        <f t="shared" si="24"/>
        <v>是</v>
      </c>
      <c r="H491" s="76"/>
      <c r="I491" s="76"/>
      <c r="J491" s="76"/>
      <c r="K491" s="76"/>
      <c r="L491" s="76"/>
    </row>
    <row r="492" s="42" customFormat="1" ht="21" customHeight="1" spans="1:12">
      <c r="A492" s="67">
        <v>487</v>
      </c>
      <c r="B492" s="68" t="str">
        <f>Sheet1!A487</f>
        <v>郑州新兴市政工程有限公司</v>
      </c>
      <c r="C492" s="69"/>
      <c r="D492" s="70">
        <f>Sheet1!B487</f>
        <v>1361982</v>
      </c>
      <c r="E492" s="71" t="str">
        <f t="shared" si="22"/>
        <v>否</v>
      </c>
      <c r="F492" s="72" t="str">
        <f t="shared" si="23"/>
        <v>否</v>
      </c>
      <c r="G492" s="73" t="str">
        <f t="shared" si="24"/>
        <v>是</v>
      </c>
      <c r="H492" s="76"/>
      <c r="I492" s="76"/>
      <c r="J492" s="76"/>
      <c r="K492" s="76"/>
      <c r="L492" s="76"/>
    </row>
    <row r="493" s="42" customFormat="1" ht="21" customHeight="1" spans="1:12">
      <c r="A493" s="67">
        <v>488</v>
      </c>
      <c r="B493" s="68" t="str">
        <f>Sheet1!A488</f>
        <v>广东喜帆建设工程有限公司</v>
      </c>
      <c r="C493" s="69"/>
      <c r="D493" s="70">
        <f>Sheet1!B488</f>
        <v>1361734.27</v>
      </c>
      <c r="E493" s="71" t="str">
        <f t="shared" si="22"/>
        <v>否</v>
      </c>
      <c r="F493" s="72" t="str">
        <f t="shared" si="23"/>
        <v>否</v>
      </c>
      <c r="G493" s="73" t="str">
        <f t="shared" si="24"/>
        <v>是</v>
      </c>
      <c r="H493" s="76"/>
      <c r="I493" s="76"/>
      <c r="J493" s="76"/>
      <c r="K493" s="76"/>
      <c r="L493" s="76"/>
    </row>
    <row r="494" s="42" customFormat="1" ht="21" customHeight="1" spans="1:12">
      <c r="A494" s="67">
        <v>489</v>
      </c>
      <c r="B494" s="68" t="str">
        <f>Sheet1!A489</f>
        <v>广东竣豪建设集团有限公司</v>
      </c>
      <c r="C494" s="69"/>
      <c r="D494" s="70">
        <f>Sheet1!B489</f>
        <v>1361482.78</v>
      </c>
      <c r="E494" s="71" t="str">
        <f t="shared" si="22"/>
        <v>否</v>
      </c>
      <c r="F494" s="72" t="str">
        <f t="shared" si="23"/>
        <v>否</v>
      </c>
      <c r="G494" s="73" t="str">
        <f t="shared" si="24"/>
        <v>是</v>
      </c>
      <c r="H494" s="76"/>
      <c r="I494" s="76"/>
      <c r="J494" s="76"/>
      <c r="K494" s="76"/>
      <c r="L494" s="76"/>
    </row>
    <row r="495" s="42" customFormat="1" ht="21" customHeight="1" spans="1:12">
      <c r="A495" s="67">
        <v>490</v>
      </c>
      <c r="B495" s="68" t="str">
        <f>Sheet1!A490</f>
        <v>陕西锦田旺建设工程有限公司</v>
      </c>
      <c r="C495" s="69"/>
      <c r="D495" s="70">
        <f>Sheet1!B490</f>
        <v>1361336.88</v>
      </c>
      <c r="E495" s="71" t="str">
        <f t="shared" si="22"/>
        <v>否</v>
      </c>
      <c r="F495" s="72" t="str">
        <f t="shared" si="23"/>
        <v>否</v>
      </c>
      <c r="G495" s="73" t="str">
        <f t="shared" si="24"/>
        <v>是</v>
      </c>
      <c r="H495" s="76"/>
      <c r="I495" s="76"/>
      <c r="J495" s="76"/>
      <c r="K495" s="76"/>
      <c r="L495" s="76"/>
    </row>
    <row r="496" s="42" customFormat="1" ht="21" customHeight="1" spans="1:12">
      <c r="A496" s="67">
        <v>491</v>
      </c>
      <c r="B496" s="68" t="str">
        <f>Sheet1!A491</f>
        <v>汕头市华骏建安工程有限公司</v>
      </c>
      <c r="C496" s="69"/>
      <c r="D496" s="70">
        <f>Sheet1!B491</f>
        <v>1360982.78</v>
      </c>
      <c r="E496" s="71" t="str">
        <f t="shared" si="22"/>
        <v>否</v>
      </c>
      <c r="F496" s="72" t="str">
        <f t="shared" si="23"/>
        <v>否</v>
      </c>
      <c r="G496" s="73" t="str">
        <f t="shared" si="24"/>
        <v>是</v>
      </c>
      <c r="H496" s="76"/>
      <c r="I496" s="76"/>
      <c r="J496" s="76"/>
      <c r="K496" s="76"/>
      <c r="L496" s="76"/>
    </row>
    <row r="497" s="42" customFormat="1" ht="21" customHeight="1" spans="1:12">
      <c r="A497" s="67">
        <v>492</v>
      </c>
      <c r="B497" s="68" t="str">
        <f>Sheet1!A492</f>
        <v>深圳市裕隆昇建设工程有限公司</v>
      </c>
      <c r="C497" s="69"/>
      <c r="D497" s="70">
        <f>Sheet1!B492</f>
        <v>1359581.15</v>
      </c>
      <c r="E497" s="71" t="str">
        <f t="shared" ref="E497:E525" si="25">IF(D497&lt;=$G$3,"否","超上限")</f>
        <v>否</v>
      </c>
      <c r="F497" s="72" t="str">
        <f t="shared" ref="F497:F525" si="26">IF(D497&gt;=$G$4,"否","超下限")</f>
        <v>否</v>
      </c>
      <c r="G497" s="73" t="str">
        <f t="shared" ref="G497:G525" si="27">IF(AND(E497="否",F497="否"),"是","否")</f>
        <v>是</v>
      </c>
      <c r="H497" s="76"/>
      <c r="I497" s="76"/>
      <c r="J497" s="76"/>
      <c r="K497" s="76"/>
      <c r="L497" s="76"/>
    </row>
    <row r="498" s="42" customFormat="1" ht="21" customHeight="1" spans="1:12">
      <c r="A498" s="67">
        <v>493</v>
      </c>
      <c r="B498" s="68" t="str">
        <f>Sheet1!A493</f>
        <v>浙江振杭建设工程有限公司</v>
      </c>
      <c r="C498" s="69"/>
      <c r="D498" s="70">
        <f>Sheet1!B493</f>
        <v>1358623.64</v>
      </c>
      <c r="E498" s="71" t="str">
        <f t="shared" si="25"/>
        <v>否</v>
      </c>
      <c r="F498" s="72" t="str">
        <f t="shared" si="26"/>
        <v>否</v>
      </c>
      <c r="G498" s="73" t="str">
        <f t="shared" si="27"/>
        <v>是</v>
      </c>
      <c r="H498" s="76"/>
      <c r="I498" s="76"/>
      <c r="J498" s="76"/>
      <c r="K498" s="76"/>
      <c r="L498" s="76"/>
    </row>
    <row r="499" s="42" customFormat="1" ht="21" customHeight="1" spans="1:12">
      <c r="A499" s="67">
        <v>494</v>
      </c>
      <c r="B499" s="68" t="str">
        <f>Sheet1!A494</f>
        <v>广东东亦建设工程有限公司</v>
      </c>
      <c r="C499" s="69"/>
      <c r="D499" s="70">
        <f>Sheet1!B494</f>
        <v>1358533.07</v>
      </c>
      <c r="E499" s="71" t="str">
        <f t="shared" si="25"/>
        <v>否</v>
      </c>
      <c r="F499" s="72" t="str">
        <f t="shared" si="26"/>
        <v>否</v>
      </c>
      <c r="G499" s="73" t="str">
        <f t="shared" si="27"/>
        <v>是</v>
      </c>
      <c r="H499" s="76"/>
      <c r="I499" s="76"/>
      <c r="J499" s="76"/>
      <c r="K499" s="76"/>
      <c r="L499" s="76"/>
    </row>
    <row r="500" s="42" customFormat="1" ht="21" customHeight="1" spans="1:12">
      <c r="A500" s="67">
        <v>495</v>
      </c>
      <c r="B500" s="68" t="str">
        <f>Sheet1!A495</f>
        <v>四川中董建设工程有限公司</v>
      </c>
      <c r="C500" s="69"/>
      <c r="D500" s="70">
        <f>Sheet1!B495</f>
        <v>1357228.62</v>
      </c>
      <c r="E500" s="71" t="str">
        <f t="shared" si="25"/>
        <v>否</v>
      </c>
      <c r="F500" s="72" t="str">
        <f t="shared" si="26"/>
        <v>否</v>
      </c>
      <c r="G500" s="73" t="str">
        <f t="shared" si="27"/>
        <v>是</v>
      </c>
      <c r="H500" s="76"/>
      <c r="I500" s="76"/>
      <c r="J500" s="76"/>
      <c r="K500" s="76"/>
      <c r="L500" s="76"/>
    </row>
    <row r="501" s="42" customFormat="1" ht="21" customHeight="1" spans="1:12">
      <c r="A501" s="67">
        <v>496</v>
      </c>
      <c r="B501" s="68" t="str">
        <f>Sheet1!A496</f>
        <v>阳江市阳东建工劳务有限公司</v>
      </c>
      <c r="C501" s="69"/>
      <c r="D501" s="70">
        <f>Sheet1!B496</f>
        <v>1356757.79</v>
      </c>
      <c r="E501" s="71" t="str">
        <f t="shared" si="25"/>
        <v>否</v>
      </c>
      <c r="F501" s="72" t="str">
        <f t="shared" si="26"/>
        <v>否</v>
      </c>
      <c r="G501" s="73" t="str">
        <f t="shared" si="27"/>
        <v>是</v>
      </c>
      <c r="H501" s="76"/>
      <c r="I501" s="76"/>
      <c r="J501" s="76"/>
      <c r="K501" s="76"/>
      <c r="L501" s="76"/>
    </row>
    <row r="502" s="42" customFormat="1" ht="21" customHeight="1" spans="1:12">
      <c r="A502" s="67">
        <v>497</v>
      </c>
      <c r="B502" s="68" t="str">
        <f>Sheet1!A497</f>
        <v>广东诺承建设工程有限公司</v>
      </c>
      <c r="C502" s="69"/>
      <c r="D502" s="70">
        <f>Sheet1!B497</f>
        <v>1354687.33</v>
      </c>
      <c r="E502" s="71" t="str">
        <f t="shared" si="25"/>
        <v>否</v>
      </c>
      <c r="F502" s="72" t="str">
        <f t="shared" si="26"/>
        <v>否</v>
      </c>
      <c r="G502" s="73" t="str">
        <f t="shared" si="27"/>
        <v>是</v>
      </c>
      <c r="H502" s="76"/>
      <c r="I502" s="76"/>
      <c r="J502" s="76"/>
      <c r="K502" s="76"/>
      <c r="L502" s="76"/>
    </row>
    <row r="503" s="42" customFormat="1" ht="21" customHeight="1" spans="1:12">
      <c r="A503" s="67">
        <v>498</v>
      </c>
      <c r="B503" s="68" t="str">
        <f>Sheet1!A498</f>
        <v>广东赛众建设有限公司</v>
      </c>
      <c r="C503" s="69"/>
      <c r="D503" s="70">
        <f>Sheet1!B498</f>
        <v>1354438.57</v>
      </c>
      <c r="E503" s="71" t="str">
        <f t="shared" si="25"/>
        <v>否</v>
      </c>
      <c r="F503" s="72" t="str">
        <f t="shared" si="26"/>
        <v>否</v>
      </c>
      <c r="G503" s="73" t="str">
        <f t="shared" si="27"/>
        <v>是</v>
      </c>
      <c r="H503" s="76"/>
      <c r="I503" s="76"/>
      <c r="J503" s="76"/>
      <c r="K503" s="76"/>
      <c r="L503" s="76"/>
    </row>
    <row r="504" s="42" customFormat="1" ht="21" customHeight="1" spans="1:12">
      <c r="A504" s="67">
        <v>499</v>
      </c>
      <c r="B504" s="68" t="str">
        <f>Sheet1!A499</f>
        <v>广东富皇建设集团有限公司</v>
      </c>
      <c r="C504" s="69"/>
      <c r="D504" s="70">
        <f>Sheet1!B499</f>
        <v>1350359.8</v>
      </c>
      <c r="E504" s="71" t="str">
        <f t="shared" si="25"/>
        <v>否</v>
      </c>
      <c r="F504" s="72" t="str">
        <f t="shared" si="26"/>
        <v>否</v>
      </c>
      <c r="G504" s="73" t="str">
        <f t="shared" si="27"/>
        <v>是</v>
      </c>
      <c r="H504" s="76"/>
      <c r="I504" s="76"/>
      <c r="J504" s="76"/>
      <c r="K504" s="76"/>
      <c r="L504" s="76"/>
    </row>
    <row r="505" s="42" customFormat="1" ht="21" customHeight="1" spans="1:12">
      <c r="A505" s="67">
        <v>500</v>
      </c>
      <c r="B505" s="68" t="str">
        <f>Sheet1!A500</f>
        <v>广东三宏建设工程有限公司</v>
      </c>
      <c r="C505" s="69"/>
      <c r="D505" s="70">
        <f>Sheet1!B500</f>
        <v>1350198.18</v>
      </c>
      <c r="E505" s="71" t="str">
        <f t="shared" si="25"/>
        <v>否</v>
      </c>
      <c r="F505" s="72" t="str">
        <f t="shared" si="26"/>
        <v>否</v>
      </c>
      <c r="G505" s="73" t="str">
        <f t="shared" si="27"/>
        <v>是</v>
      </c>
      <c r="H505" s="76"/>
      <c r="I505" s="76"/>
      <c r="J505" s="76"/>
      <c r="K505" s="76"/>
      <c r="L505" s="76"/>
    </row>
    <row r="506" s="42" customFormat="1" ht="21" customHeight="1" spans="1:12">
      <c r="A506" s="67">
        <v>501</v>
      </c>
      <c r="B506" s="68" t="str">
        <f>Sheet1!A501</f>
        <v>广东棣业建设集团有限公司</v>
      </c>
      <c r="C506" s="69"/>
      <c r="D506" s="70">
        <f>Sheet1!B501</f>
        <v>1344708.2</v>
      </c>
      <c r="E506" s="71" t="str">
        <f t="shared" si="25"/>
        <v>否</v>
      </c>
      <c r="F506" s="72" t="str">
        <f t="shared" si="26"/>
        <v>否</v>
      </c>
      <c r="G506" s="73" t="str">
        <f t="shared" si="27"/>
        <v>是</v>
      </c>
      <c r="H506" s="76"/>
      <c r="I506" s="76"/>
      <c r="J506" s="76"/>
      <c r="K506" s="76"/>
      <c r="L506" s="76"/>
    </row>
    <row r="507" s="42" customFormat="1" ht="21" customHeight="1" spans="1:12">
      <c r="A507" s="67">
        <v>502</v>
      </c>
      <c r="B507" s="68" t="str">
        <f>Sheet1!A502</f>
        <v>广东卓秀建设有限公司</v>
      </c>
      <c r="C507" s="69"/>
      <c r="D507" s="70">
        <f>Sheet1!B502</f>
        <v>1343034.49</v>
      </c>
      <c r="E507" s="71" t="str">
        <f t="shared" si="25"/>
        <v>否</v>
      </c>
      <c r="F507" s="72" t="str">
        <f t="shared" si="26"/>
        <v>否</v>
      </c>
      <c r="G507" s="73" t="str">
        <f t="shared" si="27"/>
        <v>是</v>
      </c>
      <c r="H507" s="76"/>
      <c r="I507" s="76"/>
      <c r="J507" s="76"/>
      <c r="K507" s="76"/>
      <c r="L507" s="76"/>
    </row>
    <row r="508" s="42" customFormat="1" ht="21" customHeight="1" spans="1:12">
      <c r="A508" s="67">
        <v>503</v>
      </c>
      <c r="B508" s="68" t="str">
        <f>Sheet1!A503</f>
        <v>广东捷乐建筑工程有限公司</v>
      </c>
      <c r="C508" s="69"/>
      <c r="D508" s="70">
        <f>Sheet1!B503</f>
        <v>1340248.03</v>
      </c>
      <c r="E508" s="71" t="str">
        <f t="shared" si="25"/>
        <v>否</v>
      </c>
      <c r="F508" s="72" t="str">
        <f t="shared" si="26"/>
        <v>否</v>
      </c>
      <c r="G508" s="73" t="str">
        <f t="shared" si="27"/>
        <v>是</v>
      </c>
      <c r="H508" s="76"/>
      <c r="I508" s="76"/>
      <c r="J508" s="76"/>
      <c r="K508" s="76"/>
      <c r="L508" s="76"/>
    </row>
    <row r="509" s="42" customFormat="1" ht="21" customHeight="1" spans="1:12">
      <c r="A509" s="67">
        <v>504</v>
      </c>
      <c r="B509" s="68" t="str">
        <f>Sheet1!A504</f>
        <v>广东荣庆建设有限公司</v>
      </c>
      <c r="C509" s="69"/>
      <c r="D509" s="70">
        <f>Sheet1!B504</f>
        <v>1338681.1</v>
      </c>
      <c r="E509" s="71" t="str">
        <f t="shared" si="25"/>
        <v>否</v>
      </c>
      <c r="F509" s="72" t="str">
        <f t="shared" si="26"/>
        <v>否</v>
      </c>
      <c r="G509" s="73" t="str">
        <f t="shared" si="27"/>
        <v>是</v>
      </c>
      <c r="H509" s="76"/>
      <c r="I509" s="76"/>
      <c r="J509" s="76"/>
      <c r="K509" s="76"/>
      <c r="L509" s="76"/>
    </row>
    <row r="510" s="42" customFormat="1" ht="21" customHeight="1" spans="1:12">
      <c r="A510" s="67">
        <v>505</v>
      </c>
      <c r="B510" s="68" t="str">
        <f>Sheet1!A505</f>
        <v>广东瑜晟建设有限公司</v>
      </c>
      <c r="C510" s="69"/>
      <c r="D510" s="70">
        <f>Sheet1!B505</f>
        <v>1337988.52</v>
      </c>
      <c r="E510" s="71" t="str">
        <f t="shared" si="25"/>
        <v>否</v>
      </c>
      <c r="F510" s="72" t="str">
        <f t="shared" si="26"/>
        <v>否</v>
      </c>
      <c r="G510" s="73" t="str">
        <f t="shared" si="27"/>
        <v>是</v>
      </c>
      <c r="H510" s="76"/>
      <c r="I510" s="76"/>
      <c r="J510" s="76"/>
      <c r="K510" s="76"/>
      <c r="L510" s="76"/>
    </row>
    <row r="511" s="42" customFormat="1" ht="21" customHeight="1" spans="1:12">
      <c r="A511" s="67">
        <v>506</v>
      </c>
      <c r="B511" s="68" t="str">
        <f>Sheet1!A506</f>
        <v>广东万运建设有限公司</v>
      </c>
      <c r="C511" s="69"/>
      <c r="D511" s="70">
        <f>Sheet1!B506</f>
        <v>1337592.76</v>
      </c>
      <c r="E511" s="71" t="str">
        <f t="shared" si="25"/>
        <v>否</v>
      </c>
      <c r="F511" s="72" t="str">
        <f t="shared" si="26"/>
        <v>否</v>
      </c>
      <c r="G511" s="73" t="str">
        <f t="shared" si="27"/>
        <v>是</v>
      </c>
      <c r="H511" s="76"/>
      <c r="I511" s="76"/>
      <c r="J511" s="76"/>
      <c r="K511" s="76"/>
      <c r="L511" s="76"/>
    </row>
    <row r="512" s="42" customFormat="1" ht="21" customHeight="1" spans="1:12">
      <c r="A512" s="67">
        <v>507</v>
      </c>
      <c r="B512" s="68" t="str">
        <f>Sheet1!A507</f>
        <v>河源市达强水电建设有限公司</v>
      </c>
      <c r="C512" s="69"/>
      <c r="D512" s="70">
        <f>Sheet1!B507</f>
        <v>1337373.67</v>
      </c>
      <c r="E512" s="71" t="str">
        <f t="shared" si="25"/>
        <v>否</v>
      </c>
      <c r="F512" s="72" t="str">
        <f t="shared" si="26"/>
        <v>否</v>
      </c>
      <c r="G512" s="73" t="str">
        <f t="shared" si="27"/>
        <v>是</v>
      </c>
      <c r="H512" s="76"/>
      <c r="I512" s="76"/>
      <c r="J512" s="76"/>
      <c r="K512" s="76"/>
      <c r="L512" s="76"/>
    </row>
    <row r="513" s="42" customFormat="1" ht="21" customHeight="1" spans="1:12">
      <c r="A513" s="67">
        <v>508</v>
      </c>
      <c r="B513" s="68" t="str">
        <f>Sheet1!A508</f>
        <v>广东万昌建设工程有限公司</v>
      </c>
      <c r="C513" s="69"/>
      <c r="D513" s="70">
        <f>Sheet1!B508</f>
        <v>1337338.34</v>
      </c>
      <c r="E513" s="71" t="str">
        <f t="shared" si="25"/>
        <v>否</v>
      </c>
      <c r="F513" s="72" t="str">
        <f t="shared" si="26"/>
        <v>否</v>
      </c>
      <c r="G513" s="73" t="str">
        <f t="shared" si="27"/>
        <v>是</v>
      </c>
      <c r="H513" s="76"/>
      <c r="I513" s="76"/>
      <c r="J513" s="76"/>
      <c r="K513" s="76"/>
      <c r="L513" s="76"/>
    </row>
    <row r="514" s="42" customFormat="1" ht="21" customHeight="1" spans="1:12">
      <c r="A514" s="67">
        <v>509</v>
      </c>
      <c r="B514" s="68" t="str">
        <f>Sheet1!A509</f>
        <v>广东齐益建设工程有限公司</v>
      </c>
      <c r="C514" s="69"/>
      <c r="D514" s="70">
        <f>Sheet1!B509</f>
        <v>1336334.8</v>
      </c>
      <c r="E514" s="71" t="str">
        <f t="shared" si="25"/>
        <v>否</v>
      </c>
      <c r="F514" s="72" t="str">
        <f t="shared" si="26"/>
        <v>否</v>
      </c>
      <c r="G514" s="73" t="str">
        <f t="shared" si="27"/>
        <v>是</v>
      </c>
      <c r="H514" s="76"/>
      <c r="I514" s="76"/>
      <c r="J514" s="76"/>
      <c r="K514" s="76"/>
      <c r="L514" s="76"/>
    </row>
    <row r="515" s="42" customFormat="1" ht="21" customHeight="1" spans="1:12">
      <c r="A515" s="67">
        <v>510</v>
      </c>
      <c r="B515" s="68" t="str">
        <f>Sheet1!A510</f>
        <v>河南酬安建设工程有限公司</v>
      </c>
      <c r="C515" s="69"/>
      <c r="D515" s="70">
        <f>Sheet1!B510</f>
        <v>1336292.39</v>
      </c>
      <c r="E515" s="71" t="str">
        <f t="shared" si="25"/>
        <v>否</v>
      </c>
      <c r="F515" s="72" t="str">
        <f t="shared" si="26"/>
        <v>否</v>
      </c>
      <c r="G515" s="73" t="str">
        <f t="shared" si="27"/>
        <v>是</v>
      </c>
      <c r="H515" s="76"/>
      <c r="I515" s="76"/>
      <c r="J515" s="76"/>
      <c r="K515" s="76"/>
      <c r="L515" s="76"/>
    </row>
    <row r="516" s="42" customFormat="1" ht="21" customHeight="1" spans="1:12">
      <c r="A516" s="67">
        <v>511</v>
      </c>
      <c r="B516" s="68" t="str">
        <f>Sheet1!A511</f>
        <v>广东中升建筑工程有限公司</v>
      </c>
      <c r="C516" s="69"/>
      <c r="D516" s="70">
        <f>Sheet1!B511</f>
        <v>1327331.2</v>
      </c>
      <c r="E516" s="71" t="str">
        <f t="shared" si="25"/>
        <v>否</v>
      </c>
      <c r="F516" s="72" t="str">
        <f t="shared" si="26"/>
        <v>否</v>
      </c>
      <c r="G516" s="73" t="str">
        <f t="shared" si="27"/>
        <v>是</v>
      </c>
      <c r="H516" s="76"/>
      <c r="I516" s="76"/>
      <c r="J516" s="76"/>
      <c r="K516" s="76"/>
      <c r="L516" s="76"/>
    </row>
    <row r="517" s="42" customFormat="1" ht="21" customHeight="1" spans="1:12">
      <c r="A517" s="67">
        <v>512</v>
      </c>
      <c r="B517" s="68" t="str">
        <f>Sheet1!A512</f>
        <v>广东茂阳建设工程有限公司</v>
      </c>
      <c r="C517" s="69"/>
      <c r="D517" s="70">
        <f>Sheet1!B512</f>
        <v>1326370.06</v>
      </c>
      <c r="E517" s="71" t="str">
        <f t="shared" si="25"/>
        <v>否</v>
      </c>
      <c r="F517" s="72" t="str">
        <f t="shared" si="26"/>
        <v>否</v>
      </c>
      <c r="G517" s="73" t="str">
        <f t="shared" si="27"/>
        <v>是</v>
      </c>
      <c r="H517" s="76"/>
      <c r="I517" s="76"/>
      <c r="J517" s="76"/>
      <c r="K517" s="76"/>
      <c r="L517" s="76"/>
    </row>
    <row r="518" s="42" customFormat="1" ht="21" customHeight="1" spans="1:12">
      <c r="A518" s="67">
        <v>513</v>
      </c>
      <c r="B518" s="68" t="str">
        <f>Sheet1!A513</f>
        <v>广东天昱建筑工程有限公司</v>
      </c>
      <c r="C518" s="69"/>
      <c r="D518" s="70">
        <f>Sheet1!B513</f>
        <v>1326208.59</v>
      </c>
      <c r="E518" s="71" t="str">
        <f t="shared" si="25"/>
        <v>否</v>
      </c>
      <c r="F518" s="72" t="str">
        <f t="shared" si="26"/>
        <v>否</v>
      </c>
      <c r="G518" s="73" t="str">
        <f t="shared" si="27"/>
        <v>是</v>
      </c>
      <c r="H518" s="76"/>
      <c r="I518" s="76"/>
      <c r="J518" s="76"/>
      <c r="K518" s="76"/>
      <c r="L518" s="76"/>
    </row>
    <row r="519" s="42" customFormat="1" ht="21" customHeight="1" spans="1:12">
      <c r="A519" s="67">
        <v>514</v>
      </c>
      <c r="B519" s="68" t="str">
        <f>Sheet1!A514</f>
        <v>河南林正建设工程有限公司</v>
      </c>
      <c r="C519" s="69"/>
      <c r="D519" s="70">
        <f>Sheet1!B514</f>
        <v>1324702.2</v>
      </c>
      <c r="E519" s="71" t="str">
        <f t="shared" si="25"/>
        <v>否</v>
      </c>
      <c r="F519" s="72" t="str">
        <f t="shared" si="26"/>
        <v>否</v>
      </c>
      <c r="G519" s="73" t="str">
        <f t="shared" si="27"/>
        <v>是</v>
      </c>
      <c r="H519" s="76"/>
      <c r="I519" s="76"/>
      <c r="J519" s="76"/>
      <c r="K519" s="76"/>
      <c r="L519" s="76"/>
    </row>
    <row r="520" s="42" customFormat="1" ht="21" customHeight="1" spans="1:12">
      <c r="A520" s="67">
        <v>515</v>
      </c>
      <c r="B520" s="68" t="str">
        <f>Sheet1!A515</f>
        <v>广东越峰建设工程有限公司</v>
      </c>
      <c r="C520" s="69"/>
      <c r="D520" s="70">
        <f>Sheet1!B515</f>
        <v>1315923.21</v>
      </c>
      <c r="E520" s="71" t="str">
        <f t="shared" si="25"/>
        <v>否</v>
      </c>
      <c r="F520" s="72" t="str">
        <f t="shared" si="26"/>
        <v>否</v>
      </c>
      <c r="G520" s="73" t="str">
        <f t="shared" si="27"/>
        <v>是</v>
      </c>
      <c r="H520" s="76"/>
      <c r="I520" s="76"/>
      <c r="J520" s="76"/>
      <c r="K520" s="76"/>
      <c r="L520" s="76"/>
    </row>
    <row r="521" s="42" customFormat="1" ht="21" customHeight="1" spans="1:12">
      <c r="A521" s="67">
        <v>516</v>
      </c>
      <c r="B521" s="68" t="str">
        <f>Sheet1!A516</f>
        <v>广东莞烨荣达建筑工程有限公司</v>
      </c>
      <c r="C521" s="69"/>
      <c r="D521" s="70">
        <f>Sheet1!B516</f>
        <v>1296699.46</v>
      </c>
      <c r="E521" s="71" t="str">
        <f t="shared" si="25"/>
        <v>否</v>
      </c>
      <c r="F521" s="72" t="str">
        <f t="shared" si="26"/>
        <v>否</v>
      </c>
      <c r="G521" s="73" t="str">
        <f t="shared" si="27"/>
        <v>是</v>
      </c>
      <c r="H521" s="76"/>
      <c r="I521" s="76"/>
      <c r="J521" s="76"/>
      <c r="K521" s="76"/>
      <c r="L521" s="76"/>
    </row>
    <row r="522" s="42" customFormat="1" ht="21" customHeight="1" spans="1:12">
      <c r="A522" s="67">
        <v>517</v>
      </c>
      <c r="B522" s="68" t="str">
        <f>Sheet1!A517</f>
        <v>东莞鼎名建设工程有限公司</v>
      </c>
      <c r="C522" s="69"/>
      <c r="D522" s="70">
        <f>Sheet1!B517</f>
        <v>1294201.99</v>
      </c>
      <c r="E522" s="71" t="str">
        <f t="shared" si="25"/>
        <v>否</v>
      </c>
      <c r="F522" s="72" t="str">
        <f t="shared" si="26"/>
        <v>否</v>
      </c>
      <c r="G522" s="73" t="str">
        <f t="shared" si="27"/>
        <v>是</v>
      </c>
      <c r="H522" s="76"/>
      <c r="I522" s="76"/>
      <c r="J522" s="76"/>
      <c r="K522" s="76"/>
      <c r="L522" s="76"/>
    </row>
    <row r="523" s="42" customFormat="1" ht="21" customHeight="1" spans="1:12">
      <c r="A523" s="67">
        <v>518</v>
      </c>
      <c r="B523" s="68" t="str">
        <f>Sheet1!A518</f>
        <v>广东金顺建设工程有限公司</v>
      </c>
      <c r="C523" s="69"/>
      <c r="D523" s="70">
        <f>Sheet1!B518</f>
        <v>1286306.95</v>
      </c>
      <c r="E523" s="71" t="str">
        <f t="shared" si="25"/>
        <v>否</v>
      </c>
      <c r="F523" s="72" t="str">
        <f t="shared" si="26"/>
        <v>否</v>
      </c>
      <c r="G523" s="73" t="str">
        <f t="shared" si="27"/>
        <v>是</v>
      </c>
      <c r="H523" s="76"/>
      <c r="I523" s="76"/>
      <c r="J523" s="76"/>
      <c r="K523" s="76"/>
      <c r="L523" s="76"/>
    </row>
    <row r="524" s="42" customFormat="1" ht="21" customHeight="1" spans="1:12">
      <c r="A524" s="67">
        <v>519</v>
      </c>
      <c r="B524" s="68" t="str">
        <f>Sheet1!A519</f>
        <v>深圳市镒辉建筑工程有限公司</v>
      </c>
      <c r="C524" s="69"/>
      <c r="D524" s="70">
        <f>Sheet1!B519</f>
        <v>1214567.89</v>
      </c>
      <c r="E524" s="71" t="str">
        <f t="shared" si="25"/>
        <v>否</v>
      </c>
      <c r="F524" s="72" t="str">
        <f t="shared" si="26"/>
        <v>否</v>
      </c>
      <c r="G524" s="73" t="str">
        <f t="shared" si="27"/>
        <v>是</v>
      </c>
      <c r="H524" s="76"/>
      <c r="I524" s="76"/>
      <c r="J524" s="76"/>
      <c r="K524" s="76"/>
      <c r="L524" s="76"/>
    </row>
    <row r="525" s="42" customFormat="1" ht="21" customHeight="1" spans="1:12">
      <c r="A525" s="67">
        <v>520</v>
      </c>
      <c r="B525" s="68" t="str">
        <f>Sheet1!A520</f>
        <v>广东润天建设有限公司</v>
      </c>
      <c r="C525" s="69"/>
      <c r="D525" s="70">
        <f>Sheet1!B520</f>
        <v>125678.93</v>
      </c>
      <c r="E525" s="71" t="str">
        <f t="shared" si="25"/>
        <v>否</v>
      </c>
      <c r="F525" s="72" t="str">
        <f t="shared" si="26"/>
        <v>超下限</v>
      </c>
      <c r="G525" s="73" t="str">
        <f t="shared" si="27"/>
        <v>否</v>
      </c>
      <c r="H525" s="76"/>
      <c r="I525" s="76"/>
      <c r="J525" s="76"/>
      <c r="K525" s="76"/>
      <c r="L525" s="76"/>
    </row>
  </sheetData>
  <autoFilter ref="A5:IT525">
    <extLst/>
  </autoFilter>
  <mergeCells count="530">
    <mergeCell ref="A1:G1"/>
    <mergeCell ref="A2:B2"/>
    <mergeCell ref="C2:D2"/>
    <mergeCell ref="E2:F2"/>
    <mergeCell ref="A3:B3"/>
    <mergeCell ref="E3:F3"/>
    <mergeCell ref="A4:C4"/>
    <mergeCell ref="E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I1:L5"/>
  </mergeCells>
  <printOptions horizontalCentered="1"/>
  <pageMargins left="0.314583333333333" right="0.314583333333333" top="0.393055555555556" bottom="0.747916666666667" header="0.550694444444444" footer="0.354166666666667"/>
  <pageSetup paperSize="9" scale="95" fitToHeight="0" orientation="portrait"/>
  <headerFooter>
    <oddHeader>&amp;R        第&amp;P页，共&amp;N页</oddHeader>
    <oddFooter>&amp;L招标人：&amp;C                   招标代理：                       监督部门：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view="pageBreakPreview" zoomScale="85" zoomScaleNormal="100" topLeftCell="A37" workbookViewId="0">
      <selection activeCell="B8" sqref="B8:C8"/>
    </sheetView>
  </sheetViews>
  <sheetFormatPr defaultColWidth="9" defaultRowHeight="15.6"/>
  <cols>
    <col min="1" max="1" width="5.87962962962963" style="5" customWidth="1"/>
    <col min="2" max="2" width="7.21296296296296" style="5" customWidth="1"/>
    <col min="3" max="3" width="30.4444444444444" style="5" customWidth="1"/>
    <col min="4" max="4" width="14.6666666666667" style="6" customWidth="1"/>
    <col min="5" max="6" width="9.77777777777778" style="6" customWidth="1"/>
    <col min="7" max="7" width="9.77777777777778" style="7" customWidth="1"/>
    <col min="8" max="8" width="17.4444444444444" style="8" customWidth="1"/>
    <col min="9" max="9" width="14" style="8" customWidth="1"/>
    <col min="10" max="10" width="33.4444444444444" style="8" customWidth="1"/>
    <col min="11" max="252" width="9" style="8"/>
    <col min="253" max="253" width="6.66666666666667" style="8" customWidth="1"/>
    <col min="254" max="254" width="28.6666666666667" style="8" customWidth="1"/>
    <col min="255" max="255" width="16.7777777777778" style="8" customWidth="1"/>
    <col min="256" max="256" width="9.33333333333333" style="8" customWidth="1"/>
    <col min="257" max="257" width="10.4444444444444" style="8" customWidth="1"/>
    <col min="258" max="258" width="8.87962962962963" style="8" customWidth="1"/>
    <col min="259" max="259" width="14.1111111111111" style="8" customWidth="1"/>
    <col min="260" max="260" width="9" style="8" customWidth="1"/>
    <col min="261" max="261" width="4.87962962962963" style="8" customWidth="1"/>
    <col min="262" max="262" width="14.6666666666667" style="8" customWidth="1"/>
    <col min="263" max="263" width="14" style="8" customWidth="1"/>
    <col min="264" max="264" width="35.3333333333333" style="8" customWidth="1"/>
    <col min="265" max="265" width="18.6666666666667" style="8" customWidth="1"/>
    <col min="266" max="266" width="11.6666666666667" style="8" customWidth="1"/>
    <col min="267" max="508" width="9" style="8"/>
    <col min="509" max="509" width="6.66666666666667" style="8" customWidth="1"/>
    <col min="510" max="510" width="28.6666666666667" style="8" customWidth="1"/>
    <col min="511" max="511" width="16.7777777777778" style="8" customWidth="1"/>
    <col min="512" max="512" width="9.33333333333333" style="8" customWidth="1"/>
    <col min="513" max="513" width="10.4444444444444" style="8" customWidth="1"/>
    <col min="514" max="514" width="8.87962962962963" style="8" customWidth="1"/>
    <col min="515" max="515" width="14.1111111111111" style="8" customWidth="1"/>
    <col min="516" max="516" width="9" style="8" customWidth="1"/>
    <col min="517" max="517" width="4.87962962962963" style="8" customWidth="1"/>
    <col min="518" max="518" width="14.6666666666667" style="8" customWidth="1"/>
    <col min="519" max="519" width="14" style="8" customWidth="1"/>
    <col min="520" max="520" width="35.3333333333333" style="8" customWidth="1"/>
    <col min="521" max="521" width="18.6666666666667" style="8" customWidth="1"/>
    <col min="522" max="522" width="11.6666666666667" style="8" customWidth="1"/>
    <col min="523" max="764" width="9" style="8"/>
    <col min="765" max="765" width="6.66666666666667" style="8" customWidth="1"/>
    <col min="766" max="766" width="28.6666666666667" style="8" customWidth="1"/>
    <col min="767" max="767" width="16.7777777777778" style="8" customWidth="1"/>
    <col min="768" max="768" width="9.33333333333333" style="8" customWidth="1"/>
    <col min="769" max="769" width="10.4444444444444" style="8" customWidth="1"/>
    <col min="770" max="770" width="8.87962962962963" style="8" customWidth="1"/>
    <col min="771" max="771" width="14.1111111111111" style="8" customWidth="1"/>
    <col min="772" max="772" width="9" style="8" customWidth="1"/>
    <col min="773" max="773" width="4.87962962962963" style="8" customWidth="1"/>
    <col min="774" max="774" width="14.6666666666667" style="8" customWidth="1"/>
    <col min="775" max="775" width="14" style="8" customWidth="1"/>
    <col min="776" max="776" width="35.3333333333333" style="8" customWidth="1"/>
    <col min="777" max="777" width="18.6666666666667" style="8" customWidth="1"/>
    <col min="778" max="778" width="11.6666666666667" style="8" customWidth="1"/>
    <col min="779" max="1020" width="9" style="8"/>
    <col min="1021" max="1021" width="6.66666666666667" style="8" customWidth="1"/>
    <col min="1022" max="1022" width="28.6666666666667" style="8" customWidth="1"/>
    <col min="1023" max="1023" width="16.7777777777778" style="8" customWidth="1"/>
    <col min="1024" max="1024" width="9.33333333333333" style="8" customWidth="1"/>
    <col min="1025" max="1025" width="10.4444444444444" style="8" customWidth="1"/>
    <col min="1026" max="1026" width="8.87962962962963" style="8" customWidth="1"/>
    <col min="1027" max="1027" width="14.1111111111111" style="8" customWidth="1"/>
    <col min="1028" max="1028" width="9" style="8" customWidth="1"/>
    <col min="1029" max="1029" width="4.87962962962963" style="8" customWidth="1"/>
    <col min="1030" max="1030" width="14.6666666666667" style="8" customWidth="1"/>
    <col min="1031" max="1031" width="14" style="8" customWidth="1"/>
    <col min="1032" max="1032" width="35.3333333333333" style="8" customWidth="1"/>
    <col min="1033" max="1033" width="18.6666666666667" style="8" customWidth="1"/>
    <col min="1034" max="1034" width="11.6666666666667" style="8" customWidth="1"/>
    <col min="1035" max="1276" width="9" style="8"/>
    <col min="1277" max="1277" width="6.66666666666667" style="8" customWidth="1"/>
    <col min="1278" max="1278" width="28.6666666666667" style="8" customWidth="1"/>
    <col min="1279" max="1279" width="16.7777777777778" style="8" customWidth="1"/>
    <col min="1280" max="1280" width="9.33333333333333" style="8" customWidth="1"/>
    <col min="1281" max="1281" width="10.4444444444444" style="8" customWidth="1"/>
    <col min="1282" max="1282" width="8.87962962962963" style="8" customWidth="1"/>
    <col min="1283" max="1283" width="14.1111111111111" style="8" customWidth="1"/>
    <col min="1284" max="1284" width="9" style="8" customWidth="1"/>
    <col min="1285" max="1285" width="4.87962962962963" style="8" customWidth="1"/>
    <col min="1286" max="1286" width="14.6666666666667" style="8" customWidth="1"/>
    <col min="1287" max="1287" width="14" style="8" customWidth="1"/>
    <col min="1288" max="1288" width="35.3333333333333" style="8" customWidth="1"/>
    <col min="1289" max="1289" width="18.6666666666667" style="8" customWidth="1"/>
    <col min="1290" max="1290" width="11.6666666666667" style="8" customWidth="1"/>
    <col min="1291" max="1532" width="9" style="8"/>
    <col min="1533" max="1533" width="6.66666666666667" style="8" customWidth="1"/>
    <col min="1534" max="1534" width="28.6666666666667" style="8" customWidth="1"/>
    <col min="1535" max="1535" width="16.7777777777778" style="8" customWidth="1"/>
    <col min="1536" max="1536" width="9.33333333333333" style="8" customWidth="1"/>
    <col min="1537" max="1537" width="10.4444444444444" style="8" customWidth="1"/>
    <col min="1538" max="1538" width="8.87962962962963" style="8" customWidth="1"/>
    <col min="1539" max="1539" width="14.1111111111111" style="8" customWidth="1"/>
    <col min="1540" max="1540" width="9" style="8" customWidth="1"/>
    <col min="1541" max="1541" width="4.87962962962963" style="8" customWidth="1"/>
    <col min="1542" max="1542" width="14.6666666666667" style="8" customWidth="1"/>
    <col min="1543" max="1543" width="14" style="8" customWidth="1"/>
    <col min="1544" max="1544" width="35.3333333333333" style="8" customWidth="1"/>
    <col min="1545" max="1545" width="18.6666666666667" style="8" customWidth="1"/>
    <col min="1546" max="1546" width="11.6666666666667" style="8" customWidth="1"/>
    <col min="1547" max="1788" width="9" style="8"/>
    <col min="1789" max="1789" width="6.66666666666667" style="8" customWidth="1"/>
    <col min="1790" max="1790" width="28.6666666666667" style="8" customWidth="1"/>
    <col min="1791" max="1791" width="16.7777777777778" style="8" customWidth="1"/>
    <col min="1792" max="1792" width="9.33333333333333" style="8" customWidth="1"/>
    <col min="1793" max="1793" width="10.4444444444444" style="8" customWidth="1"/>
    <col min="1794" max="1794" width="8.87962962962963" style="8" customWidth="1"/>
    <col min="1795" max="1795" width="14.1111111111111" style="8" customWidth="1"/>
    <col min="1796" max="1796" width="9" style="8" customWidth="1"/>
    <col min="1797" max="1797" width="4.87962962962963" style="8" customWidth="1"/>
    <col min="1798" max="1798" width="14.6666666666667" style="8" customWidth="1"/>
    <col min="1799" max="1799" width="14" style="8" customWidth="1"/>
    <col min="1800" max="1800" width="35.3333333333333" style="8" customWidth="1"/>
    <col min="1801" max="1801" width="18.6666666666667" style="8" customWidth="1"/>
    <col min="1802" max="1802" width="11.6666666666667" style="8" customWidth="1"/>
    <col min="1803" max="2044" width="9" style="8"/>
    <col min="2045" max="2045" width="6.66666666666667" style="8" customWidth="1"/>
    <col min="2046" max="2046" width="28.6666666666667" style="8" customWidth="1"/>
    <col min="2047" max="2047" width="16.7777777777778" style="8" customWidth="1"/>
    <col min="2048" max="2048" width="9.33333333333333" style="8" customWidth="1"/>
    <col min="2049" max="2049" width="10.4444444444444" style="8" customWidth="1"/>
    <col min="2050" max="2050" width="8.87962962962963" style="8" customWidth="1"/>
    <col min="2051" max="2051" width="14.1111111111111" style="8" customWidth="1"/>
    <col min="2052" max="2052" width="9" style="8" customWidth="1"/>
    <col min="2053" max="2053" width="4.87962962962963" style="8" customWidth="1"/>
    <col min="2054" max="2054" width="14.6666666666667" style="8" customWidth="1"/>
    <col min="2055" max="2055" width="14" style="8" customWidth="1"/>
    <col min="2056" max="2056" width="35.3333333333333" style="8" customWidth="1"/>
    <col min="2057" max="2057" width="18.6666666666667" style="8" customWidth="1"/>
    <col min="2058" max="2058" width="11.6666666666667" style="8" customWidth="1"/>
    <col min="2059" max="2300" width="9" style="8"/>
    <col min="2301" max="2301" width="6.66666666666667" style="8" customWidth="1"/>
    <col min="2302" max="2302" width="28.6666666666667" style="8" customWidth="1"/>
    <col min="2303" max="2303" width="16.7777777777778" style="8" customWidth="1"/>
    <col min="2304" max="2304" width="9.33333333333333" style="8" customWidth="1"/>
    <col min="2305" max="2305" width="10.4444444444444" style="8" customWidth="1"/>
    <col min="2306" max="2306" width="8.87962962962963" style="8" customWidth="1"/>
    <col min="2307" max="2307" width="14.1111111111111" style="8" customWidth="1"/>
    <col min="2308" max="2308" width="9" style="8" customWidth="1"/>
    <col min="2309" max="2309" width="4.87962962962963" style="8" customWidth="1"/>
    <col min="2310" max="2310" width="14.6666666666667" style="8" customWidth="1"/>
    <col min="2311" max="2311" width="14" style="8" customWidth="1"/>
    <col min="2312" max="2312" width="35.3333333333333" style="8" customWidth="1"/>
    <col min="2313" max="2313" width="18.6666666666667" style="8" customWidth="1"/>
    <col min="2314" max="2314" width="11.6666666666667" style="8" customWidth="1"/>
    <col min="2315" max="2556" width="9" style="8"/>
    <col min="2557" max="2557" width="6.66666666666667" style="8" customWidth="1"/>
    <col min="2558" max="2558" width="28.6666666666667" style="8" customWidth="1"/>
    <col min="2559" max="2559" width="16.7777777777778" style="8" customWidth="1"/>
    <col min="2560" max="2560" width="9.33333333333333" style="8" customWidth="1"/>
    <col min="2561" max="2561" width="10.4444444444444" style="8" customWidth="1"/>
    <col min="2562" max="2562" width="8.87962962962963" style="8" customWidth="1"/>
    <col min="2563" max="2563" width="14.1111111111111" style="8" customWidth="1"/>
    <col min="2564" max="2564" width="9" style="8" customWidth="1"/>
    <col min="2565" max="2565" width="4.87962962962963" style="8" customWidth="1"/>
    <col min="2566" max="2566" width="14.6666666666667" style="8" customWidth="1"/>
    <col min="2567" max="2567" width="14" style="8" customWidth="1"/>
    <col min="2568" max="2568" width="35.3333333333333" style="8" customWidth="1"/>
    <col min="2569" max="2569" width="18.6666666666667" style="8" customWidth="1"/>
    <col min="2570" max="2570" width="11.6666666666667" style="8" customWidth="1"/>
    <col min="2571" max="2812" width="9" style="8"/>
    <col min="2813" max="2813" width="6.66666666666667" style="8" customWidth="1"/>
    <col min="2814" max="2814" width="28.6666666666667" style="8" customWidth="1"/>
    <col min="2815" max="2815" width="16.7777777777778" style="8" customWidth="1"/>
    <col min="2816" max="2816" width="9.33333333333333" style="8" customWidth="1"/>
    <col min="2817" max="2817" width="10.4444444444444" style="8" customWidth="1"/>
    <col min="2818" max="2818" width="8.87962962962963" style="8" customWidth="1"/>
    <col min="2819" max="2819" width="14.1111111111111" style="8" customWidth="1"/>
    <col min="2820" max="2820" width="9" style="8" customWidth="1"/>
    <col min="2821" max="2821" width="4.87962962962963" style="8" customWidth="1"/>
    <col min="2822" max="2822" width="14.6666666666667" style="8" customWidth="1"/>
    <col min="2823" max="2823" width="14" style="8" customWidth="1"/>
    <col min="2824" max="2824" width="35.3333333333333" style="8" customWidth="1"/>
    <col min="2825" max="2825" width="18.6666666666667" style="8" customWidth="1"/>
    <col min="2826" max="2826" width="11.6666666666667" style="8" customWidth="1"/>
    <col min="2827" max="3068" width="9" style="8"/>
    <col min="3069" max="3069" width="6.66666666666667" style="8" customWidth="1"/>
    <col min="3070" max="3070" width="28.6666666666667" style="8" customWidth="1"/>
    <col min="3071" max="3071" width="16.7777777777778" style="8" customWidth="1"/>
    <col min="3072" max="3072" width="9.33333333333333" style="8" customWidth="1"/>
    <col min="3073" max="3073" width="10.4444444444444" style="8" customWidth="1"/>
    <col min="3074" max="3074" width="8.87962962962963" style="8" customWidth="1"/>
    <col min="3075" max="3075" width="14.1111111111111" style="8" customWidth="1"/>
    <col min="3076" max="3076" width="9" style="8" customWidth="1"/>
    <col min="3077" max="3077" width="4.87962962962963" style="8" customWidth="1"/>
    <col min="3078" max="3078" width="14.6666666666667" style="8" customWidth="1"/>
    <col min="3079" max="3079" width="14" style="8" customWidth="1"/>
    <col min="3080" max="3080" width="35.3333333333333" style="8" customWidth="1"/>
    <col min="3081" max="3081" width="18.6666666666667" style="8" customWidth="1"/>
    <col min="3082" max="3082" width="11.6666666666667" style="8" customWidth="1"/>
    <col min="3083" max="3324" width="9" style="8"/>
    <col min="3325" max="3325" width="6.66666666666667" style="8" customWidth="1"/>
    <col min="3326" max="3326" width="28.6666666666667" style="8" customWidth="1"/>
    <col min="3327" max="3327" width="16.7777777777778" style="8" customWidth="1"/>
    <col min="3328" max="3328" width="9.33333333333333" style="8" customWidth="1"/>
    <col min="3329" max="3329" width="10.4444444444444" style="8" customWidth="1"/>
    <col min="3330" max="3330" width="8.87962962962963" style="8" customWidth="1"/>
    <col min="3331" max="3331" width="14.1111111111111" style="8" customWidth="1"/>
    <col min="3332" max="3332" width="9" style="8" customWidth="1"/>
    <col min="3333" max="3333" width="4.87962962962963" style="8" customWidth="1"/>
    <col min="3334" max="3334" width="14.6666666666667" style="8" customWidth="1"/>
    <col min="3335" max="3335" width="14" style="8" customWidth="1"/>
    <col min="3336" max="3336" width="35.3333333333333" style="8" customWidth="1"/>
    <col min="3337" max="3337" width="18.6666666666667" style="8" customWidth="1"/>
    <col min="3338" max="3338" width="11.6666666666667" style="8" customWidth="1"/>
    <col min="3339" max="3580" width="9" style="8"/>
    <col min="3581" max="3581" width="6.66666666666667" style="8" customWidth="1"/>
    <col min="3582" max="3582" width="28.6666666666667" style="8" customWidth="1"/>
    <col min="3583" max="3583" width="16.7777777777778" style="8" customWidth="1"/>
    <col min="3584" max="3584" width="9.33333333333333" style="8" customWidth="1"/>
    <col min="3585" max="3585" width="10.4444444444444" style="8" customWidth="1"/>
    <col min="3586" max="3586" width="8.87962962962963" style="8" customWidth="1"/>
    <col min="3587" max="3587" width="14.1111111111111" style="8" customWidth="1"/>
    <col min="3588" max="3588" width="9" style="8" customWidth="1"/>
    <col min="3589" max="3589" width="4.87962962962963" style="8" customWidth="1"/>
    <col min="3590" max="3590" width="14.6666666666667" style="8" customWidth="1"/>
    <col min="3591" max="3591" width="14" style="8" customWidth="1"/>
    <col min="3592" max="3592" width="35.3333333333333" style="8" customWidth="1"/>
    <col min="3593" max="3593" width="18.6666666666667" style="8" customWidth="1"/>
    <col min="3594" max="3594" width="11.6666666666667" style="8" customWidth="1"/>
    <col min="3595" max="3836" width="9" style="8"/>
    <col min="3837" max="3837" width="6.66666666666667" style="8" customWidth="1"/>
    <col min="3838" max="3838" width="28.6666666666667" style="8" customWidth="1"/>
    <col min="3839" max="3839" width="16.7777777777778" style="8" customWidth="1"/>
    <col min="3840" max="3840" width="9.33333333333333" style="8" customWidth="1"/>
    <col min="3841" max="3841" width="10.4444444444444" style="8" customWidth="1"/>
    <col min="3842" max="3842" width="8.87962962962963" style="8" customWidth="1"/>
    <col min="3843" max="3843" width="14.1111111111111" style="8" customWidth="1"/>
    <col min="3844" max="3844" width="9" style="8" customWidth="1"/>
    <col min="3845" max="3845" width="4.87962962962963" style="8" customWidth="1"/>
    <col min="3846" max="3846" width="14.6666666666667" style="8" customWidth="1"/>
    <col min="3847" max="3847" width="14" style="8" customWidth="1"/>
    <col min="3848" max="3848" width="35.3333333333333" style="8" customWidth="1"/>
    <col min="3849" max="3849" width="18.6666666666667" style="8" customWidth="1"/>
    <col min="3850" max="3850" width="11.6666666666667" style="8" customWidth="1"/>
    <col min="3851" max="4092" width="9" style="8"/>
    <col min="4093" max="4093" width="6.66666666666667" style="8" customWidth="1"/>
    <col min="4094" max="4094" width="28.6666666666667" style="8" customWidth="1"/>
    <col min="4095" max="4095" width="16.7777777777778" style="8" customWidth="1"/>
    <col min="4096" max="4096" width="9.33333333333333" style="8" customWidth="1"/>
    <col min="4097" max="4097" width="10.4444444444444" style="8" customWidth="1"/>
    <col min="4098" max="4098" width="8.87962962962963" style="8" customWidth="1"/>
    <col min="4099" max="4099" width="14.1111111111111" style="8" customWidth="1"/>
    <col min="4100" max="4100" width="9" style="8" customWidth="1"/>
    <col min="4101" max="4101" width="4.87962962962963" style="8" customWidth="1"/>
    <col min="4102" max="4102" width="14.6666666666667" style="8" customWidth="1"/>
    <col min="4103" max="4103" width="14" style="8" customWidth="1"/>
    <col min="4104" max="4104" width="35.3333333333333" style="8" customWidth="1"/>
    <col min="4105" max="4105" width="18.6666666666667" style="8" customWidth="1"/>
    <col min="4106" max="4106" width="11.6666666666667" style="8" customWidth="1"/>
    <col min="4107" max="4348" width="9" style="8"/>
    <col min="4349" max="4349" width="6.66666666666667" style="8" customWidth="1"/>
    <col min="4350" max="4350" width="28.6666666666667" style="8" customWidth="1"/>
    <col min="4351" max="4351" width="16.7777777777778" style="8" customWidth="1"/>
    <col min="4352" max="4352" width="9.33333333333333" style="8" customWidth="1"/>
    <col min="4353" max="4353" width="10.4444444444444" style="8" customWidth="1"/>
    <col min="4354" max="4354" width="8.87962962962963" style="8" customWidth="1"/>
    <col min="4355" max="4355" width="14.1111111111111" style="8" customWidth="1"/>
    <col min="4356" max="4356" width="9" style="8" customWidth="1"/>
    <col min="4357" max="4357" width="4.87962962962963" style="8" customWidth="1"/>
    <col min="4358" max="4358" width="14.6666666666667" style="8" customWidth="1"/>
    <col min="4359" max="4359" width="14" style="8" customWidth="1"/>
    <col min="4360" max="4360" width="35.3333333333333" style="8" customWidth="1"/>
    <col min="4361" max="4361" width="18.6666666666667" style="8" customWidth="1"/>
    <col min="4362" max="4362" width="11.6666666666667" style="8" customWidth="1"/>
    <col min="4363" max="4604" width="9" style="8"/>
    <col min="4605" max="4605" width="6.66666666666667" style="8" customWidth="1"/>
    <col min="4606" max="4606" width="28.6666666666667" style="8" customWidth="1"/>
    <col min="4607" max="4607" width="16.7777777777778" style="8" customWidth="1"/>
    <col min="4608" max="4608" width="9.33333333333333" style="8" customWidth="1"/>
    <col min="4609" max="4609" width="10.4444444444444" style="8" customWidth="1"/>
    <col min="4610" max="4610" width="8.87962962962963" style="8" customWidth="1"/>
    <col min="4611" max="4611" width="14.1111111111111" style="8" customWidth="1"/>
    <col min="4612" max="4612" width="9" style="8" customWidth="1"/>
    <col min="4613" max="4613" width="4.87962962962963" style="8" customWidth="1"/>
    <col min="4614" max="4614" width="14.6666666666667" style="8" customWidth="1"/>
    <col min="4615" max="4615" width="14" style="8" customWidth="1"/>
    <col min="4616" max="4616" width="35.3333333333333" style="8" customWidth="1"/>
    <col min="4617" max="4617" width="18.6666666666667" style="8" customWidth="1"/>
    <col min="4618" max="4618" width="11.6666666666667" style="8" customWidth="1"/>
    <col min="4619" max="4860" width="9" style="8"/>
    <col min="4861" max="4861" width="6.66666666666667" style="8" customWidth="1"/>
    <col min="4862" max="4862" width="28.6666666666667" style="8" customWidth="1"/>
    <col min="4863" max="4863" width="16.7777777777778" style="8" customWidth="1"/>
    <col min="4864" max="4864" width="9.33333333333333" style="8" customWidth="1"/>
    <col min="4865" max="4865" width="10.4444444444444" style="8" customWidth="1"/>
    <col min="4866" max="4866" width="8.87962962962963" style="8" customWidth="1"/>
    <col min="4867" max="4867" width="14.1111111111111" style="8" customWidth="1"/>
    <col min="4868" max="4868" width="9" style="8" customWidth="1"/>
    <col min="4869" max="4869" width="4.87962962962963" style="8" customWidth="1"/>
    <col min="4870" max="4870" width="14.6666666666667" style="8" customWidth="1"/>
    <col min="4871" max="4871" width="14" style="8" customWidth="1"/>
    <col min="4872" max="4872" width="35.3333333333333" style="8" customWidth="1"/>
    <col min="4873" max="4873" width="18.6666666666667" style="8" customWidth="1"/>
    <col min="4874" max="4874" width="11.6666666666667" style="8" customWidth="1"/>
    <col min="4875" max="5116" width="9" style="8"/>
    <col min="5117" max="5117" width="6.66666666666667" style="8" customWidth="1"/>
    <col min="5118" max="5118" width="28.6666666666667" style="8" customWidth="1"/>
    <col min="5119" max="5119" width="16.7777777777778" style="8" customWidth="1"/>
    <col min="5120" max="5120" width="9.33333333333333" style="8" customWidth="1"/>
    <col min="5121" max="5121" width="10.4444444444444" style="8" customWidth="1"/>
    <col min="5122" max="5122" width="8.87962962962963" style="8" customWidth="1"/>
    <col min="5123" max="5123" width="14.1111111111111" style="8" customWidth="1"/>
    <col min="5124" max="5124" width="9" style="8" customWidth="1"/>
    <col min="5125" max="5125" width="4.87962962962963" style="8" customWidth="1"/>
    <col min="5126" max="5126" width="14.6666666666667" style="8" customWidth="1"/>
    <col min="5127" max="5127" width="14" style="8" customWidth="1"/>
    <col min="5128" max="5128" width="35.3333333333333" style="8" customWidth="1"/>
    <col min="5129" max="5129" width="18.6666666666667" style="8" customWidth="1"/>
    <col min="5130" max="5130" width="11.6666666666667" style="8" customWidth="1"/>
    <col min="5131" max="5372" width="9" style="8"/>
    <col min="5373" max="5373" width="6.66666666666667" style="8" customWidth="1"/>
    <col min="5374" max="5374" width="28.6666666666667" style="8" customWidth="1"/>
    <col min="5375" max="5375" width="16.7777777777778" style="8" customWidth="1"/>
    <col min="5376" max="5376" width="9.33333333333333" style="8" customWidth="1"/>
    <col min="5377" max="5377" width="10.4444444444444" style="8" customWidth="1"/>
    <col min="5378" max="5378" width="8.87962962962963" style="8" customWidth="1"/>
    <col min="5379" max="5379" width="14.1111111111111" style="8" customWidth="1"/>
    <col min="5380" max="5380" width="9" style="8" customWidth="1"/>
    <col min="5381" max="5381" width="4.87962962962963" style="8" customWidth="1"/>
    <col min="5382" max="5382" width="14.6666666666667" style="8" customWidth="1"/>
    <col min="5383" max="5383" width="14" style="8" customWidth="1"/>
    <col min="5384" max="5384" width="35.3333333333333" style="8" customWidth="1"/>
    <col min="5385" max="5385" width="18.6666666666667" style="8" customWidth="1"/>
    <col min="5386" max="5386" width="11.6666666666667" style="8" customWidth="1"/>
    <col min="5387" max="5628" width="9" style="8"/>
    <col min="5629" max="5629" width="6.66666666666667" style="8" customWidth="1"/>
    <col min="5630" max="5630" width="28.6666666666667" style="8" customWidth="1"/>
    <col min="5631" max="5631" width="16.7777777777778" style="8" customWidth="1"/>
    <col min="5632" max="5632" width="9.33333333333333" style="8" customWidth="1"/>
    <col min="5633" max="5633" width="10.4444444444444" style="8" customWidth="1"/>
    <col min="5634" max="5634" width="8.87962962962963" style="8" customWidth="1"/>
    <col min="5635" max="5635" width="14.1111111111111" style="8" customWidth="1"/>
    <col min="5636" max="5636" width="9" style="8" customWidth="1"/>
    <col min="5637" max="5637" width="4.87962962962963" style="8" customWidth="1"/>
    <col min="5638" max="5638" width="14.6666666666667" style="8" customWidth="1"/>
    <col min="5639" max="5639" width="14" style="8" customWidth="1"/>
    <col min="5640" max="5640" width="35.3333333333333" style="8" customWidth="1"/>
    <col min="5641" max="5641" width="18.6666666666667" style="8" customWidth="1"/>
    <col min="5642" max="5642" width="11.6666666666667" style="8" customWidth="1"/>
    <col min="5643" max="5884" width="9" style="8"/>
    <col min="5885" max="5885" width="6.66666666666667" style="8" customWidth="1"/>
    <col min="5886" max="5886" width="28.6666666666667" style="8" customWidth="1"/>
    <col min="5887" max="5887" width="16.7777777777778" style="8" customWidth="1"/>
    <col min="5888" max="5888" width="9.33333333333333" style="8" customWidth="1"/>
    <col min="5889" max="5889" width="10.4444444444444" style="8" customWidth="1"/>
    <col min="5890" max="5890" width="8.87962962962963" style="8" customWidth="1"/>
    <col min="5891" max="5891" width="14.1111111111111" style="8" customWidth="1"/>
    <col min="5892" max="5892" width="9" style="8" customWidth="1"/>
    <col min="5893" max="5893" width="4.87962962962963" style="8" customWidth="1"/>
    <col min="5894" max="5894" width="14.6666666666667" style="8" customWidth="1"/>
    <col min="5895" max="5895" width="14" style="8" customWidth="1"/>
    <col min="5896" max="5896" width="35.3333333333333" style="8" customWidth="1"/>
    <col min="5897" max="5897" width="18.6666666666667" style="8" customWidth="1"/>
    <col min="5898" max="5898" width="11.6666666666667" style="8" customWidth="1"/>
    <col min="5899" max="6140" width="9" style="8"/>
    <col min="6141" max="6141" width="6.66666666666667" style="8" customWidth="1"/>
    <col min="6142" max="6142" width="28.6666666666667" style="8" customWidth="1"/>
    <col min="6143" max="6143" width="16.7777777777778" style="8" customWidth="1"/>
    <col min="6144" max="6144" width="9.33333333333333" style="8" customWidth="1"/>
    <col min="6145" max="6145" width="10.4444444444444" style="8" customWidth="1"/>
    <col min="6146" max="6146" width="8.87962962962963" style="8" customWidth="1"/>
    <col min="6147" max="6147" width="14.1111111111111" style="8" customWidth="1"/>
    <col min="6148" max="6148" width="9" style="8" customWidth="1"/>
    <col min="6149" max="6149" width="4.87962962962963" style="8" customWidth="1"/>
    <col min="6150" max="6150" width="14.6666666666667" style="8" customWidth="1"/>
    <col min="6151" max="6151" width="14" style="8" customWidth="1"/>
    <col min="6152" max="6152" width="35.3333333333333" style="8" customWidth="1"/>
    <col min="6153" max="6153" width="18.6666666666667" style="8" customWidth="1"/>
    <col min="6154" max="6154" width="11.6666666666667" style="8" customWidth="1"/>
    <col min="6155" max="6396" width="9" style="8"/>
    <col min="6397" max="6397" width="6.66666666666667" style="8" customWidth="1"/>
    <col min="6398" max="6398" width="28.6666666666667" style="8" customWidth="1"/>
    <col min="6399" max="6399" width="16.7777777777778" style="8" customWidth="1"/>
    <col min="6400" max="6400" width="9.33333333333333" style="8" customWidth="1"/>
    <col min="6401" max="6401" width="10.4444444444444" style="8" customWidth="1"/>
    <col min="6402" max="6402" width="8.87962962962963" style="8" customWidth="1"/>
    <col min="6403" max="6403" width="14.1111111111111" style="8" customWidth="1"/>
    <col min="6404" max="6404" width="9" style="8" customWidth="1"/>
    <col min="6405" max="6405" width="4.87962962962963" style="8" customWidth="1"/>
    <col min="6406" max="6406" width="14.6666666666667" style="8" customWidth="1"/>
    <col min="6407" max="6407" width="14" style="8" customWidth="1"/>
    <col min="6408" max="6408" width="35.3333333333333" style="8" customWidth="1"/>
    <col min="6409" max="6409" width="18.6666666666667" style="8" customWidth="1"/>
    <col min="6410" max="6410" width="11.6666666666667" style="8" customWidth="1"/>
    <col min="6411" max="6652" width="9" style="8"/>
    <col min="6653" max="6653" width="6.66666666666667" style="8" customWidth="1"/>
    <col min="6654" max="6654" width="28.6666666666667" style="8" customWidth="1"/>
    <col min="6655" max="6655" width="16.7777777777778" style="8" customWidth="1"/>
    <col min="6656" max="6656" width="9.33333333333333" style="8" customWidth="1"/>
    <col min="6657" max="6657" width="10.4444444444444" style="8" customWidth="1"/>
    <col min="6658" max="6658" width="8.87962962962963" style="8" customWidth="1"/>
    <col min="6659" max="6659" width="14.1111111111111" style="8" customWidth="1"/>
    <col min="6660" max="6660" width="9" style="8" customWidth="1"/>
    <col min="6661" max="6661" width="4.87962962962963" style="8" customWidth="1"/>
    <col min="6662" max="6662" width="14.6666666666667" style="8" customWidth="1"/>
    <col min="6663" max="6663" width="14" style="8" customWidth="1"/>
    <col min="6664" max="6664" width="35.3333333333333" style="8" customWidth="1"/>
    <col min="6665" max="6665" width="18.6666666666667" style="8" customWidth="1"/>
    <col min="6666" max="6666" width="11.6666666666667" style="8" customWidth="1"/>
    <col min="6667" max="6908" width="9" style="8"/>
    <col min="6909" max="6909" width="6.66666666666667" style="8" customWidth="1"/>
    <col min="6910" max="6910" width="28.6666666666667" style="8" customWidth="1"/>
    <col min="6911" max="6911" width="16.7777777777778" style="8" customWidth="1"/>
    <col min="6912" max="6912" width="9.33333333333333" style="8" customWidth="1"/>
    <col min="6913" max="6913" width="10.4444444444444" style="8" customWidth="1"/>
    <col min="6914" max="6914" width="8.87962962962963" style="8" customWidth="1"/>
    <col min="6915" max="6915" width="14.1111111111111" style="8" customWidth="1"/>
    <col min="6916" max="6916" width="9" style="8" customWidth="1"/>
    <col min="6917" max="6917" width="4.87962962962963" style="8" customWidth="1"/>
    <col min="6918" max="6918" width="14.6666666666667" style="8" customWidth="1"/>
    <col min="6919" max="6919" width="14" style="8" customWidth="1"/>
    <col min="6920" max="6920" width="35.3333333333333" style="8" customWidth="1"/>
    <col min="6921" max="6921" width="18.6666666666667" style="8" customWidth="1"/>
    <col min="6922" max="6922" width="11.6666666666667" style="8" customWidth="1"/>
    <col min="6923" max="7164" width="9" style="8"/>
    <col min="7165" max="7165" width="6.66666666666667" style="8" customWidth="1"/>
    <col min="7166" max="7166" width="28.6666666666667" style="8" customWidth="1"/>
    <col min="7167" max="7167" width="16.7777777777778" style="8" customWidth="1"/>
    <col min="7168" max="7168" width="9.33333333333333" style="8" customWidth="1"/>
    <col min="7169" max="7169" width="10.4444444444444" style="8" customWidth="1"/>
    <col min="7170" max="7170" width="8.87962962962963" style="8" customWidth="1"/>
    <col min="7171" max="7171" width="14.1111111111111" style="8" customWidth="1"/>
    <col min="7172" max="7172" width="9" style="8" customWidth="1"/>
    <col min="7173" max="7173" width="4.87962962962963" style="8" customWidth="1"/>
    <col min="7174" max="7174" width="14.6666666666667" style="8" customWidth="1"/>
    <col min="7175" max="7175" width="14" style="8" customWidth="1"/>
    <col min="7176" max="7176" width="35.3333333333333" style="8" customWidth="1"/>
    <col min="7177" max="7177" width="18.6666666666667" style="8" customWidth="1"/>
    <col min="7178" max="7178" width="11.6666666666667" style="8" customWidth="1"/>
    <col min="7179" max="7420" width="9" style="8"/>
    <col min="7421" max="7421" width="6.66666666666667" style="8" customWidth="1"/>
    <col min="7422" max="7422" width="28.6666666666667" style="8" customWidth="1"/>
    <col min="7423" max="7423" width="16.7777777777778" style="8" customWidth="1"/>
    <col min="7424" max="7424" width="9.33333333333333" style="8" customWidth="1"/>
    <col min="7425" max="7425" width="10.4444444444444" style="8" customWidth="1"/>
    <col min="7426" max="7426" width="8.87962962962963" style="8" customWidth="1"/>
    <col min="7427" max="7427" width="14.1111111111111" style="8" customWidth="1"/>
    <col min="7428" max="7428" width="9" style="8" customWidth="1"/>
    <col min="7429" max="7429" width="4.87962962962963" style="8" customWidth="1"/>
    <col min="7430" max="7430" width="14.6666666666667" style="8" customWidth="1"/>
    <col min="7431" max="7431" width="14" style="8" customWidth="1"/>
    <col min="7432" max="7432" width="35.3333333333333" style="8" customWidth="1"/>
    <col min="7433" max="7433" width="18.6666666666667" style="8" customWidth="1"/>
    <col min="7434" max="7434" width="11.6666666666667" style="8" customWidth="1"/>
    <col min="7435" max="7676" width="9" style="8"/>
    <col min="7677" max="7677" width="6.66666666666667" style="8" customWidth="1"/>
    <col min="7678" max="7678" width="28.6666666666667" style="8" customWidth="1"/>
    <col min="7679" max="7679" width="16.7777777777778" style="8" customWidth="1"/>
    <col min="7680" max="7680" width="9.33333333333333" style="8" customWidth="1"/>
    <col min="7681" max="7681" width="10.4444444444444" style="8" customWidth="1"/>
    <col min="7682" max="7682" width="8.87962962962963" style="8" customWidth="1"/>
    <col min="7683" max="7683" width="14.1111111111111" style="8" customWidth="1"/>
    <col min="7684" max="7684" width="9" style="8" customWidth="1"/>
    <col min="7685" max="7685" width="4.87962962962963" style="8" customWidth="1"/>
    <col min="7686" max="7686" width="14.6666666666667" style="8" customWidth="1"/>
    <col min="7687" max="7687" width="14" style="8" customWidth="1"/>
    <col min="7688" max="7688" width="35.3333333333333" style="8" customWidth="1"/>
    <col min="7689" max="7689" width="18.6666666666667" style="8" customWidth="1"/>
    <col min="7690" max="7690" width="11.6666666666667" style="8" customWidth="1"/>
    <col min="7691" max="7932" width="9" style="8"/>
    <col min="7933" max="7933" width="6.66666666666667" style="8" customWidth="1"/>
    <col min="7934" max="7934" width="28.6666666666667" style="8" customWidth="1"/>
    <col min="7935" max="7935" width="16.7777777777778" style="8" customWidth="1"/>
    <col min="7936" max="7936" width="9.33333333333333" style="8" customWidth="1"/>
    <col min="7937" max="7937" width="10.4444444444444" style="8" customWidth="1"/>
    <col min="7938" max="7938" width="8.87962962962963" style="8" customWidth="1"/>
    <col min="7939" max="7939" width="14.1111111111111" style="8" customWidth="1"/>
    <col min="7940" max="7940" width="9" style="8" customWidth="1"/>
    <col min="7941" max="7941" width="4.87962962962963" style="8" customWidth="1"/>
    <col min="7942" max="7942" width="14.6666666666667" style="8" customWidth="1"/>
    <col min="7943" max="7943" width="14" style="8" customWidth="1"/>
    <col min="7944" max="7944" width="35.3333333333333" style="8" customWidth="1"/>
    <col min="7945" max="7945" width="18.6666666666667" style="8" customWidth="1"/>
    <col min="7946" max="7946" width="11.6666666666667" style="8" customWidth="1"/>
    <col min="7947" max="8188" width="9" style="8"/>
    <col min="8189" max="8189" width="6.66666666666667" style="8" customWidth="1"/>
    <col min="8190" max="8190" width="28.6666666666667" style="8" customWidth="1"/>
    <col min="8191" max="8191" width="16.7777777777778" style="8" customWidth="1"/>
    <col min="8192" max="8192" width="9.33333333333333" style="8" customWidth="1"/>
    <col min="8193" max="8193" width="10.4444444444444" style="8" customWidth="1"/>
    <col min="8194" max="8194" width="8.87962962962963" style="8" customWidth="1"/>
    <col min="8195" max="8195" width="14.1111111111111" style="8" customWidth="1"/>
    <col min="8196" max="8196" width="9" style="8" customWidth="1"/>
    <col min="8197" max="8197" width="4.87962962962963" style="8" customWidth="1"/>
    <col min="8198" max="8198" width="14.6666666666667" style="8" customWidth="1"/>
    <col min="8199" max="8199" width="14" style="8" customWidth="1"/>
    <col min="8200" max="8200" width="35.3333333333333" style="8" customWidth="1"/>
    <col min="8201" max="8201" width="18.6666666666667" style="8" customWidth="1"/>
    <col min="8202" max="8202" width="11.6666666666667" style="8" customWidth="1"/>
    <col min="8203" max="8444" width="9" style="8"/>
    <col min="8445" max="8445" width="6.66666666666667" style="8" customWidth="1"/>
    <col min="8446" max="8446" width="28.6666666666667" style="8" customWidth="1"/>
    <col min="8447" max="8447" width="16.7777777777778" style="8" customWidth="1"/>
    <col min="8448" max="8448" width="9.33333333333333" style="8" customWidth="1"/>
    <col min="8449" max="8449" width="10.4444444444444" style="8" customWidth="1"/>
    <col min="8450" max="8450" width="8.87962962962963" style="8" customWidth="1"/>
    <col min="8451" max="8451" width="14.1111111111111" style="8" customWidth="1"/>
    <col min="8452" max="8452" width="9" style="8" customWidth="1"/>
    <col min="8453" max="8453" width="4.87962962962963" style="8" customWidth="1"/>
    <col min="8454" max="8454" width="14.6666666666667" style="8" customWidth="1"/>
    <col min="8455" max="8455" width="14" style="8" customWidth="1"/>
    <col min="8456" max="8456" width="35.3333333333333" style="8" customWidth="1"/>
    <col min="8457" max="8457" width="18.6666666666667" style="8" customWidth="1"/>
    <col min="8458" max="8458" width="11.6666666666667" style="8" customWidth="1"/>
    <col min="8459" max="8700" width="9" style="8"/>
    <col min="8701" max="8701" width="6.66666666666667" style="8" customWidth="1"/>
    <col min="8702" max="8702" width="28.6666666666667" style="8" customWidth="1"/>
    <col min="8703" max="8703" width="16.7777777777778" style="8" customWidth="1"/>
    <col min="8704" max="8704" width="9.33333333333333" style="8" customWidth="1"/>
    <col min="8705" max="8705" width="10.4444444444444" style="8" customWidth="1"/>
    <col min="8706" max="8706" width="8.87962962962963" style="8" customWidth="1"/>
    <col min="8707" max="8707" width="14.1111111111111" style="8" customWidth="1"/>
    <col min="8708" max="8708" width="9" style="8" customWidth="1"/>
    <col min="8709" max="8709" width="4.87962962962963" style="8" customWidth="1"/>
    <col min="8710" max="8710" width="14.6666666666667" style="8" customWidth="1"/>
    <col min="8711" max="8711" width="14" style="8" customWidth="1"/>
    <col min="8712" max="8712" width="35.3333333333333" style="8" customWidth="1"/>
    <col min="8713" max="8713" width="18.6666666666667" style="8" customWidth="1"/>
    <col min="8714" max="8714" width="11.6666666666667" style="8" customWidth="1"/>
    <col min="8715" max="8956" width="9" style="8"/>
    <col min="8957" max="8957" width="6.66666666666667" style="8" customWidth="1"/>
    <col min="8958" max="8958" width="28.6666666666667" style="8" customWidth="1"/>
    <col min="8959" max="8959" width="16.7777777777778" style="8" customWidth="1"/>
    <col min="8960" max="8960" width="9.33333333333333" style="8" customWidth="1"/>
    <col min="8961" max="8961" width="10.4444444444444" style="8" customWidth="1"/>
    <col min="8962" max="8962" width="8.87962962962963" style="8" customWidth="1"/>
    <col min="8963" max="8963" width="14.1111111111111" style="8" customWidth="1"/>
    <col min="8964" max="8964" width="9" style="8" customWidth="1"/>
    <col min="8965" max="8965" width="4.87962962962963" style="8" customWidth="1"/>
    <col min="8966" max="8966" width="14.6666666666667" style="8" customWidth="1"/>
    <col min="8967" max="8967" width="14" style="8" customWidth="1"/>
    <col min="8968" max="8968" width="35.3333333333333" style="8" customWidth="1"/>
    <col min="8969" max="8969" width="18.6666666666667" style="8" customWidth="1"/>
    <col min="8970" max="8970" width="11.6666666666667" style="8" customWidth="1"/>
    <col min="8971" max="9212" width="9" style="8"/>
    <col min="9213" max="9213" width="6.66666666666667" style="8" customWidth="1"/>
    <col min="9214" max="9214" width="28.6666666666667" style="8" customWidth="1"/>
    <col min="9215" max="9215" width="16.7777777777778" style="8" customWidth="1"/>
    <col min="9216" max="9216" width="9.33333333333333" style="8" customWidth="1"/>
    <col min="9217" max="9217" width="10.4444444444444" style="8" customWidth="1"/>
    <col min="9218" max="9218" width="8.87962962962963" style="8" customWidth="1"/>
    <col min="9219" max="9219" width="14.1111111111111" style="8" customWidth="1"/>
    <col min="9220" max="9220" width="9" style="8" customWidth="1"/>
    <col min="9221" max="9221" width="4.87962962962963" style="8" customWidth="1"/>
    <col min="9222" max="9222" width="14.6666666666667" style="8" customWidth="1"/>
    <col min="9223" max="9223" width="14" style="8" customWidth="1"/>
    <col min="9224" max="9224" width="35.3333333333333" style="8" customWidth="1"/>
    <col min="9225" max="9225" width="18.6666666666667" style="8" customWidth="1"/>
    <col min="9226" max="9226" width="11.6666666666667" style="8" customWidth="1"/>
    <col min="9227" max="9468" width="9" style="8"/>
    <col min="9469" max="9469" width="6.66666666666667" style="8" customWidth="1"/>
    <col min="9470" max="9470" width="28.6666666666667" style="8" customWidth="1"/>
    <col min="9471" max="9471" width="16.7777777777778" style="8" customWidth="1"/>
    <col min="9472" max="9472" width="9.33333333333333" style="8" customWidth="1"/>
    <col min="9473" max="9473" width="10.4444444444444" style="8" customWidth="1"/>
    <col min="9474" max="9474" width="8.87962962962963" style="8" customWidth="1"/>
    <col min="9475" max="9475" width="14.1111111111111" style="8" customWidth="1"/>
    <col min="9476" max="9476" width="9" style="8" customWidth="1"/>
    <col min="9477" max="9477" width="4.87962962962963" style="8" customWidth="1"/>
    <col min="9478" max="9478" width="14.6666666666667" style="8" customWidth="1"/>
    <col min="9479" max="9479" width="14" style="8" customWidth="1"/>
    <col min="9480" max="9480" width="35.3333333333333" style="8" customWidth="1"/>
    <col min="9481" max="9481" width="18.6666666666667" style="8" customWidth="1"/>
    <col min="9482" max="9482" width="11.6666666666667" style="8" customWidth="1"/>
    <col min="9483" max="9724" width="9" style="8"/>
    <col min="9725" max="9725" width="6.66666666666667" style="8" customWidth="1"/>
    <col min="9726" max="9726" width="28.6666666666667" style="8" customWidth="1"/>
    <col min="9727" max="9727" width="16.7777777777778" style="8" customWidth="1"/>
    <col min="9728" max="9728" width="9.33333333333333" style="8" customWidth="1"/>
    <col min="9729" max="9729" width="10.4444444444444" style="8" customWidth="1"/>
    <col min="9730" max="9730" width="8.87962962962963" style="8" customWidth="1"/>
    <col min="9731" max="9731" width="14.1111111111111" style="8" customWidth="1"/>
    <col min="9732" max="9732" width="9" style="8" customWidth="1"/>
    <col min="9733" max="9733" width="4.87962962962963" style="8" customWidth="1"/>
    <col min="9734" max="9734" width="14.6666666666667" style="8" customWidth="1"/>
    <col min="9735" max="9735" width="14" style="8" customWidth="1"/>
    <col min="9736" max="9736" width="35.3333333333333" style="8" customWidth="1"/>
    <col min="9737" max="9737" width="18.6666666666667" style="8" customWidth="1"/>
    <col min="9738" max="9738" width="11.6666666666667" style="8" customWidth="1"/>
    <col min="9739" max="9980" width="9" style="8"/>
    <col min="9981" max="9981" width="6.66666666666667" style="8" customWidth="1"/>
    <col min="9982" max="9982" width="28.6666666666667" style="8" customWidth="1"/>
    <col min="9983" max="9983" width="16.7777777777778" style="8" customWidth="1"/>
    <col min="9984" max="9984" width="9.33333333333333" style="8" customWidth="1"/>
    <col min="9985" max="9985" width="10.4444444444444" style="8" customWidth="1"/>
    <col min="9986" max="9986" width="8.87962962962963" style="8" customWidth="1"/>
    <col min="9987" max="9987" width="14.1111111111111" style="8" customWidth="1"/>
    <col min="9988" max="9988" width="9" style="8" customWidth="1"/>
    <col min="9989" max="9989" width="4.87962962962963" style="8" customWidth="1"/>
    <col min="9990" max="9990" width="14.6666666666667" style="8" customWidth="1"/>
    <col min="9991" max="9991" width="14" style="8" customWidth="1"/>
    <col min="9992" max="9992" width="35.3333333333333" style="8" customWidth="1"/>
    <col min="9993" max="9993" width="18.6666666666667" style="8" customWidth="1"/>
    <col min="9994" max="9994" width="11.6666666666667" style="8" customWidth="1"/>
    <col min="9995" max="10236" width="9" style="8"/>
    <col min="10237" max="10237" width="6.66666666666667" style="8" customWidth="1"/>
    <col min="10238" max="10238" width="28.6666666666667" style="8" customWidth="1"/>
    <col min="10239" max="10239" width="16.7777777777778" style="8" customWidth="1"/>
    <col min="10240" max="10240" width="9.33333333333333" style="8" customWidth="1"/>
    <col min="10241" max="10241" width="10.4444444444444" style="8" customWidth="1"/>
    <col min="10242" max="10242" width="8.87962962962963" style="8" customWidth="1"/>
    <col min="10243" max="10243" width="14.1111111111111" style="8" customWidth="1"/>
    <col min="10244" max="10244" width="9" style="8" customWidth="1"/>
    <col min="10245" max="10245" width="4.87962962962963" style="8" customWidth="1"/>
    <col min="10246" max="10246" width="14.6666666666667" style="8" customWidth="1"/>
    <col min="10247" max="10247" width="14" style="8" customWidth="1"/>
    <col min="10248" max="10248" width="35.3333333333333" style="8" customWidth="1"/>
    <col min="10249" max="10249" width="18.6666666666667" style="8" customWidth="1"/>
    <col min="10250" max="10250" width="11.6666666666667" style="8" customWidth="1"/>
    <col min="10251" max="10492" width="9" style="8"/>
    <col min="10493" max="10493" width="6.66666666666667" style="8" customWidth="1"/>
    <col min="10494" max="10494" width="28.6666666666667" style="8" customWidth="1"/>
    <col min="10495" max="10495" width="16.7777777777778" style="8" customWidth="1"/>
    <col min="10496" max="10496" width="9.33333333333333" style="8" customWidth="1"/>
    <col min="10497" max="10497" width="10.4444444444444" style="8" customWidth="1"/>
    <col min="10498" max="10498" width="8.87962962962963" style="8" customWidth="1"/>
    <col min="10499" max="10499" width="14.1111111111111" style="8" customWidth="1"/>
    <col min="10500" max="10500" width="9" style="8" customWidth="1"/>
    <col min="10501" max="10501" width="4.87962962962963" style="8" customWidth="1"/>
    <col min="10502" max="10502" width="14.6666666666667" style="8" customWidth="1"/>
    <col min="10503" max="10503" width="14" style="8" customWidth="1"/>
    <col min="10504" max="10504" width="35.3333333333333" style="8" customWidth="1"/>
    <col min="10505" max="10505" width="18.6666666666667" style="8" customWidth="1"/>
    <col min="10506" max="10506" width="11.6666666666667" style="8" customWidth="1"/>
    <col min="10507" max="10748" width="9" style="8"/>
    <col min="10749" max="10749" width="6.66666666666667" style="8" customWidth="1"/>
    <col min="10750" max="10750" width="28.6666666666667" style="8" customWidth="1"/>
    <col min="10751" max="10751" width="16.7777777777778" style="8" customWidth="1"/>
    <col min="10752" max="10752" width="9.33333333333333" style="8" customWidth="1"/>
    <col min="10753" max="10753" width="10.4444444444444" style="8" customWidth="1"/>
    <col min="10754" max="10754" width="8.87962962962963" style="8" customWidth="1"/>
    <col min="10755" max="10755" width="14.1111111111111" style="8" customWidth="1"/>
    <col min="10756" max="10756" width="9" style="8" customWidth="1"/>
    <col min="10757" max="10757" width="4.87962962962963" style="8" customWidth="1"/>
    <col min="10758" max="10758" width="14.6666666666667" style="8" customWidth="1"/>
    <col min="10759" max="10759" width="14" style="8" customWidth="1"/>
    <col min="10760" max="10760" width="35.3333333333333" style="8" customWidth="1"/>
    <col min="10761" max="10761" width="18.6666666666667" style="8" customWidth="1"/>
    <col min="10762" max="10762" width="11.6666666666667" style="8" customWidth="1"/>
    <col min="10763" max="11004" width="9" style="8"/>
    <col min="11005" max="11005" width="6.66666666666667" style="8" customWidth="1"/>
    <col min="11006" max="11006" width="28.6666666666667" style="8" customWidth="1"/>
    <col min="11007" max="11007" width="16.7777777777778" style="8" customWidth="1"/>
    <col min="11008" max="11008" width="9.33333333333333" style="8" customWidth="1"/>
    <col min="11009" max="11009" width="10.4444444444444" style="8" customWidth="1"/>
    <col min="11010" max="11010" width="8.87962962962963" style="8" customWidth="1"/>
    <col min="11011" max="11011" width="14.1111111111111" style="8" customWidth="1"/>
    <col min="11012" max="11012" width="9" style="8" customWidth="1"/>
    <col min="11013" max="11013" width="4.87962962962963" style="8" customWidth="1"/>
    <col min="11014" max="11014" width="14.6666666666667" style="8" customWidth="1"/>
    <col min="11015" max="11015" width="14" style="8" customWidth="1"/>
    <col min="11016" max="11016" width="35.3333333333333" style="8" customWidth="1"/>
    <col min="11017" max="11017" width="18.6666666666667" style="8" customWidth="1"/>
    <col min="11018" max="11018" width="11.6666666666667" style="8" customWidth="1"/>
    <col min="11019" max="11260" width="9" style="8"/>
    <col min="11261" max="11261" width="6.66666666666667" style="8" customWidth="1"/>
    <col min="11262" max="11262" width="28.6666666666667" style="8" customWidth="1"/>
    <col min="11263" max="11263" width="16.7777777777778" style="8" customWidth="1"/>
    <col min="11264" max="11264" width="9.33333333333333" style="8" customWidth="1"/>
    <col min="11265" max="11265" width="10.4444444444444" style="8" customWidth="1"/>
    <col min="11266" max="11266" width="8.87962962962963" style="8" customWidth="1"/>
    <col min="11267" max="11267" width="14.1111111111111" style="8" customWidth="1"/>
    <col min="11268" max="11268" width="9" style="8" customWidth="1"/>
    <col min="11269" max="11269" width="4.87962962962963" style="8" customWidth="1"/>
    <col min="11270" max="11270" width="14.6666666666667" style="8" customWidth="1"/>
    <col min="11271" max="11271" width="14" style="8" customWidth="1"/>
    <col min="11272" max="11272" width="35.3333333333333" style="8" customWidth="1"/>
    <col min="11273" max="11273" width="18.6666666666667" style="8" customWidth="1"/>
    <col min="11274" max="11274" width="11.6666666666667" style="8" customWidth="1"/>
    <col min="11275" max="11516" width="9" style="8"/>
    <col min="11517" max="11517" width="6.66666666666667" style="8" customWidth="1"/>
    <col min="11518" max="11518" width="28.6666666666667" style="8" customWidth="1"/>
    <col min="11519" max="11519" width="16.7777777777778" style="8" customWidth="1"/>
    <col min="11520" max="11520" width="9.33333333333333" style="8" customWidth="1"/>
    <col min="11521" max="11521" width="10.4444444444444" style="8" customWidth="1"/>
    <col min="11522" max="11522" width="8.87962962962963" style="8" customWidth="1"/>
    <col min="11523" max="11523" width="14.1111111111111" style="8" customWidth="1"/>
    <col min="11524" max="11524" width="9" style="8" customWidth="1"/>
    <col min="11525" max="11525" width="4.87962962962963" style="8" customWidth="1"/>
    <col min="11526" max="11526" width="14.6666666666667" style="8" customWidth="1"/>
    <col min="11527" max="11527" width="14" style="8" customWidth="1"/>
    <col min="11528" max="11528" width="35.3333333333333" style="8" customWidth="1"/>
    <col min="11529" max="11529" width="18.6666666666667" style="8" customWidth="1"/>
    <col min="11530" max="11530" width="11.6666666666667" style="8" customWidth="1"/>
    <col min="11531" max="11772" width="9" style="8"/>
    <col min="11773" max="11773" width="6.66666666666667" style="8" customWidth="1"/>
    <col min="11774" max="11774" width="28.6666666666667" style="8" customWidth="1"/>
    <col min="11775" max="11775" width="16.7777777777778" style="8" customWidth="1"/>
    <col min="11776" max="11776" width="9.33333333333333" style="8" customWidth="1"/>
    <col min="11777" max="11777" width="10.4444444444444" style="8" customWidth="1"/>
    <col min="11778" max="11778" width="8.87962962962963" style="8" customWidth="1"/>
    <col min="11779" max="11779" width="14.1111111111111" style="8" customWidth="1"/>
    <col min="11780" max="11780" width="9" style="8" customWidth="1"/>
    <col min="11781" max="11781" width="4.87962962962963" style="8" customWidth="1"/>
    <col min="11782" max="11782" width="14.6666666666667" style="8" customWidth="1"/>
    <col min="11783" max="11783" width="14" style="8" customWidth="1"/>
    <col min="11784" max="11784" width="35.3333333333333" style="8" customWidth="1"/>
    <col min="11785" max="11785" width="18.6666666666667" style="8" customWidth="1"/>
    <col min="11786" max="11786" width="11.6666666666667" style="8" customWidth="1"/>
    <col min="11787" max="12028" width="9" style="8"/>
    <col min="12029" max="12029" width="6.66666666666667" style="8" customWidth="1"/>
    <col min="12030" max="12030" width="28.6666666666667" style="8" customWidth="1"/>
    <col min="12031" max="12031" width="16.7777777777778" style="8" customWidth="1"/>
    <col min="12032" max="12032" width="9.33333333333333" style="8" customWidth="1"/>
    <col min="12033" max="12033" width="10.4444444444444" style="8" customWidth="1"/>
    <col min="12034" max="12034" width="8.87962962962963" style="8" customWidth="1"/>
    <col min="12035" max="12035" width="14.1111111111111" style="8" customWidth="1"/>
    <col min="12036" max="12036" width="9" style="8" customWidth="1"/>
    <col min="12037" max="12037" width="4.87962962962963" style="8" customWidth="1"/>
    <col min="12038" max="12038" width="14.6666666666667" style="8" customWidth="1"/>
    <col min="12039" max="12039" width="14" style="8" customWidth="1"/>
    <col min="12040" max="12040" width="35.3333333333333" style="8" customWidth="1"/>
    <col min="12041" max="12041" width="18.6666666666667" style="8" customWidth="1"/>
    <col min="12042" max="12042" width="11.6666666666667" style="8" customWidth="1"/>
    <col min="12043" max="12284" width="9" style="8"/>
    <col min="12285" max="12285" width="6.66666666666667" style="8" customWidth="1"/>
    <col min="12286" max="12286" width="28.6666666666667" style="8" customWidth="1"/>
    <col min="12287" max="12287" width="16.7777777777778" style="8" customWidth="1"/>
    <col min="12288" max="12288" width="9.33333333333333" style="8" customWidth="1"/>
    <col min="12289" max="12289" width="10.4444444444444" style="8" customWidth="1"/>
    <col min="12290" max="12290" width="8.87962962962963" style="8" customWidth="1"/>
    <col min="12291" max="12291" width="14.1111111111111" style="8" customWidth="1"/>
    <col min="12292" max="12292" width="9" style="8" customWidth="1"/>
    <col min="12293" max="12293" width="4.87962962962963" style="8" customWidth="1"/>
    <col min="12294" max="12294" width="14.6666666666667" style="8" customWidth="1"/>
    <col min="12295" max="12295" width="14" style="8" customWidth="1"/>
    <col min="12296" max="12296" width="35.3333333333333" style="8" customWidth="1"/>
    <col min="12297" max="12297" width="18.6666666666667" style="8" customWidth="1"/>
    <col min="12298" max="12298" width="11.6666666666667" style="8" customWidth="1"/>
    <col min="12299" max="12540" width="9" style="8"/>
    <col min="12541" max="12541" width="6.66666666666667" style="8" customWidth="1"/>
    <col min="12542" max="12542" width="28.6666666666667" style="8" customWidth="1"/>
    <col min="12543" max="12543" width="16.7777777777778" style="8" customWidth="1"/>
    <col min="12544" max="12544" width="9.33333333333333" style="8" customWidth="1"/>
    <col min="12545" max="12545" width="10.4444444444444" style="8" customWidth="1"/>
    <col min="12546" max="12546" width="8.87962962962963" style="8" customWidth="1"/>
    <col min="12547" max="12547" width="14.1111111111111" style="8" customWidth="1"/>
    <col min="12548" max="12548" width="9" style="8" customWidth="1"/>
    <col min="12549" max="12549" width="4.87962962962963" style="8" customWidth="1"/>
    <col min="12550" max="12550" width="14.6666666666667" style="8" customWidth="1"/>
    <col min="12551" max="12551" width="14" style="8" customWidth="1"/>
    <col min="12552" max="12552" width="35.3333333333333" style="8" customWidth="1"/>
    <col min="12553" max="12553" width="18.6666666666667" style="8" customWidth="1"/>
    <col min="12554" max="12554" width="11.6666666666667" style="8" customWidth="1"/>
    <col min="12555" max="12796" width="9" style="8"/>
    <col min="12797" max="12797" width="6.66666666666667" style="8" customWidth="1"/>
    <col min="12798" max="12798" width="28.6666666666667" style="8" customWidth="1"/>
    <col min="12799" max="12799" width="16.7777777777778" style="8" customWidth="1"/>
    <col min="12800" max="12800" width="9.33333333333333" style="8" customWidth="1"/>
    <col min="12801" max="12801" width="10.4444444444444" style="8" customWidth="1"/>
    <col min="12802" max="12802" width="8.87962962962963" style="8" customWidth="1"/>
    <col min="12803" max="12803" width="14.1111111111111" style="8" customWidth="1"/>
    <col min="12804" max="12804" width="9" style="8" customWidth="1"/>
    <col min="12805" max="12805" width="4.87962962962963" style="8" customWidth="1"/>
    <col min="12806" max="12806" width="14.6666666666667" style="8" customWidth="1"/>
    <col min="12807" max="12807" width="14" style="8" customWidth="1"/>
    <col min="12808" max="12808" width="35.3333333333333" style="8" customWidth="1"/>
    <col min="12809" max="12809" width="18.6666666666667" style="8" customWidth="1"/>
    <col min="12810" max="12810" width="11.6666666666667" style="8" customWidth="1"/>
    <col min="12811" max="13052" width="9" style="8"/>
    <col min="13053" max="13053" width="6.66666666666667" style="8" customWidth="1"/>
    <col min="13054" max="13054" width="28.6666666666667" style="8" customWidth="1"/>
    <col min="13055" max="13055" width="16.7777777777778" style="8" customWidth="1"/>
    <col min="13056" max="13056" width="9.33333333333333" style="8" customWidth="1"/>
    <col min="13057" max="13057" width="10.4444444444444" style="8" customWidth="1"/>
    <col min="13058" max="13058" width="8.87962962962963" style="8" customWidth="1"/>
    <col min="13059" max="13059" width="14.1111111111111" style="8" customWidth="1"/>
    <col min="13060" max="13060" width="9" style="8" customWidth="1"/>
    <col min="13061" max="13061" width="4.87962962962963" style="8" customWidth="1"/>
    <col min="13062" max="13062" width="14.6666666666667" style="8" customWidth="1"/>
    <col min="13063" max="13063" width="14" style="8" customWidth="1"/>
    <col min="13064" max="13064" width="35.3333333333333" style="8" customWidth="1"/>
    <col min="13065" max="13065" width="18.6666666666667" style="8" customWidth="1"/>
    <col min="13066" max="13066" width="11.6666666666667" style="8" customWidth="1"/>
    <col min="13067" max="13308" width="9" style="8"/>
    <col min="13309" max="13309" width="6.66666666666667" style="8" customWidth="1"/>
    <col min="13310" max="13310" width="28.6666666666667" style="8" customWidth="1"/>
    <col min="13311" max="13311" width="16.7777777777778" style="8" customWidth="1"/>
    <col min="13312" max="13312" width="9.33333333333333" style="8" customWidth="1"/>
    <col min="13313" max="13313" width="10.4444444444444" style="8" customWidth="1"/>
    <col min="13314" max="13314" width="8.87962962962963" style="8" customWidth="1"/>
    <col min="13315" max="13315" width="14.1111111111111" style="8" customWidth="1"/>
    <col min="13316" max="13316" width="9" style="8" customWidth="1"/>
    <col min="13317" max="13317" width="4.87962962962963" style="8" customWidth="1"/>
    <col min="13318" max="13318" width="14.6666666666667" style="8" customWidth="1"/>
    <col min="13319" max="13319" width="14" style="8" customWidth="1"/>
    <col min="13320" max="13320" width="35.3333333333333" style="8" customWidth="1"/>
    <col min="13321" max="13321" width="18.6666666666667" style="8" customWidth="1"/>
    <col min="13322" max="13322" width="11.6666666666667" style="8" customWidth="1"/>
    <col min="13323" max="13564" width="9" style="8"/>
    <col min="13565" max="13565" width="6.66666666666667" style="8" customWidth="1"/>
    <col min="13566" max="13566" width="28.6666666666667" style="8" customWidth="1"/>
    <col min="13567" max="13567" width="16.7777777777778" style="8" customWidth="1"/>
    <col min="13568" max="13568" width="9.33333333333333" style="8" customWidth="1"/>
    <col min="13569" max="13569" width="10.4444444444444" style="8" customWidth="1"/>
    <col min="13570" max="13570" width="8.87962962962963" style="8" customWidth="1"/>
    <col min="13571" max="13571" width="14.1111111111111" style="8" customWidth="1"/>
    <col min="13572" max="13572" width="9" style="8" customWidth="1"/>
    <col min="13573" max="13573" width="4.87962962962963" style="8" customWidth="1"/>
    <col min="13574" max="13574" width="14.6666666666667" style="8" customWidth="1"/>
    <col min="13575" max="13575" width="14" style="8" customWidth="1"/>
    <col min="13576" max="13576" width="35.3333333333333" style="8" customWidth="1"/>
    <col min="13577" max="13577" width="18.6666666666667" style="8" customWidth="1"/>
    <col min="13578" max="13578" width="11.6666666666667" style="8" customWidth="1"/>
    <col min="13579" max="13820" width="9" style="8"/>
    <col min="13821" max="13821" width="6.66666666666667" style="8" customWidth="1"/>
    <col min="13822" max="13822" width="28.6666666666667" style="8" customWidth="1"/>
    <col min="13823" max="13823" width="16.7777777777778" style="8" customWidth="1"/>
    <col min="13824" max="13824" width="9.33333333333333" style="8" customWidth="1"/>
    <col min="13825" max="13825" width="10.4444444444444" style="8" customWidth="1"/>
    <col min="13826" max="13826" width="8.87962962962963" style="8" customWidth="1"/>
    <col min="13827" max="13827" width="14.1111111111111" style="8" customWidth="1"/>
    <col min="13828" max="13828" width="9" style="8" customWidth="1"/>
    <col min="13829" max="13829" width="4.87962962962963" style="8" customWidth="1"/>
    <col min="13830" max="13830" width="14.6666666666667" style="8" customWidth="1"/>
    <col min="13831" max="13831" width="14" style="8" customWidth="1"/>
    <col min="13832" max="13832" width="35.3333333333333" style="8" customWidth="1"/>
    <col min="13833" max="13833" width="18.6666666666667" style="8" customWidth="1"/>
    <col min="13834" max="13834" width="11.6666666666667" style="8" customWidth="1"/>
    <col min="13835" max="14076" width="9" style="8"/>
    <col min="14077" max="14077" width="6.66666666666667" style="8" customWidth="1"/>
    <col min="14078" max="14078" width="28.6666666666667" style="8" customWidth="1"/>
    <col min="14079" max="14079" width="16.7777777777778" style="8" customWidth="1"/>
    <col min="14080" max="14080" width="9.33333333333333" style="8" customWidth="1"/>
    <col min="14081" max="14081" width="10.4444444444444" style="8" customWidth="1"/>
    <col min="14082" max="14082" width="8.87962962962963" style="8" customWidth="1"/>
    <col min="14083" max="14083" width="14.1111111111111" style="8" customWidth="1"/>
    <col min="14084" max="14084" width="9" style="8" customWidth="1"/>
    <col min="14085" max="14085" width="4.87962962962963" style="8" customWidth="1"/>
    <col min="14086" max="14086" width="14.6666666666667" style="8" customWidth="1"/>
    <col min="14087" max="14087" width="14" style="8" customWidth="1"/>
    <col min="14088" max="14088" width="35.3333333333333" style="8" customWidth="1"/>
    <col min="14089" max="14089" width="18.6666666666667" style="8" customWidth="1"/>
    <col min="14090" max="14090" width="11.6666666666667" style="8" customWidth="1"/>
    <col min="14091" max="14332" width="9" style="8"/>
    <col min="14333" max="14333" width="6.66666666666667" style="8" customWidth="1"/>
    <col min="14334" max="14334" width="28.6666666666667" style="8" customWidth="1"/>
    <col min="14335" max="14335" width="16.7777777777778" style="8" customWidth="1"/>
    <col min="14336" max="14336" width="9.33333333333333" style="8" customWidth="1"/>
    <col min="14337" max="14337" width="10.4444444444444" style="8" customWidth="1"/>
    <col min="14338" max="14338" width="8.87962962962963" style="8" customWidth="1"/>
    <col min="14339" max="14339" width="14.1111111111111" style="8" customWidth="1"/>
    <col min="14340" max="14340" width="9" style="8" customWidth="1"/>
    <col min="14341" max="14341" width="4.87962962962963" style="8" customWidth="1"/>
    <col min="14342" max="14342" width="14.6666666666667" style="8" customWidth="1"/>
    <col min="14343" max="14343" width="14" style="8" customWidth="1"/>
    <col min="14344" max="14344" width="35.3333333333333" style="8" customWidth="1"/>
    <col min="14345" max="14345" width="18.6666666666667" style="8" customWidth="1"/>
    <col min="14346" max="14346" width="11.6666666666667" style="8" customWidth="1"/>
    <col min="14347" max="14588" width="9" style="8"/>
    <col min="14589" max="14589" width="6.66666666666667" style="8" customWidth="1"/>
    <col min="14590" max="14590" width="28.6666666666667" style="8" customWidth="1"/>
    <col min="14591" max="14591" width="16.7777777777778" style="8" customWidth="1"/>
    <col min="14592" max="14592" width="9.33333333333333" style="8" customWidth="1"/>
    <col min="14593" max="14593" width="10.4444444444444" style="8" customWidth="1"/>
    <col min="14594" max="14594" width="8.87962962962963" style="8" customWidth="1"/>
    <col min="14595" max="14595" width="14.1111111111111" style="8" customWidth="1"/>
    <col min="14596" max="14596" width="9" style="8" customWidth="1"/>
    <col min="14597" max="14597" width="4.87962962962963" style="8" customWidth="1"/>
    <col min="14598" max="14598" width="14.6666666666667" style="8" customWidth="1"/>
    <col min="14599" max="14599" width="14" style="8" customWidth="1"/>
    <col min="14600" max="14600" width="35.3333333333333" style="8" customWidth="1"/>
    <col min="14601" max="14601" width="18.6666666666667" style="8" customWidth="1"/>
    <col min="14602" max="14602" width="11.6666666666667" style="8" customWidth="1"/>
    <col min="14603" max="14844" width="9" style="8"/>
    <col min="14845" max="14845" width="6.66666666666667" style="8" customWidth="1"/>
    <col min="14846" max="14846" width="28.6666666666667" style="8" customWidth="1"/>
    <col min="14847" max="14847" width="16.7777777777778" style="8" customWidth="1"/>
    <col min="14848" max="14848" width="9.33333333333333" style="8" customWidth="1"/>
    <col min="14849" max="14849" width="10.4444444444444" style="8" customWidth="1"/>
    <col min="14850" max="14850" width="8.87962962962963" style="8" customWidth="1"/>
    <col min="14851" max="14851" width="14.1111111111111" style="8" customWidth="1"/>
    <col min="14852" max="14852" width="9" style="8" customWidth="1"/>
    <col min="14853" max="14853" width="4.87962962962963" style="8" customWidth="1"/>
    <col min="14854" max="14854" width="14.6666666666667" style="8" customWidth="1"/>
    <col min="14855" max="14855" width="14" style="8" customWidth="1"/>
    <col min="14856" max="14856" width="35.3333333333333" style="8" customWidth="1"/>
    <col min="14857" max="14857" width="18.6666666666667" style="8" customWidth="1"/>
    <col min="14858" max="14858" width="11.6666666666667" style="8" customWidth="1"/>
    <col min="14859" max="15100" width="9" style="8"/>
    <col min="15101" max="15101" width="6.66666666666667" style="8" customWidth="1"/>
    <col min="15102" max="15102" width="28.6666666666667" style="8" customWidth="1"/>
    <col min="15103" max="15103" width="16.7777777777778" style="8" customWidth="1"/>
    <col min="15104" max="15104" width="9.33333333333333" style="8" customWidth="1"/>
    <col min="15105" max="15105" width="10.4444444444444" style="8" customWidth="1"/>
    <col min="15106" max="15106" width="8.87962962962963" style="8" customWidth="1"/>
    <col min="15107" max="15107" width="14.1111111111111" style="8" customWidth="1"/>
    <col min="15108" max="15108" width="9" style="8" customWidth="1"/>
    <col min="15109" max="15109" width="4.87962962962963" style="8" customWidth="1"/>
    <col min="15110" max="15110" width="14.6666666666667" style="8" customWidth="1"/>
    <col min="15111" max="15111" width="14" style="8" customWidth="1"/>
    <col min="15112" max="15112" width="35.3333333333333" style="8" customWidth="1"/>
    <col min="15113" max="15113" width="18.6666666666667" style="8" customWidth="1"/>
    <col min="15114" max="15114" width="11.6666666666667" style="8" customWidth="1"/>
    <col min="15115" max="15356" width="9" style="8"/>
    <col min="15357" max="15357" width="6.66666666666667" style="8" customWidth="1"/>
    <col min="15358" max="15358" width="28.6666666666667" style="8" customWidth="1"/>
    <col min="15359" max="15359" width="16.7777777777778" style="8" customWidth="1"/>
    <col min="15360" max="15360" width="9.33333333333333" style="8" customWidth="1"/>
    <col min="15361" max="15361" width="10.4444444444444" style="8" customWidth="1"/>
    <col min="15362" max="15362" width="8.87962962962963" style="8" customWidth="1"/>
    <col min="15363" max="15363" width="14.1111111111111" style="8" customWidth="1"/>
    <col min="15364" max="15364" width="9" style="8" customWidth="1"/>
    <col min="15365" max="15365" width="4.87962962962963" style="8" customWidth="1"/>
    <col min="15366" max="15366" width="14.6666666666667" style="8" customWidth="1"/>
    <col min="15367" max="15367" width="14" style="8" customWidth="1"/>
    <col min="15368" max="15368" width="35.3333333333333" style="8" customWidth="1"/>
    <col min="15369" max="15369" width="18.6666666666667" style="8" customWidth="1"/>
    <col min="15370" max="15370" width="11.6666666666667" style="8" customWidth="1"/>
    <col min="15371" max="15612" width="9" style="8"/>
    <col min="15613" max="15613" width="6.66666666666667" style="8" customWidth="1"/>
    <col min="15614" max="15614" width="28.6666666666667" style="8" customWidth="1"/>
    <col min="15615" max="15615" width="16.7777777777778" style="8" customWidth="1"/>
    <col min="15616" max="15616" width="9.33333333333333" style="8" customWidth="1"/>
    <col min="15617" max="15617" width="10.4444444444444" style="8" customWidth="1"/>
    <col min="15618" max="15618" width="8.87962962962963" style="8" customWidth="1"/>
    <col min="15619" max="15619" width="14.1111111111111" style="8" customWidth="1"/>
    <col min="15620" max="15620" width="9" style="8" customWidth="1"/>
    <col min="15621" max="15621" width="4.87962962962963" style="8" customWidth="1"/>
    <col min="15622" max="15622" width="14.6666666666667" style="8" customWidth="1"/>
    <col min="15623" max="15623" width="14" style="8" customWidth="1"/>
    <col min="15624" max="15624" width="35.3333333333333" style="8" customWidth="1"/>
    <col min="15625" max="15625" width="18.6666666666667" style="8" customWidth="1"/>
    <col min="15626" max="15626" width="11.6666666666667" style="8" customWidth="1"/>
    <col min="15627" max="15868" width="9" style="8"/>
    <col min="15869" max="15869" width="6.66666666666667" style="8" customWidth="1"/>
    <col min="15870" max="15870" width="28.6666666666667" style="8" customWidth="1"/>
    <col min="15871" max="15871" width="16.7777777777778" style="8" customWidth="1"/>
    <col min="15872" max="15872" width="9.33333333333333" style="8" customWidth="1"/>
    <col min="15873" max="15873" width="10.4444444444444" style="8" customWidth="1"/>
    <col min="15874" max="15874" width="8.87962962962963" style="8" customWidth="1"/>
    <col min="15875" max="15875" width="14.1111111111111" style="8" customWidth="1"/>
    <col min="15876" max="15876" width="9" style="8" customWidth="1"/>
    <col min="15877" max="15877" width="4.87962962962963" style="8" customWidth="1"/>
    <col min="15878" max="15878" width="14.6666666666667" style="8" customWidth="1"/>
    <col min="15879" max="15879" width="14" style="8" customWidth="1"/>
    <col min="15880" max="15880" width="35.3333333333333" style="8" customWidth="1"/>
    <col min="15881" max="15881" width="18.6666666666667" style="8" customWidth="1"/>
    <col min="15882" max="15882" width="11.6666666666667" style="8" customWidth="1"/>
    <col min="15883" max="16124" width="9" style="8"/>
    <col min="16125" max="16125" width="6.66666666666667" style="8" customWidth="1"/>
    <col min="16126" max="16126" width="28.6666666666667" style="8" customWidth="1"/>
    <col min="16127" max="16127" width="16.7777777777778" style="8" customWidth="1"/>
    <col min="16128" max="16128" width="9.33333333333333" style="8" customWidth="1"/>
    <col min="16129" max="16129" width="10.4444444444444" style="8" customWidth="1"/>
    <col min="16130" max="16130" width="8.87962962962963" style="8" customWidth="1"/>
    <col min="16131" max="16131" width="14.1111111111111" style="8" customWidth="1"/>
    <col min="16132" max="16132" width="9" style="8" customWidth="1"/>
    <col min="16133" max="16133" width="4.87962962962963" style="8" customWidth="1"/>
    <col min="16134" max="16134" width="14.6666666666667" style="8" customWidth="1"/>
    <col min="16135" max="16135" width="14" style="8" customWidth="1"/>
    <col min="16136" max="16136" width="35.3333333333333" style="8" customWidth="1"/>
    <col min="16137" max="16137" width="18.6666666666667" style="8" customWidth="1"/>
    <col min="16138" max="16138" width="11.6666666666667" style="8" customWidth="1"/>
    <col min="16139" max="16384" width="9" style="8"/>
  </cols>
  <sheetData>
    <row r="1" ht="30" customHeight="1" spans="1:8">
      <c r="A1" s="9" t="s">
        <v>46</v>
      </c>
      <c r="B1" s="9"/>
      <c r="C1" s="9"/>
      <c r="D1" s="9"/>
      <c r="E1" s="9"/>
      <c r="F1" s="9"/>
      <c r="G1" s="9"/>
      <c r="H1" s="9"/>
    </row>
    <row r="2" s="3" customFormat="1" ht="30" customHeight="1" spans="1:8">
      <c r="A2" s="10" t="s">
        <v>47</v>
      </c>
      <c r="B2" s="10"/>
      <c r="C2" s="11" t="str">
        <f>工程的基本信息!B1</f>
        <v>隔坑村金龙新村片区道路升级工程</v>
      </c>
      <c r="D2" s="11"/>
      <c r="E2" s="10" t="s">
        <v>48</v>
      </c>
      <c r="F2" s="10"/>
      <c r="G2" s="10" t="str">
        <f>工程的基本信息!B2</f>
        <v>HLAHLC12400685</v>
      </c>
      <c r="H2" s="10"/>
    </row>
    <row r="3" s="4" customFormat="1" ht="30" customHeight="1" spans="1:8">
      <c r="A3" s="11" t="s">
        <v>49</v>
      </c>
      <c r="B3" s="11"/>
      <c r="C3" s="11">
        <v>528</v>
      </c>
      <c r="D3" s="11"/>
      <c r="E3" s="11" t="s">
        <v>50</v>
      </c>
      <c r="F3" s="11"/>
      <c r="G3" s="11">
        <f>COUNT(D8:D69)</f>
        <v>62</v>
      </c>
      <c r="H3" s="11"/>
    </row>
    <row r="4" s="4" customFormat="1" ht="30" customHeight="1" spans="1:8">
      <c r="A4" s="12" t="s">
        <v>51</v>
      </c>
      <c r="B4" s="12"/>
      <c r="C4" s="13">
        <f>下浮率、M、N!D8</f>
        <v>0.029</v>
      </c>
      <c r="D4" s="14"/>
      <c r="E4" s="12" t="str">
        <f>下浮率、M、N!A16</f>
        <v>有效评标价平均值（元）</v>
      </c>
      <c r="F4" s="12"/>
      <c r="G4" s="15">
        <f>下浮率、M、N!D16</f>
        <v>1352277.49333333</v>
      </c>
      <c r="H4" s="15"/>
    </row>
    <row r="5" s="4" customFormat="1" ht="30" customHeight="1" spans="1:8">
      <c r="A5" s="16" t="s">
        <v>52</v>
      </c>
      <c r="B5" s="16"/>
      <c r="C5" s="17">
        <f>下浮率、M、N!D14</f>
        <v>0.8</v>
      </c>
      <c r="D5" s="17"/>
      <c r="E5" s="12" t="s">
        <v>29</v>
      </c>
      <c r="F5" s="12"/>
      <c r="G5" s="15">
        <f>下浮率、M、N!AI17</f>
        <v>1364933</v>
      </c>
      <c r="H5" s="15"/>
    </row>
    <row r="6" s="4" customFormat="1" ht="30" customHeight="1" spans="1:12">
      <c r="A6" s="16" t="s">
        <v>53</v>
      </c>
      <c r="B6" s="16"/>
      <c r="C6" s="17">
        <f>下浮率、M、N!D15</f>
        <v>0.2</v>
      </c>
      <c r="D6" s="17"/>
      <c r="E6" s="12" t="s">
        <v>54</v>
      </c>
      <c r="F6" s="12"/>
      <c r="G6" s="12">
        <f>工程的基本信息!B8</f>
        <v>1</v>
      </c>
      <c r="H6" s="12"/>
      <c r="I6" s="33"/>
      <c r="J6" s="34"/>
      <c r="K6" s="35"/>
      <c r="L6" s="36"/>
    </row>
    <row r="7" s="4" customFormat="1" ht="36" customHeight="1" spans="1:9">
      <c r="A7" s="18" t="s">
        <v>55</v>
      </c>
      <c r="B7" s="19" t="s">
        <v>56</v>
      </c>
      <c r="C7" s="20"/>
      <c r="D7" s="21" t="s">
        <v>57</v>
      </c>
      <c r="E7" s="21" t="s">
        <v>58</v>
      </c>
      <c r="F7" s="21" t="s">
        <v>59</v>
      </c>
      <c r="G7" s="22" t="s">
        <v>60</v>
      </c>
      <c r="H7" s="23" t="s">
        <v>61</v>
      </c>
      <c r="I7" s="37"/>
    </row>
    <row r="8" ht="22.05" customHeight="1" spans="1:10">
      <c r="A8" s="24">
        <v>1</v>
      </c>
      <c r="B8" s="25" t="str">
        <f>'报价汇总表（新）排序'!B463</f>
        <v>广东雍盛建设工程有限公司</v>
      </c>
      <c r="C8" s="26"/>
      <c r="D8" s="27">
        <f>'报价汇总表（新）排序'!D463</f>
        <v>1368028.6</v>
      </c>
      <c r="E8" s="28">
        <f>IF(D8&gt;$G$5,$G$6*3,$G$6)</f>
        <v>3</v>
      </c>
      <c r="F8" s="29">
        <f>ROUND(100-ABS(D8-$G$5)*100/$G$5*E8,2)</f>
        <v>99.32</v>
      </c>
      <c r="G8" s="30">
        <f>RANK(F8,$F$8:$F$69,0)</f>
        <v>37</v>
      </c>
      <c r="H8" s="31"/>
      <c r="I8" s="37"/>
      <c r="J8" s="38"/>
    </row>
    <row r="9" ht="22.05" customHeight="1" spans="1:10">
      <c r="A9" s="24">
        <v>2</v>
      </c>
      <c r="B9" s="25" t="str">
        <f>'报价汇总表（新）排序'!B464</f>
        <v>深圳市鹏升建设有限公司</v>
      </c>
      <c r="C9" s="26"/>
      <c r="D9" s="27">
        <f>'报价汇总表（新）排序'!D464</f>
        <v>1368028.6</v>
      </c>
      <c r="E9" s="28">
        <f t="shared" ref="E9:E72" si="0">IF(D9&gt;$G$5,$G$6*3,$G$6)</f>
        <v>3</v>
      </c>
      <c r="F9" s="29">
        <f t="shared" ref="F9:F72" si="1">ROUND(100-ABS(D9-$G$5)*100/$G$5*E9,2)</f>
        <v>99.32</v>
      </c>
      <c r="G9" s="30">
        <f t="shared" ref="G9:G72" si="2">RANK(F9,$F$8:$F$69,0)</f>
        <v>37</v>
      </c>
      <c r="H9" s="31"/>
      <c r="I9" s="37"/>
      <c r="J9" s="38"/>
    </row>
    <row r="10" ht="22.05" customHeight="1" spans="1:9">
      <c r="A10" s="24">
        <v>3</v>
      </c>
      <c r="B10" s="25" t="str">
        <f>'报价汇总表（新）排序'!B465</f>
        <v>河南追开建设工程有限公司</v>
      </c>
      <c r="C10" s="26"/>
      <c r="D10" s="27">
        <f>'报价汇总表（新）排序'!D465</f>
        <v>1368028.6</v>
      </c>
      <c r="E10" s="28">
        <f t="shared" si="0"/>
        <v>3</v>
      </c>
      <c r="F10" s="29">
        <f t="shared" si="1"/>
        <v>99.32</v>
      </c>
      <c r="G10" s="30">
        <f t="shared" si="2"/>
        <v>37</v>
      </c>
      <c r="H10" s="31"/>
      <c r="I10" s="37"/>
    </row>
    <row r="11" ht="22.05" customHeight="1" spans="1:10">
      <c r="A11" s="24">
        <v>4</v>
      </c>
      <c r="B11" s="25" t="str">
        <f>'报价汇总表（新）排序'!B466</f>
        <v>深圳市盛亮建设工程有限公司</v>
      </c>
      <c r="C11" s="26"/>
      <c r="D11" s="27">
        <f>'报价汇总表（新）排序'!D466</f>
        <v>1367990.93</v>
      </c>
      <c r="E11" s="28">
        <f t="shared" si="0"/>
        <v>3</v>
      </c>
      <c r="F11" s="29">
        <f t="shared" si="1"/>
        <v>99.33</v>
      </c>
      <c r="G11" s="30">
        <f t="shared" si="2"/>
        <v>36</v>
      </c>
      <c r="H11" s="31"/>
      <c r="I11" s="37"/>
      <c r="J11" s="38"/>
    </row>
    <row r="12" ht="22.05" customHeight="1" spans="1:10">
      <c r="A12" s="24">
        <v>5</v>
      </c>
      <c r="B12" s="25" t="str">
        <f>'报价汇总表（新）排序'!B467</f>
        <v>广东大巍建设工程有限公司</v>
      </c>
      <c r="C12" s="26"/>
      <c r="D12" s="27">
        <f>'报价汇总表（新）排序'!D467</f>
        <v>1367707.62</v>
      </c>
      <c r="E12" s="28">
        <f t="shared" si="0"/>
        <v>3</v>
      </c>
      <c r="F12" s="29">
        <f t="shared" si="1"/>
        <v>99.39</v>
      </c>
      <c r="G12" s="30">
        <f t="shared" si="2"/>
        <v>35</v>
      </c>
      <c r="H12" s="31"/>
      <c r="I12" s="37"/>
      <c r="J12" s="38"/>
    </row>
    <row r="13" ht="22.05" customHeight="1" spans="1:10">
      <c r="A13" s="24">
        <v>6</v>
      </c>
      <c r="B13" s="25" t="str">
        <f>'报价汇总表（新）排序'!B468</f>
        <v>广东水木建设有限公司</v>
      </c>
      <c r="C13" s="26"/>
      <c r="D13" s="27">
        <f>'报价汇总表（新）排序'!D468</f>
        <v>1367274.04</v>
      </c>
      <c r="E13" s="28">
        <f t="shared" si="0"/>
        <v>3</v>
      </c>
      <c r="F13" s="29">
        <f t="shared" si="1"/>
        <v>99.49</v>
      </c>
      <c r="G13" s="30">
        <f t="shared" si="2"/>
        <v>32</v>
      </c>
      <c r="H13" s="31"/>
      <c r="I13" s="37"/>
      <c r="J13" s="38"/>
    </row>
    <row r="14" ht="22.05" customHeight="1" spans="1:10">
      <c r="A14" s="24">
        <v>7</v>
      </c>
      <c r="B14" s="25" t="str">
        <f>'报价汇总表（新）排序'!B469</f>
        <v>广东弘强建设工程有限公司</v>
      </c>
      <c r="C14" s="26"/>
      <c r="D14" s="27">
        <f>'报价汇总表（新）排序'!D469</f>
        <v>1367207.33</v>
      </c>
      <c r="E14" s="28">
        <f t="shared" si="0"/>
        <v>3</v>
      </c>
      <c r="F14" s="29">
        <f t="shared" si="1"/>
        <v>99.5</v>
      </c>
      <c r="G14" s="30">
        <f t="shared" si="2"/>
        <v>31</v>
      </c>
      <c r="H14" s="31"/>
      <c r="I14" s="37"/>
      <c r="J14" s="38"/>
    </row>
    <row r="15" ht="22.05" customHeight="1" spans="1:10">
      <c r="A15" s="24">
        <v>8</v>
      </c>
      <c r="B15" s="25" t="str">
        <f>'报价汇总表（新）排序'!B470</f>
        <v>广东君泰建设有限公司</v>
      </c>
      <c r="C15" s="26"/>
      <c r="D15" s="27">
        <f>'报价汇总表（新）排序'!D470</f>
        <v>1366991.78</v>
      </c>
      <c r="E15" s="28">
        <f t="shared" si="0"/>
        <v>3</v>
      </c>
      <c r="F15" s="29">
        <f t="shared" si="1"/>
        <v>99.55</v>
      </c>
      <c r="G15" s="30">
        <f t="shared" si="2"/>
        <v>28</v>
      </c>
      <c r="H15" s="31"/>
      <c r="I15" s="37"/>
      <c r="J15" s="38"/>
    </row>
    <row r="16" ht="22.05" customHeight="1" spans="1:10">
      <c r="A16" s="24">
        <v>9</v>
      </c>
      <c r="B16" s="25" t="str">
        <f>'报价汇总表（新）排序'!B471</f>
        <v>广东粤吉市政建设工程有限公司</v>
      </c>
      <c r="C16" s="26"/>
      <c r="D16" s="27">
        <f>'报价汇总表（新）排序'!D471</f>
        <v>1366891.63</v>
      </c>
      <c r="E16" s="28">
        <f t="shared" si="0"/>
        <v>3</v>
      </c>
      <c r="F16" s="29">
        <f t="shared" si="1"/>
        <v>99.57</v>
      </c>
      <c r="G16" s="30">
        <f t="shared" si="2"/>
        <v>27</v>
      </c>
      <c r="H16" s="31"/>
      <c r="I16" s="37"/>
      <c r="J16" s="38"/>
    </row>
    <row r="17" ht="22.05" customHeight="1" spans="1:10">
      <c r="A17" s="24">
        <v>10</v>
      </c>
      <c r="B17" s="25" t="str">
        <f>'报价汇总表（新）排序'!B472</f>
        <v>广东睿安建设有限公司</v>
      </c>
      <c r="C17" s="26"/>
      <c r="D17" s="27">
        <f>'报价汇总表（新）排序'!D472</f>
        <v>1366850.16</v>
      </c>
      <c r="E17" s="28">
        <f t="shared" si="0"/>
        <v>3</v>
      </c>
      <c r="F17" s="29">
        <f t="shared" si="1"/>
        <v>99.58</v>
      </c>
      <c r="G17" s="30">
        <f t="shared" si="2"/>
        <v>26</v>
      </c>
      <c r="H17" s="31"/>
      <c r="I17" s="37"/>
      <c r="J17" s="38"/>
    </row>
    <row r="18" ht="22.05" customHeight="1" spans="1:10">
      <c r="A18" s="24">
        <v>11</v>
      </c>
      <c r="B18" s="25" t="str">
        <f>'报价汇总表（新）排序'!B473</f>
        <v>广东众盛建设工程有限公司</v>
      </c>
      <c r="C18" s="26"/>
      <c r="D18" s="27">
        <f>'报价汇总表（新）排序'!D473</f>
        <v>1366619.67</v>
      </c>
      <c r="E18" s="28">
        <f t="shared" si="0"/>
        <v>3</v>
      </c>
      <c r="F18" s="29">
        <f t="shared" si="1"/>
        <v>99.63</v>
      </c>
      <c r="G18" s="30">
        <f t="shared" si="2"/>
        <v>23</v>
      </c>
      <c r="H18" s="31"/>
      <c r="I18" s="37"/>
      <c r="J18" s="38"/>
    </row>
    <row r="19" ht="22.05" customHeight="1" spans="1:10">
      <c r="A19" s="24">
        <v>12</v>
      </c>
      <c r="B19" s="25" t="str">
        <f>'报价汇总表（新）排序'!B474</f>
        <v>广东恒安建设工程有限公司</v>
      </c>
      <c r="C19" s="26"/>
      <c r="D19" s="27">
        <f>'报价汇总表（新）排序'!D474</f>
        <v>1366619.67</v>
      </c>
      <c r="E19" s="28">
        <f t="shared" si="0"/>
        <v>3</v>
      </c>
      <c r="F19" s="29">
        <f t="shared" si="1"/>
        <v>99.63</v>
      </c>
      <c r="G19" s="30">
        <f t="shared" si="2"/>
        <v>23</v>
      </c>
      <c r="H19" s="32"/>
      <c r="I19" s="37"/>
      <c r="J19" s="38"/>
    </row>
    <row r="20" ht="22.05" customHeight="1" spans="1:10">
      <c r="A20" s="24">
        <v>13</v>
      </c>
      <c r="B20" s="25" t="str">
        <f>'报价汇总表（新）排序'!B475</f>
        <v>深圳市广富源建设工程有限公司</v>
      </c>
      <c r="C20" s="26"/>
      <c r="D20" s="27">
        <f>'报价汇总表（新）排序'!D475</f>
        <v>1366589.3</v>
      </c>
      <c r="E20" s="28">
        <f t="shared" si="0"/>
        <v>3</v>
      </c>
      <c r="F20" s="29">
        <f t="shared" si="1"/>
        <v>99.64</v>
      </c>
      <c r="G20" s="30">
        <f t="shared" si="2"/>
        <v>22</v>
      </c>
      <c r="H20" s="31"/>
      <c r="I20" s="37"/>
      <c r="J20" s="38"/>
    </row>
    <row r="21" ht="22.05" customHeight="1" spans="1:10">
      <c r="A21" s="24">
        <v>14</v>
      </c>
      <c r="B21" s="25" t="str">
        <f>'报价汇总表（新）排序'!B476</f>
        <v>广东佰桥建设有限公司</v>
      </c>
      <c r="C21" s="26"/>
      <c r="D21" s="27">
        <f>'报价汇总表（新）排序'!D476</f>
        <v>1366308.69</v>
      </c>
      <c r="E21" s="28">
        <f t="shared" si="0"/>
        <v>3</v>
      </c>
      <c r="F21" s="29">
        <f t="shared" si="1"/>
        <v>99.7</v>
      </c>
      <c r="G21" s="30">
        <f t="shared" si="2"/>
        <v>21</v>
      </c>
      <c r="H21" s="31"/>
      <c r="I21" s="37"/>
      <c r="J21" s="38"/>
    </row>
    <row r="22" ht="22.05" customHeight="1" spans="1:10">
      <c r="A22" s="24">
        <v>15</v>
      </c>
      <c r="B22" s="25" t="str">
        <f>'报价汇总表（新）排序'!B477</f>
        <v>广东精彩建设有限公司</v>
      </c>
      <c r="C22" s="26"/>
      <c r="D22" s="27">
        <f>'报价汇总表（新）排序'!D477</f>
        <v>1366014.98</v>
      </c>
      <c r="E22" s="28">
        <f t="shared" si="0"/>
        <v>3</v>
      </c>
      <c r="F22" s="29">
        <f t="shared" si="1"/>
        <v>99.76</v>
      </c>
      <c r="G22" s="30">
        <f t="shared" si="2"/>
        <v>17</v>
      </c>
      <c r="H22" s="31"/>
      <c r="I22" s="37"/>
      <c r="J22" s="38"/>
    </row>
    <row r="23" ht="22.05" customHeight="1" spans="1:10">
      <c r="A23" s="24">
        <v>16</v>
      </c>
      <c r="B23" s="25" t="str">
        <f>'报价汇总表（新）排序'!B478</f>
        <v>广东浩贤建设工程有限公司</v>
      </c>
      <c r="C23" s="26"/>
      <c r="D23" s="27">
        <f>'报价汇总表（新）排序'!D478</f>
        <v>1365929.81</v>
      </c>
      <c r="E23" s="28">
        <f t="shared" si="0"/>
        <v>3</v>
      </c>
      <c r="F23" s="29">
        <f t="shared" si="1"/>
        <v>99.78</v>
      </c>
      <c r="G23" s="30">
        <f t="shared" si="2"/>
        <v>14</v>
      </c>
      <c r="H23" s="31"/>
      <c r="I23" s="37"/>
      <c r="J23" s="38"/>
    </row>
    <row r="24" ht="22.05" customHeight="1" spans="1:10">
      <c r="A24" s="24">
        <v>17</v>
      </c>
      <c r="B24" s="25" t="str">
        <f>'报价汇总表（新）排序'!B479</f>
        <v>广东建元工程有限公司</v>
      </c>
      <c r="C24" s="26"/>
      <c r="D24" s="27">
        <f>'报价汇总表（新）排序'!D479</f>
        <v>1365903.25</v>
      </c>
      <c r="E24" s="28">
        <f t="shared" si="0"/>
        <v>3</v>
      </c>
      <c r="F24" s="29">
        <f t="shared" si="1"/>
        <v>99.79</v>
      </c>
      <c r="G24" s="30">
        <f t="shared" si="2"/>
        <v>13</v>
      </c>
      <c r="H24" s="31"/>
      <c r="I24" s="37"/>
      <c r="J24" s="38"/>
    </row>
    <row r="25" ht="22.05" customHeight="1" spans="1:10">
      <c r="A25" s="24">
        <v>18</v>
      </c>
      <c r="B25" s="25" t="str">
        <f>'报价汇总表（新）排序'!B480</f>
        <v>广东凌泷建设工程有限公司</v>
      </c>
      <c r="C25" s="26"/>
      <c r="D25" s="27">
        <f>'报价汇总表（新）排序'!D480</f>
        <v>1365863.68</v>
      </c>
      <c r="E25" s="28">
        <f t="shared" si="0"/>
        <v>3</v>
      </c>
      <c r="F25" s="29">
        <f t="shared" si="1"/>
        <v>99.8</v>
      </c>
      <c r="G25" s="30">
        <f t="shared" si="2"/>
        <v>12</v>
      </c>
      <c r="H25" s="31"/>
      <c r="I25" s="37"/>
      <c r="J25" s="38"/>
    </row>
    <row r="26" ht="22.05" customHeight="1" spans="1:10">
      <c r="A26" s="24">
        <v>19</v>
      </c>
      <c r="B26" s="25" t="str">
        <f>'报价汇总表（新）排序'!B481</f>
        <v>四川湘德建设工程有限公司</v>
      </c>
      <c r="C26" s="26"/>
      <c r="D26" s="27">
        <f>'报价汇总表（新）排序'!D481</f>
        <v>1365597.76</v>
      </c>
      <c r="E26" s="28">
        <f t="shared" si="0"/>
        <v>3</v>
      </c>
      <c r="F26" s="29">
        <f t="shared" si="1"/>
        <v>99.85</v>
      </c>
      <c r="G26" s="30">
        <f t="shared" si="2"/>
        <v>10</v>
      </c>
      <c r="H26" s="31"/>
      <c r="I26" s="37"/>
      <c r="J26" s="38"/>
    </row>
    <row r="27" ht="22.05" customHeight="1" spans="1:10">
      <c r="A27" s="24">
        <v>20</v>
      </c>
      <c r="B27" s="25" t="str">
        <f>'报价汇总表（新）排序'!B482</f>
        <v>贵州高胜工程建设有限公司</v>
      </c>
      <c r="C27" s="26"/>
      <c r="D27" s="27">
        <f>'报价汇总表（新）排序'!D482</f>
        <v>1365187.67</v>
      </c>
      <c r="E27" s="28">
        <f t="shared" si="0"/>
        <v>3</v>
      </c>
      <c r="F27" s="29">
        <f t="shared" si="1"/>
        <v>99.94</v>
      </c>
      <c r="G27" s="30">
        <f t="shared" si="2"/>
        <v>4</v>
      </c>
      <c r="H27" s="31"/>
      <c r="I27" s="37"/>
      <c r="J27" s="38"/>
    </row>
    <row r="28" ht="22.05" customHeight="1" spans="1:10">
      <c r="A28" s="24">
        <v>21</v>
      </c>
      <c r="B28" s="25" t="str">
        <f>'报价汇总表（新）排序'!B483</f>
        <v>广德润和建设有限公司</v>
      </c>
      <c r="C28" s="26"/>
      <c r="D28" s="27">
        <f>'报价汇总表（新）排序'!D483</f>
        <v>1364909.76</v>
      </c>
      <c r="E28" s="28">
        <f t="shared" si="0"/>
        <v>1</v>
      </c>
      <c r="F28" s="29">
        <f t="shared" si="1"/>
        <v>100</v>
      </c>
      <c r="G28" s="32">
        <f t="shared" si="2"/>
        <v>1</v>
      </c>
      <c r="H28" s="31" t="s">
        <v>62</v>
      </c>
      <c r="I28" s="37"/>
      <c r="J28" s="39"/>
    </row>
    <row r="29" ht="22.05" customHeight="1" spans="1:10">
      <c r="A29" s="24">
        <v>22</v>
      </c>
      <c r="B29" s="25" t="str">
        <f>'报价汇总表（新）排序'!B484</f>
        <v>广东荣浩建设工程有限公司</v>
      </c>
      <c r="C29" s="26"/>
      <c r="D29" s="27">
        <f>'报价汇总表（新）排序'!D484</f>
        <v>1364597.17</v>
      </c>
      <c r="E29" s="28">
        <f t="shared" si="0"/>
        <v>1</v>
      </c>
      <c r="F29" s="29">
        <f t="shared" si="1"/>
        <v>99.98</v>
      </c>
      <c r="G29" s="32">
        <f t="shared" si="2"/>
        <v>2</v>
      </c>
      <c r="H29" s="31" t="s">
        <v>63</v>
      </c>
      <c r="I29" s="37"/>
      <c r="J29" s="38"/>
    </row>
    <row r="30" ht="22.05" customHeight="1" spans="1:10">
      <c r="A30" s="24">
        <v>23</v>
      </c>
      <c r="B30" s="25" t="str">
        <f>'报价汇总表（新）排序'!B485</f>
        <v>深圳市越升建筑集团有限公司</v>
      </c>
      <c r="C30" s="26"/>
      <c r="D30" s="27">
        <f>'报价汇总表（新）排序'!D485</f>
        <v>1364339.79</v>
      </c>
      <c r="E30" s="28">
        <f t="shared" si="0"/>
        <v>1</v>
      </c>
      <c r="F30" s="29">
        <f t="shared" si="1"/>
        <v>99.96</v>
      </c>
      <c r="G30" s="32">
        <f t="shared" si="2"/>
        <v>3</v>
      </c>
      <c r="H30" s="31" t="s">
        <v>64</v>
      </c>
      <c r="I30" s="37"/>
      <c r="J30" s="38"/>
    </row>
    <row r="31" ht="22.05" customHeight="1" spans="1:10">
      <c r="A31" s="24">
        <v>24</v>
      </c>
      <c r="B31" s="25" t="str">
        <f>'报价汇总表（新）排序'!B486</f>
        <v>福建新禹丰建设工程有限公司</v>
      </c>
      <c r="C31" s="26"/>
      <c r="D31" s="27">
        <f>'报价汇总表（新）排序'!D486</f>
        <v>1363786.04</v>
      </c>
      <c r="E31" s="28">
        <f t="shared" si="0"/>
        <v>1</v>
      </c>
      <c r="F31" s="29">
        <f t="shared" si="1"/>
        <v>99.92</v>
      </c>
      <c r="G31" s="30">
        <f t="shared" si="2"/>
        <v>5</v>
      </c>
      <c r="H31" s="31"/>
      <c r="I31" s="37"/>
      <c r="J31" s="38"/>
    </row>
    <row r="32" ht="22.05" customHeight="1" spans="1:10">
      <c r="A32" s="24">
        <v>25</v>
      </c>
      <c r="B32" s="25" t="str">
        <f>'报价汇总表（新）排序'!B487</f>
        <v>合景智慧建设（广东）有限公司</v>
      </c>
      <c r="C32" s="26"/>
      <c r="D32" s="27">
        <f>'报价汇总表（新）排序'!D487</f>
        <v>1363636.36</v>
      </c>
      <c r="E32" s="28">
        <f t="shared" si="0"/>
        <v>1</v>
      </c>
      <c r="F32" s="29">
        <f t="shared" si="1"/>
        <v>99.91</v>
      </c>
      <c r="G32" s="30">
        <f t="shared" si="2"/>
        <v>6</v>
      </c>
      <c r="H32" s="31"/>
      <c r="I32" s="37"/>
      <c r="J32" s="38"/>
    </row>
    <row r="33" ht="22.05" customHeight="1" spans="1:10">
      <c r="A33" s="24">
        <v>26</v>
      </c>
      <c r="B33" s="25" t="str">
        <f>'报价汇总表（新）排序'!B488</f>
        <v>安徽中州建设工程有限公司</v>
      </c>
      <c r="C33" s="26"/>
      <c r="D33" s="27">
        <f>'报价汇总表（新）排序'!D488</f>
        <v>1363511.83</v>
      </c>
      <c r="E33" s="28">
        <f t="shared" si="0"/>
        <v>1</v>
      </c>
      <c r="F33" s="29">
        <f t="shared" si="1"/>
        <v>99.9</v>
      </c>
      <c r="G33" s="30">
        <f t="shared" si="2"/>
        <v>7</v>
      </c>
      <c r="H33" s="31"/>
      <c r="I33" s="37"/>
      <c r="J33" s="38"/>
    </row>
    <row r="34" ht="22.05" customHeight="1" spans="1:10">
      <c r="A34" s="24">
        <v>27</v>
      </c>
      <c r="B34" s="25" t="str">
        <f>'报价汇总表（新）排序'!B489</f>
        <v>深圳金广源建设有限公司</v>
      </c>
      <c r="C34" s="26"/>
      <c r="D34" s="27">
        <f>'报价汇总表（新）排序'!D489</f>
        <v>1363325.16</v>
      </c>
      <c r="E34" s="28">
        <f t="shared" si="0"/>
        <v>1</v>
      </c>
      <c r="F34" s="29">
        <f t="shared" si="1"/>
        <v>99.88</v>
      </c>
      <c r="G34" s="30">
        <f t="shared" si="2"/>
        <v>8</v>
      </c>
      <c r="H34" s="31"/>
      <c r="I34" s="37"/>
      <c r="J34" s="38"/>
    </row>
    <row r="35" ht="22.05" customHeight="1" spans="1:10">
      <c r="A35" s="24">
        <v>28</v>
      </c>
      <c r="B35" s="25" t="str">
        <f>'报价汇总表（新）排序'!B490</f>
        <v>深圳市璟宇生态建设集团有限公司</v>
      </c>
      <c r="C35" s="26"/>
      <c r="D35" s="27">
        <f>'报价汇总表（新）排序'!D490</f>
        <v>1363291.09</v>
      </c>
      <c r="E35" s="28">
        <f t="shared" si="0"/>
        <v>1</v>
      </c>
      <c r="F35" s="29">
        <f t="shared" si="1"/>
        <v>99.88</v>
      </c>
      <c r="G35" s="30">
        <f t="shared" si="2"/>
        <v>8</v>
      </c>
      <c r="H35" s="31"/>
      <c r="I35" s="37"/>
      <c r="J35" s="38"/>
    </row>
    <row r="36" ht="22.05" customHeight="1" spans="1:10">
      <c r="A36" s="24">
        <v>29</v>
      </c>
      <c r="B36" s="25" t="str">
        <f>'报价汇总表（新）排序'!B491</f>
        <v>福建省东升鸿工程建设有限公司</v>
      </c>
      <c r="C36" s="26"/>
      <c r="D36" s="27">
        <f>'报价汇总表（新）排序'!D491</f>
        <v>1362384.41</v>
      </c>
      <c r="E36" s="28">
        <f t="shared" si="0"/>
        <v>1</v>
      </c>
      <c r="F36" s="29">
        <f t="shared" si="1"/>
        <v>99.81</v>
      </c>
      <c r="G36" s="30">
        <f t="shared" si="2"/>
        <v>11</v>
      </c>
      <c r="H36" s="31"/>
      <c r="I36" s="37"/>
      <c r="J36" s="38"/>
    </row>
    <row r="37" ht="22.05" customHeight="1" spans="1:10">
      <c r="A37" s="24">
        <v>30</v>
      </c>
      <c r="B37" s="25" t="str">
        <f>'报价汇总表（新）排序'!B492</f>
        <v>郑州新兴市政工程有限公司</v>
      </c>
      <c r="C37" s="26"/>
      <c r="D37" s="27">
        <f>'报价汇总表（新）排序'!D492</f>
        <v>1361982</v>
      </c>
      <c r="E37" s="28">
        <f t="shared" si="0"/>
        <v>1</v>
      </c>
      <c r="F37" s="29">
        <f t="shared" si="1"/>
        <v>99.78</v>
      </c>
      <c r="G37" s="30">
        <f t="shared" si="2"/>
        <v>14</v>
      </c>
      <c r="H37" s="31"/>
      <c r="I37" s="37"/>
      <c r="J37" s="38"/>
    </row>
    <row r="38" ht="22.05" customHeight="1" spans="1:10">
      <c r="A38" s="24">
        <v>31</v>
      </c>
      <c r="B38" s="25" t="str">
        <f>'报价汇总表（新）排序'!B493</f>
        <v>广东喜帆建设工程有限公司</v>
      </c>
      <c r="C38" s="26"/>
      <c r="D38" s="27">
        <f>'报价汇总表（新）排序'!D493</f>
        <v>1361734.27</v>
      </c>
      <c r="E38" s="28">
        <f t="shared" si="0"/>
        <v>1</v>
      </c>
      <c r="F38" s="29">
        <f t="shared" si="1"/>
        <v>99.77</v>
      </c>
      <c r="G38" s="30">
        <f t="shared" si="2"/>
        <v>16</v>
      </c>
      <c r="H38" s="31"/>
      <c r="I38" s="37"/>
      <c r="J38" s="38"/>
    </row>
    <row r="39" ht="22.05" customHeight="1" spans="1:10">
      <c r="A39" s="24">
        <v>32</v>
      </c>
      <c r="B39" s="25" t="str">
        <f>'报价汇总表（新）排序'!B494</f>
        <v>广东竣豪建设集团有限公司</v>
      </c>
      <c r="C39" s="26"/>
      <c r="D39" s="27">
        <f>'报价汇总表（新）排序'!D494</f>
        <v>1361482.78</v>
      </c>
      <c r="E39" s="28">
        <f t="shared" si="0"/>
        <v>1</v>
      </c>
      <c r="F39" s="29">
        <f t="shared" si="1"/>
        <v>99.75</v>
      </c>
      <c r="G39" s="30">
        <f t="shared" si="2"/>
        <v>18</v>
      </c>
      <c r="H39" s="31"/>
      <c r="I39" s="37"/>
      <c r="J39" s="38"/>
    </row>
    <row r="40" ht="22.05" customHeight="1" spans="1:10">
      <c r="A40" s="24">
        <v>33</v>
      </c>
      <c r="B40" s="25" t="str">
        <f>'报价汇总表（新）排序'!B495</f>
        <v>陕西锦田旺建设工程有限公司</v>
      </c>
      <c r="C40" s="26"/>
      <c r="D40" s="27">
        <f>'报价汇总表（新）排序'!D495</f>
        <v>1361336.88</v>
      </c>
      <c r="E40" s="28">
        <f t="shared" si="0"/>
        <v>1</v>
      </c>
      <c r="F40" s="29">
        <f t="shared" si="1"/>
        <v>99.74</v>
      </c>
      <c r="G40" s="30">
        <f t="shared" si="2"/>
        <v>19</v>
      </c>
      <c r="H40" s="31"/>
      <c r="I40" s="37"/>
      <c r="J40" s="38"/>
    </row>
    <row r="41" ht="22.05" customHeight="1" spans="1:10">
      <c r="A41" s="24">
        <v>34</v>
      </c>
      <c r="B41" s="25" t="str">
        <f>'报价汇总表（新）排序'!B496</f>
        <v>汕头市华骏建安工程有限公司</v>
      </c>
      <c r="C41" s="26"/>
      <c r="D41" s="27">
        <f>'报价汇总表（新）排序'!D496</f>
        <v>1360982.78</v>
      </c>
      <c r="E41" s="28">
        <f t="shared" si="0"/>
        <v>1</v>
      </c>
      <c r="F41" s="29">
        <f t="shared" si="1"/>
        <v>99.71</v>
      </c>
      <c r="G41" s="30">
        <f t="shared" si="2"/>
        <v>20</v>
      </c>
      <c r="H41" s="31"/>
      <c r="I41" s="37"/>
      <c r="J41" s="38"/>
    </row>
    <row r="42" ht="22.05" customHeight="1" spans="1:10">
      <c r="A42" s="24">
        <v>35</v>
      </c>
      <c r="B42" s="25" t="str">
        <f>'报价汇总表（新）排序'!B497</f>
        <v>深圳市裕隆昇建设工程有限公司</v>
      </c>
      <c r="C42" s="26"/>
      <c r="D42" s="27">
        <f>'报价汇总表（新）排序'!D497</f>
        <v>1359581.15</v>
      </c>
      <c r="E42" s="28">
        <f t="shared" si="0"/>
        <v>1</v>
      </c>
      <c r="F42" s="29">
        <f t="shared" si="1"/>
        <v>99.61</v>
      </c>
      <c r="G42" s="30">
        <f t="shared" si="2"/>
        <v>25</v>
      </c>
      <c r="H42" s="31"/>
      <c r="I42" s="37"/>
      <c r="J42" s="38"/>
    </row>
    <row r="43" ht="22.05" customHeight="1" spans="1:10">
      <c r="A43" s="24">
        <v>36</v>
      </c>
      <c r="B43" s="25" t="str">
        <f>'报价汇总表（新）排序'!B498</f>
        <v>浙江振杭建设工程有限公司</v>
      </c>
      <c r="C43" s="26"/>
      <c r="D43" s="27">
        <f>'报价汇总表（新）排序'!D498</f>
        <v>1358623.64</v>
      </c>
      <c r="E43" s="28">
        <f t="shared" si="0"/>
        <v>1</v>
      </c>
      <c r="F43" s="29">
        <f t="shared" si="1"/>
        <v>99.54</v>
      </c>
      <c r="G43" s="30">
        <f t="shared" si="2"/>
        <v>29</v>
      </c>
      <c r="H43" s="31"/>
      <c r="I43" s="37"/>
      <c r="J43" s="38"/>
    </row>
    <row r="44" ht="22.05" customHeight="1" spans="1:10">
      <c r="A44" s="24">
        <v>37</v>
      </c>
      <c r="B44" s="25" t="str">
        <f>'报价汇总表（新）排序'!B499</f>
        <v>广东东亦建设工程有限公司</v>
      </c>
      <c r="C44" s="26"/>
      <c r="D44" s="27">
        <f>'报价汇总表（新）排序'!D499</f>
        <v>1358533.07</v>
      </c>
      <c r="E44" s="28">
        <f t="shared" si="0"/>
        <v>1</v>
      </c>
      <c r="F44" s="29">
        <f t="shared" si="1"/>
        <v>99.53</v>
      </c>
      <c r="G44" s="30">
        <f t="shared" si="2"/>
        <v>30</v>
      </c>
      <c r="H44" s="31"/>
      <c r="I44" s="37"/>
      <c r="J44" s="38"/>
    </row>
    <row r="45" ht="22.05" customHeight="1" spans="1:10">
      <c r="A45" s="24">
        <v>38</v>
      </c>
      <c r="B45" s="25" t="str">
        <f>'报价汇总表（新）排序'!B500</f>
        <v>四川中董建设工程有限公司</v>
      </c>
      <c r="C45" s="26"/>
      <c r="D45" s="27">
        <f>'报价汇总表（新）排序'!D500</f>
        <v>1357228.62</v>
      </c>
      <c r="E45" s="28">
        <f t="shared" si="0"/>
        <v>1</v>
      </c>
      <c r="F45" s="29">
        <f t="shared" si="1"/>
        <v>99.44</v>
      </c>
      <c r="G45" s="30">
        <f t="shared" si="2"/>
        <v>33</v>
      </c>
      <c r="H45" s="31"/>
      <c r="I45" s="37"/>
      <c r="J45" s="38"/>
    </row>
    <row r="46" ht="22.05" customHeight="1" spans="1:10">
      <c r="A46" s="24">
        <v>39</v>
      </c>
      <c r="B46" s="25" t="str">
        <f>'报价汇总表（新）排序'!B501</f>
        <v>阳江市阳东建工劳务有限公司</v>
      </c>
      <c r="C46" s="26"/>
      <c r="D46" s="27">
        <f>'报价汇总表（新）排序'!D501</f>
        <v>1356757.79</v>
      </c>
      <c r="E46" s="28">
        <f t="shared" si="0"/>
        <v>1</v>
      </c>
      <c r="F46" s="29">
        <f t="shared" si="1"/>
        <v>99.4</v>
      </c>
      <c r="G46" s="30">
        <f t="shared" si="2"/>
        <v>34</v>
      </c>
      <c r="H46" s="31"/>
      <c r="I46" s="37"/>
      <c r="J46" s="38"/>
    </row>
    <row r="47" ht="22.05" customHeight="1" spans="1:10">
      <c r="A47" s="24">
        <v>40</v>
      </c>
      <c r="B47" s="25" t="str">
        <f>'报价汇总表（新）排序'!B502</f>
        <v>广东诺承建设工程有限公司</v>
      </c>
      <c r="C47" s="26"/>
      <c r="D47" s="27">
        <f>'报价汇总表（新）排序'!D502</f>
        <v>1354687.33</v>
      </c>
      <c r="E47" s="28">
        <f t="shared" si="0"/>
        <v>1</v>
      </c>
      <c r="F47" s="29">
        <f t="shared" si="1"/>
        <v>99.25</v>
      </c>
      <c r="G47" s="30">
        <f t="shared" si="2"/>
        <v>40</v>
      </c>
      <c r="H47" s="31"/>
      <c r="I47" s="37"/>
      <c r="J47" s="38"/>
    </row>
    <row r="48" ht="22.05" customHeight="1" spans="1:10">
      <c r="A48" s="24">
        <v>41</v>
      </c>
      <c r="B48" s="25" t="str">
        <f>'报价汇总表（新）排序'!B503</f>
        <v>广东赛众建设有限公司</v>
      </c>
      <c r="C48" s="26"/>
      <c r="D48" s="27">
        <f>'报价汇总表（新）排序'!D503</f>
        <v>1354438.57</v>
      </c>
      <c r="E48" s="28">
        <f t="shared" si="0"/>
        <v>1</v>
      </c>
      <c r="F48" s="29">
        <f t="shared" si="1"/>
        <v>99.23</v>
      </c>
      <c r="G48" s="30">
        <f t="shared" si="2"/>
        <v>41</v>
      </c>
      <c r="H48" s="31"/>
      <c r="I48" s="37"/>
      <c r="J48" s="38"/>
    </row>
    <row r="49" ht="22.05" customHeight="1" spans="1:10">
      <c r="A49" s="24">
        <v>42</v>
      </c>
      <c r="B49" s="25" t="str">
        <f>'报价汇总表（新）排序'!B504</f>
        <v>广东富皇建设集团有限公司</v>
      </c>
      <c r="C49" s="26"/>
      <c r="D49" s="27">
        <f>'报价汇总表（新）排序'!D504</f>
        <v>1350359.8</v>
      </c>
      <c r="E49" s="28">
        <f t="shared" si="0"/>
        <v>1</v>
      </c>
      <c r="F49" s="29">
        <f t="shared" si="1"/>
        <v>98.93</v>
      </c>
      <c r="G49" s="30">
        <f t="shared" si="2"/>
        <v>42</v>
      </c>
      <c r="H49" s="31"/>
      <c r="I49" s="37"/>
      <c r="J49" s="38"/>
    </row>
    <row r="50" ht="22.05" customHeight="1" spans="1:10">
      <c r="A50" s="24">
        <v>43</v>
      </c>
      <c r="B50" s="25" t="str">
        <f>'报价汇总表（新）排序'!B505</f>
        <v>广东三宏建设工程有限公司</v>
      </c>
      <c r="C50" s="26"/>
      <c r="D50" s="27">
        <f>'报价汇总表（新）排序'!D505</f>
        <v>1350198.18</v>
      </c>
      <c r="E50" s="28">
        <f t="shared" si="0"/>
        <v>1</v>
      </c>
      <c r="F50" s="29">
        <f t="shared" si="1"/>
        <v>98.92</v>
      </c>
      <c r="G50" s="30">
        <f t="shared" si="2"/>
        <v>43</v>
      </c>
      <c r="H50" s="31"/>
      <c r="I50" s="37"/>
      <c r="J50" s="38"/>
    </row>
    <row r="51" ht="22.05" customHeight="1" spans="1:10">
      <c r="A51" s="24">
        <v>44</v>
      </c>
      <c r="B51" s="25" t="str">
        <f>'报价汇总表（新）排序'!B506</f>
        <v>广东棣业建设集团有限公司</v>
      </c>
      <c r="C51" s="26"/>
      <c r="D51" s="27">
        <f>'报价汇总表（新）排序'!D506</f>
        <v>1344708.2</v>
      </c>
      <c r="E51" s="28">
        <f t="shared" si="0"/>
        <v>1</v>
      </c>
      <c r="F51" s="29">
        <f t="shared" si="1"/>
        <v>98.52</v>
      </c>
      <c r="G51" s="30">
        <f t="shared" si="2"/>
        <v>44</v>
      </c>
      <c r="H51" s="31"/>
      <c r="I51" s="37"/>
      <c r="J51" s="38"/>
    </row>
    <row r="52" ht="22.05" customHeight="1" spans="1:10">
      <c r="A52" s="24">
        <v>45</v>
      </c>
      <c r="B52" s="25" t="str">
        <f>'报价汇总表（新）排序'!B507</f>
        <v>广东卓秀建设有限公司</v>
      </c>
      <c r="C52" s="26"/>
      <c r="D52" s="27">
        <f>'报价汇总表（新）排序'!D507</f>
        <v>1343034.49</v>
      </c>
      <c r="E52" s="28">
        <f t="shared" si="0"/>
        <v>1</v>
      </c>
      <c r="F52" s="29">
        <f t="shared" si="1"/>
        <v>98.4</v>
      </c>
      <c r="G52" s="30">
        <f t="shared" si="2"/>
        <v>45</v>
      </c>
      <c r="H52" s="31"/>
      <c r="I52" s="37"/>
      <c r="J52" s="38"/>
    </row>
    <row r="53" ht="22.05" customHeight="1" spans="1:10">
      <c r="A53" s="24">
        <v>46</v>
      </c>
      <c r="B53" s="25" t="str">
        <f>'报价汇总表（新）排序'!B508</f>
        <v>广东捷乐建筑工程有限公司</v>
      </c>
      <c r="C53" s="26"/>
      <c r="D53" s="27">
        <f>'报价汇总表（新）排序'!D508</f>
        <v>1340248.03</v>
      </c>
      <c r="E53" s="28">
        <f t="shared" si="0"/>
        <v>1</v>
      </c>
      <c r="F53" s="29">
        <f t="shared" si="1"/>
        <v>98.19</v>
      </c>
      <c r="G53" s="30">
        <f t="shared" si="2"/>
        <v>46</v>
      </c>
      <c r="H53" s="31"/>
      <c r="I53" s="37"/>
      <c r="J53" s="38"/>
    </row>
    <row r="54" ht="22.05" customHeight="1" spans="1:10">
      <c r="A54" s="24">
        <v>47</v>
      </c>
      <c r="B54" s="25" t="str">
        <f>'报价汇总表（新）排序'!B509</f>
        <v>广东荣庆建设有限公司</v>
      </c>
      <c r="C54" s="26"/>
      <c r="D54" s="27">
        <f>'报价汇总表（新）排序'!D509</f>
        <v>1338681.1</v>
      </c>
      <c r="E54" s="28">
        <f t="shared" si="0"/>
        <v>1</v>
      </c>
      <c r="F54" s="29">
        <f t="shared" si="1"/>
        <v>98.08</v>
      </c>
      <c r="G54" s="30">
        <f t="shared" si="2"/>
        <v>47</v>
      </c>
      <c r="H54" s="31"/>
      <c r="I54" s="37"/>
      <c r="J54" s="38"/>
    </row>
    <row r="55" ht="22.05" customHeight="1" spans="1:10">
      <c r="A55" s="24">
        <v>48</v>
      </c>
      <c r="B55" s="25" t="str">
        <f>'报价汇总表（新）排序'!B510</f>
        <v>广东瑜晟建设有限公司</v>
      </c>
      <c r="C55" s="26"/>
      <c r="D55" s="27">
        <f>'报价汇总表（新）排序'!D510</f>
        <v>1337988.52</v>
      </c>
      <c r="E55" s="28">
        <f t="shared" si="0"/>
        <v>1</v>
      </c>
      <c r="F55" s="29">
        <f t="shared" si="1"/>
        <v>98.03</v>
      </c>
      <c r="G55" s="30">
        <f t="shared" si="2"/>
        <v>48</v>
      </c>
      <c r="H55" s="31"/>
      <c r="I55" s="37"/>
      <c r="J55" s="38"/>
    </row>
    <row r="56" ht="22.05" customHeight="1" spans="1:10">
      <c r="A56" s="24">
        <v>49</v>
      </c>
      <c r="B56" s="25" t="str">
        <f>'报价汇总表（新）排序'!B511</f>
        <v>广东万运建设有限公司</v>
      </c>
      <c r="C56" s="26"/>
      <c r="D56" s="27">
        <f>'报价汇总表（新）排序'!D511</f>
        <v>1337592.76</v>
      </c>
      <c r="E56" s="28">
        <f t="shared" si="0"/>
        <v>1</v>
      </c>
      <c r="F56" s="29">
        <f t="shared" si="1"/>
        <v>98</v>
      </c>
      <c r="G56" s="30">
        <f t="shared" si="2"/>
        <v>49</v>
      </c>
      <c r="H56" s="31"/>
      <c r="I56" s="37"/>
      <c r="J56" s="38"/>
    </row>
    <row r="57" ht="22.05" customHeight="1" spans="1:10">
      <c r="A57" s="24">
        <v>50</v>
      </c>
      <c r="B57" s="25" t="str">
        <f>'报价汇总表（新）排序'!B512</f>
        <v>河源市达强水电建设有限公司</v>
      </c>
      <c r="C57" s="26"/>
      <c r="D57" s="27">
        <f>'报价汇总表（新）排序'!D512</f>
        <v>1337373.67</v>
      </c>
      <c r="E57" s="28">
        <f t="shared" si="0"/>
        <v>1</v>
      </c>
      <c r="F57" s="29">
        <f t="shared" si="1"/>
        <v>97.98</v>
      </c>
      <c r="G57" s="30">
        <f t="shared" si="2"/>
        <v>50</v>
      </c>
      <c r="H57" s="31"/>
      <c r="I57" s="37"/>
      <c r="J57" s="38"/>
    </row>
    <row r="58" ht="22.05" customHeight="1" spans="1:10">
      <c r="A58" s="24">
        <v>51</v>
      </c>
      <c r="B58" s="25" t="str">
        <f>'报价汇总表（新）排序'!B513</f>
        <v>广东万昌建设工程有限公司</v>
      </c>
      <c r="C58" s="26"/>
      <c r="D58" s="27">
        <f>'报价汇总表（新）排序'!D513</f>
        <v>1337338.34</v>
      </c>
      <c r="E58" s="28">
        <f t="shared" si="0"/>
        <v>1</v>
      </c>
      <c r="F58" s="29">
        <f t="shared" si="1"/>
        <v>97.98</v>
      </c>
      <c r="G58" s="30">
        <f t="shared" si="2"/>
        <v>50</v>
      </c>
      <c r="H58" s="31"/>
      <c r="I58" s="37"/>
      <c r="J58" s="38"/>
    </row>
    <row r="59" ht="22.05" customHeight="1" spans="1:10">
      <c r="A59" s="24">
        <v>52</v>
      </c>
      <c r="B59" s="25" t="str">
        <f>'报价汇总表（新）排序'!B514</f>
        <v>广东齐益建设工程有限公司</v>
      </c>
      <c r="C59" s="26"/>
      <c r="D59" s="27">
        <f>'报价汇总表（新）排序'!D514</f>
        <v>1336334.8</v>
      </c>
      <c r="E59" s="28">
        <f t="shared" si="0"/>
        <v>1</v>
      </c>
      <c r="F59" s="29">
        <f t="shared" si="1"/>
        <v>97.9</v>
      </c>
      <c r="G59" s="30">
        <f t="shared" si="2"/>
        <v>52</v>
      </c>
      <c r="H59" s="31"/>
      <c r="I59" s="37"/>
      <c r="J59" s="38"/>
    </row>
    <row r="60" ht="22.05" customHeight="1" spans="1:10">
      <c r="A60" s="24">
        <v>53</v>
      </c>
      <c r="B60" s="25" t="str">
        <f>'报价汇总表（新）排序'!B515</f>
        <v>河南酬安建设工程有限公司</v>
      </c>
      <c r="C60" s="26"/>
      <c r="D60" s="27">
        <f>'报价汇总表（新）排序'!D515</f>
        <v>1336292.39</v>
      </c>
      <c r="E60" s="28">
        <f t="shared" si="0"/>
        <v>1</v>
      </c>
      <c r="F60" s="29">
        <f t="shared" si="1"/>
        <v>97.9</v>
      </c>
      <c r="G60" s="30">
        <f t="shared" si="2"/>
        <v>52</v>
      </c>
      <c r="H60" s="31"/>
      <c r="I60" s="37"/>
      <c r="J60" s="38"/>
    </row>
    <row r="61" ht="22.05" customHeight="1" spans="1:10">
      <c r="A61" s="24">
        <v>54</v>
      </c>
      <c r="B61" s="25" t="str">
        <f>'报价汇总表（新）排序'!B516</f>
        <v>广东中升建筑工程有限公司</v>
      </c>
      <c r="C61" s="26"/>
      <c r="D61" s="27">
        <f>'报价汇总表（新）排序'!D516</f>
        <v>1327331.2</v>
      </c>
      <c r="E61" s="28">
        <f t="shared" si="0"/>
        <v>1</v>
      </c>
      <c r="F61" s="29">
        <f t="shared" si="1"/>
        <v>97.25</v>
      </c>
      <c r="G61" s="30">
        <f t="shared" si="2"/>
        <v>54</v>
      </c>
      <c r="H61" s="31"/>
      <c r="I61" s="37"/>
      <c r="J61" s="38"/>
    </row>
    <row r="62" ht="22.05" customHeight="1" spans="1:10">
      <c r="A62" s="24">
        <v>55</v>
      </c>
      <c r="B62" s="25" t="str">
        <f>'报价汇总表（新）排序'!B517</f>
        <v>广东茂阳建设工程有限公司</v>
      </c>
      <c r="C62" s="26"/>
      <c r="D62" s="27">
        <f>'报价汇总表（新）排序'!D517</f>
        <v>1326370.06</v>
      </c>
      <c r="E62" s="28">
        <f t="shared" si="0"/>
        <v>1</v>
      </c>
      <c r="F62" s="29">
        <f t="shared" si="1"/>
        <v>97.17</v>
      </c>
      <c r="G62" s="30">
        <f t="shared" si="2"/>
        <v>55</v>
      </c>
      <c r="H62" s="31"/>
      <c r="I62" s="37"/>
      <c r="J62" s="38"/>
    </row>
    <row r="63" ht="22.05" customHeight="1" spans="1:10">
      <c r="A63" s="24">
        <v>56</v>
      </c>
      <c r="B63" s="25" t="str">
        <f>'报价汇总表（新）排序'!B518</f>
        <v>广东天昱建筑工程有限公司</v>
      </c>
      <c r="C63" s="26"/>
      <c r="D63" s="27">
        <f>'报价汇总表（新）排序'!D518</f>
        <v>1326208.59</v>
      </c>
      <c r="E63" s="28">
        <f t="shared" si="0"/>
        <v>1</v>
      </c>
      <c r="F63" s="29">
        <f t="shared" si="1"/>
        <v>97.16</v>
      </c>
      <c r="G63" s="30">
        <f t="shared" si="2"/>
        <v>56</v>
      </c>
      <c r="H63" s="31"/>
      <c r="I63" s="37"/>
      <c r="J63" s="38"/>
    </row>
    <row r="64" ht="22.05" customHeight="1" spans="1:10">
      <c r="A64" s="24">
        <v>57</v>
      </c>
      <c r="B64" s="25" t="str">
        <f>'报价汇总表（新）排序'!B519</f>
        <v>河南林正建设工程有限公司</v>
      </c>
      <c r="C64" s="26"/>
      <c r="D64" s="27">
        <f>'报价汇总表（新）排序'!D519</f>
        <v>1324702.2</v>
      </c>
      <c r="E64" s="28">
        <f t="shared" si="0"/>
        <v>1</v>
      </c>
      <c r="F64" s="29">
        <f t="shared" si="1"/>
        <v>97.05</v>
      </c>
      <c r="G64" s="30">
        <f t="shared" si="2"/>
        <v>57</v>
      </c>
      <c r="H64" s="31"/>
      <c r="I64" s="37"/>
      <c r="J64" s="38"/>
    </row>
    <row r="65" ht="22.05" customHeight="1" spans="1:10">
      <c r="A65" s="24">
        <v>58</v>
      </c>
      <c r="B65" s="25" t="str">
        <f>'报价汇总表（新）排序'!B520</f>
        <v>广东越峰建设工程有限公司</v>
      </c>
      <c r="C65" s="26"/>
      <c r="D65" s="27">
        <f>'报价汇总表（新）排序'!D520</f>
        <v>1315923.21</v>
      </c>
      <c r="E65" s="28">
        <f t="shared" si="0"/>
        <v>1</v>
      </c>
      <c r="F65" s="29">
        <f t="shared" si="1"/>
        <v>96.41</v>
      </c>
      <c r="G65" s="30">
        <f t="shared" si="2"/>
        <v>58</v>
      </c>
      <c r="H65" s="31"/>
      <c r="I65" s="37"/>
      <c r="J65" s="38"/>
    </row>
    <row r="66" ht="22.05" customHeight="1" spans="1:10">
      <c r="A66" s="24">
        <v>59</v>
      </c>
      <c r="B66" s="25" t="str">
        <f>'报价汇总表（新）排序'!B521</f>
        <v>广东莞烨荣达建筑工程有限公司</v>
      </c>
      <c r="C66" s="26"/>
      <c r="D66" s="27">
        <f>'报价汇总表（新）排序'!D521</f>
        <v>1296699.46</v>
      </c>
      <c r="E66" s="28">
        <f t="shared" si="0"/>
        <v>1</v>
      </c>
      <c r="F66" s="29">
        <f t="shared" si="1"/>
        <v>95</v>
      </c>
      <c r="G66" s="30">
        <f t="shared" si="2"/>
        <v>59</v>
      </c>
      <c r="H66" s="31"/>
      <c r="I66" s="37"/>
      <c r="J66" s="38">
        <f>AVERAGE(D9:D68)</f>
        <v>1352277.49333333</v>
      </c>
    </row>
    <row r="67" ht="22.05" customHeight="1" spans="1:10">
      <c r="A67" s="24">
        <v>60</v>
      </c>
      <c r="B67" s="25" t="str">
        <f>'报价汇总表（新）排序'!B522</f>
        <v>东莞鼎名建设工程有限公司</v>
      </c>
      <c r="C67" s="26"/>
      <c r="D67" s="27">
        <f>'报价汇总表（新）排序'!D522</f>
        <v>1294201.99</v>
      </c>
      <c r="E67" s="28">
        <f t="shared" si="0"/>
        <v>1</v>
      </c>
      <c r="F67" s="29">
        <f t="shared" si="1"/>
        <v>94.82</v>
      </c>
      <c r="G67" s="30">
        <f t="shared" si="2"/>
        <v>60</v>
      </c>
      <c r="H67" s="31"/>
      <c r="I67" s="37"/>
      <c r="J67" s="38"/>
    </row>
    <row r="68" ht="22.05" customHeight="1" spans="1:10">
      <c r="A68" s="24">
        <v>61</v>
      </c>
      <c r="B68" s="25" t="str">
        <f>'报价汇总表（新）排序'!B523</f>
        <v>广东金顺建设工程有限公司</v>
      </c>
      <c r="C68" s="26"/>
      <c r="D68" s="27">
        <f>'报价汇总表（新）排序'!D523</f>
        <v>1286306.95</v>
      </c>
      <c r="E68" s="28">
        <f t="shared" si="0"/>
        <v>1</v>
      </c>
      <c r="F68" s="29">
        <f t="shared" si="1"/>
        <v>94.24</v>
      </c>
      <c r="G68" s="30">
        <f t="shared" si="2"/>
        <v>61</v>
      </c>
      <c r="H68" s="31"/>
      <c r="I68" s="37"/>
      <c r="J68" s="38"/>
    </row>
    <row r="69" ht="22.05" customHeight="1" spans="1:10">
      <c r="A69" s="24">
        <v>62</v>
      </c>
      <c r="B69" s="25" t="str">
        <f>'报价汇总表（新）排序'!B524</f>
        <v>深圳市镒辉建筑工程有限公司</v>
      </c>
      <c r="C69" s="26"/>
      <c r="D69" s="27">
        <f>'报价汇总表（新）排序'!D524</f>
        <v>1214567.89</v>
      </c>
      <c r="E69" s="28">
        <f t="shared" si="0"/>
        <v>1</v>
      </c>
      <c r="F69" s="29">
        <f t="shared" si="1"/>
        <v>88.98</v>
      </c>
      <c r="G69" s="30">
        <f t="shared" si="2"/>
        <v>62</v>
      </c>
      <c r="H69" s="31"/>
      <c r="I69" s="37"/>
      <c r="J69" s="38">
        <f>AVERAGE(D8:D69)</f>
        <v>1350310.42080645</v>
      </c>
    </row>
  </sheetData>
  <autoFilter ref="A7:L69">
    <extLst/>
  </autoFilter>
  <sortState ref="C8:G449">
    <sortCondition ref="G8:G449"/>
    <sortCondition ref="F8:F449"/>
  </sortState>
  <mergeCells count="85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I7:I69"/>
  </mergeCells>
  <conditionalFormatting sqref="F8:F69 K6">
    <cfRule type="cellIs" dxfId="0" priority="7" stopIfTrue="1" operator="lessThan">
      <formula>#REF!</formula>
    </cfRule>
  </conditionalFormatting>
  <conditionalFormatting sqref="J8 J11:J69">
    <cfRule type="expression" dxfId="1" priority="6" stopIfTrue="1">
      <formula>J8&lt;AVERAGE(IF(ISERROR($J$8:$J$8),"",IF(ISBLANK($J$8:$J$8),"",$J$8:$J$8)))</formula>
    </cfRule>
  </conditionalFormatting>
  <printOptions horizontalCentered="1"/>
  <pageMargins left="0.393055555555556" right="0.393055555555556" top="0.393055555555556" bottom="0.786805555555556" header="0.236111111111111" footer="0.314583333333333"/>
  <pageSetup paperSize="9" scale="89" orientation="portrait"/>
  <headerFooter>
    <oddHeader>&amp;R第 &amp;P 页，共 &amp;N 页
2024年7月12日</oddHeader>
    <oddFooter>&amp;L招标人：                         招标代理：                             &amp;C                                              监督部门：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0"/>
  <sheetViews>
    <sheetView topLeftCell="G1" workbookViewId="0">
      <selection activeCell="A1" sqref="A$1:F$1048576"/>
    </sheetView>
  </sheetViews>
  <sheetFormatPr defaultColWidth="8.88888888888889" defaultRowHeight="14.4" outlineLevelCol="1"/>
  <cols>
    <col min="1" max="2" width="31.1111111111111" style="1" hidden="1" customWidth="1"/>
    <col min="3" max="6" width="8.88888888888889" hidden="1" customWidth="1"/>
  </cols>
  <sheetData>
    <row r="1" spans="1:2">
      <c r="A1" s="1" t="s">
        <v>65</v>
      </c>
      <c r="B1" s="2">
        <v>1408886.56</v>
      </c>
    </row>
    <row r="2" spans="1:2">
      <c r="A2" s="1" t="s">
        <v>66</v>
      </c>
      <c r="B2" s="2">
        <v>1408886.56</v>
      </c>
    </row>
    <row r="3" spans="1:2">
      <c r="A3" s="1" t="s">
        <v>67</v>
      </c>
      <c r="B3" s="2">
        <v>1408886.56</v>
      </c>
    </row>
    <row r="4" spans="1:2">
      <c r="A4" s="1" t="s">
        <v>68</v>
      </c>
      <c r="B4" s="2">
        <v>1408886.56</v>
      </c>
    </row>
    <row r="5" spans="1:2">
      <c r="A5" s="1" t="s">
        <v>69</v>
      </c>
      <c r="B5" s="2">
        <v>1407477.63</v>
      </c>
    </row>
    <row r="6" spans="1:2">
      <c r="A6" s="1" t="s">
        <v>70</v>
      </c>
      <c r="B6" s="2">
        <v>1407477.63</v>
      </c>
    </row>
    <row r="7" spans="1:2">
      <c r="A7" s="1" t="s">
        <v>71</v>
      </c>
      <c r="B7" s="2">
        <v>1407477.63</v>
      </c>
    </row>
    <row r="8" spans="1:2">
      <c r="A8" s="1" t="s">
        <v>72</v>
      </c>
      <c r="B8" s="2">
        <v>1407477.63</v>
      </c>
    </row>
    <row r="9" spans="1:2">
      <c r="A9" s="1" t="s">
        <v>73</v>
      </c>
      <c r="B9" s="2">
        <v>1406139</v>
      </c>
    </row>
    <row r="10" spans="1:2">
      <c r="A10" s="1" t="s">
        <v>74</v>
      </c>
      <c r="B10" s="2">
        <v>1406068.7</v>
      </c>
    </row>
    <row r="11" spans="1:2">
      <c r="A11" s="1" t="s">
        <v>75</v>
      </c>
      <c r="B11" s="2">
        <v>1406068.7</v>
      </c>
    </row>
    <row r="12" spans="1:2">
      <c r="A12" s="1" t="s">
        <v>76</v>
      </c>
      <c r="B12" s="2">
        <v>1406068.7</v>
      </c>
    </row>
    <row r="13" spans="1:2">
      <c r="A13" s="1" t="s">
        <v>77</v>
      </c>
      <c r="B13" s="2">
        <v>1406068.7</v>
      </c>
    </row>
    <row r="14" spans="1:2">
      <c r="A14" s="1" t="s">
        <v>78</v>
      </c>
      <c r="B14" s="2">
        <v>1406068.7</v>
      </c>
    </row>
    <row r="15" spans="1:2">
      <c r="A15" s="1" t="s">
        <v>79</v>
      </c>
      <c r="B15" s="2">
        <v>1404659.77</v>
      </c>
    </row>
    <row r="16" spans="1:2">
      <c r="A16" s="1" t="s">
        <v>80</v>
      </c>
      <c r="B16" s="2">
        <v>1404659.77</v>
      </c>
    </row>
    <row r="17" spans="1:2">
      <c r="A17" s="1" t="s">
        <v>81</v>
      </c>
      <c r="B17" s="2">
        <v>1404659.77</v>
      </c>
    </row>
    <row r="18" spans="1:2">
      <c r="A18" s="1" t="s">
        <v>82</v>
      </c>
      <c r="B18" s="2">
        <v>1403321</v>
      </c>
    </row>
    <row r="19" spans="1:2">
      <c r="A19" s="1" t="s">
        <v>83</v>
      </c>
      <c r="B19" s="2">
        <v>1403250.84</v>
      </c>
    </row>
    <row r="20" spans="1:2">
      <c r="A20" s="1" t="s">
        <v>84</v>
      </c>
      <c r="B20" s="2">
        <v>1403250.84</v>
      </c>
    </row>
    <row r="21" spans="1:2">
      <c r="A21" s="1" t="s">
        <v>85</v>
      </c>
      <c r="B21" s="2">
        <v>1403250.84</v>
      </c>
    </row>
    <row r="22" spans="1:2">
      <c r="A22" s="1" t="s">
        <v>86</v>
      </c>
      <c r="B22" s="2">
        <v>1403250.84</v>
      </c>
    </row>
    <row r="23" spans="1:2">
      <c r="A23" s="1" t="s">
        <v>87</v>
      </c>
      <c r="B23" s="2">
        <v>1402771.9</v>
      </c>
    </row>
    <row r="24" spans="1:2">
      <c r="A24" s="1" t="s">
        <v>88</v>
      </c>
      <c r="B24" s="2">
        <v>1402352.72</v>
      </c>
    </row>
    <row r="25" spans="1:2">
      <c r="A25" s="1" t="s">
        <v>89</v>
      </c>
      <c r="B25" s="2">
        <v>1402315.95</v>
      </c>
    </row>
    <row r="26" spans="1:2">
      <c r="A26" s="1" t="s">
        <v>90</v>
      </c>
      <c r="B26" s="2">
        <v>1402146.8</v>
      </c>
    </row>
    <row r="27" spans="1:2">
      <c r="A27" s="1" t="s">
        <v>91</v>
      </c>
      <c r="B27" s="2">
        <v>1401955.6</v>
      </c>
    </row>
    <row r="28" spans="1:2">
      <c r="A28" s="1" t="s">
        <v>92</v>
      </c>
      <c r="B28" s="2">
        <v>1401866.03</v>
      </c>
    </row>
    <row r="29" spans="1:2">
      <c r="A29" s="1" t="s">
        <v>93</v>
      </c>
      <c r="B29" s="2">
        <v>1401841.91</v>
      </c>
    </row>
    <row r="30" spans="1:2">
      <c r="A30" s="1" t="s">
        <v>94</v>
      </c>
      <c r="B30" s="2">
        <v>1401841.91</v>
      </c>
    </row>
    <row r="31" spans="1:2">
      <c r="A31" s="1" t="s">
        <v>95</v>
      </c>
      <c r="B31" s="2">
        <v>1401841.91</v>
      </c>
    </row>
    <row r="32" spans="1:2">
      <c r="A32" s="1" t="s">
        <v>96</v>
      </c>
      <c r="B32" s="2">
        <v>1401841.91</v>
      </c>
    </row>
    <row r="33" spans="1:2">
      <c r="A33" s="1" t="s">
        <v>97</v>
      </c>
      <c r="B33" s="2">
        <v>1401841.91</v>
      </c>
    </row>
    <row r="34" spans="1:2">
      <c r="A34" s="1" t="s">
        <v>98</v>
      </c>
      <c r="B34" s="2">
        <v>1401630.05</v>
      </c>
    </row>
    <row r="35" spans="1:2">
      <c r="A35" s="1" t="s">
        <v>99</v>
      </c>
      <c r="B35" s="2">
        <v>1401514.36</v>
      </c>
    </row>
    <row r="36" spans="1:2">
      <c r="A36" s="1" t="s">
        <v>100</v>
      </c>
      <c r="B36" s="2">
        <v>1401411.4</v>
      </c>
    </row>
    <row r="37" spans="1:2">
      <c r="A37" s="1" t="s">
        <v>101</v>
      </c>
      <c r="B37" s="2">
        <v>1400432.98</v>
      </c>
    </row>
    <row r="38" spans="1:2">
      <c r="A38" s="1" t="s">
        <v>102</v>
      </c>
      <c r="B38" s="2">
        <v>1400432.98</v>
      </c>
    </row>
    <row r="39" spans="1:2">
      <c r="A39" s="1" t="s">
        <v>103</v>
      </c>
      <c r="B39" s="2">
        <v>1400432.98</v>
      </c>
    </row>
    <row r="40" spans="1:2">
      <c r="A40" s="1" t="s">
        <v>104</v>
      </c>
      <c r="B40" s="2">
        <v>1400432.98</v>
      </c>
    </row>
    <row r="41" spans="1:2">
      <c r="A41" s="1" t="s">
        <v>105</v>
      </c>
      <c r="B41" s="2">
        <v>1400432.98</v>
      </c>
    </row>
    <row r="42" spans="1:2">
      <c r="A42" s="1" t="s">
        <v>106</v>
      </c>
      <c r="B42" s="2">
        <v>1400228.42</v>
      </c>
    </row>
    <row r="43" spans="1:2">
      <c r="A43" s="1" t="s">
        <v>107</v>
      </c>
      <c r="B43" s="2">
        <v>1399980.9</v>
      </c>
    </row>
    <row r="44" spans="1:2">
      <c r="A44" s="1" t="s">
        <v>108</v>
      </c>
      <c r="B44" s="2">
        <v>1399024.05</v>
      </c>
    </row>
    <row r="45" spans="1:2">
      <c r="A45" s="1" t="s">
        <v>109</v>
      </c>
      <c r="B45" s="2">
        <v>1399024.05</v>
      </c>
    </row>
    <row r="46" spans="1:2">
      <c r="A46" s="1" t="s">
        <v>110</v>
      </c>
      <c r="B46" s="2">
        <v>1399024.05</v>
      </c>
    </row>
    <row r="47" spans="1:2">
      <c r="A47" s="1" t="s">
        <v>111</v>
      </c>
      <c r="B47" s="2">
        <v>1399024.05</v>
      </c>
    </row>
    <row r="48" spans="1:2">
      <c r="A48" s="1" t="s">
        <v>112</v>
      </c>
      <c r="B48" s="2">
        <v>1399024.05</v>
      </c>
    </row>
    <row r="49" spans="1:2">
      <c r="A49" s="1" t="s">
        <v>113</v>
      </c>
      <c r="B49" s="2">
        <v>1399024.05</v>
      </c>
    </row>
    <row r="50" spans="1:2">
      <c r="A50" s="1" t="s">
        <v>114</v>
      </c>
      <c r="B50" s="2">
        <v>1399024.05</v>
      </c>
    </row>
    <row r="51" spans="1:2">
      <c r="A51" s="1" t="s">
        <v>115</v>
      </c>
      <c r="B51" s="2">
        <v>1399024.05</v>
      </c>
    </row>
    <row r="52" spans="1:2">
      <c r="A52" s="1" t="s">
        <v>116</v>
      </c>
      <c r="B52" s="2">
        <v>1398474.08</v>
      </c>
    </row>
    <row r="53" spans="1:2">
      <c r="A53" s="1" t="s">
        <v>117</v>
      </c>
      <c r="B53" s="2">
        <v>1398462.44</v>
      </c>
    </row>
    <row r="54" spans="1:2">
      <c r="A54" s="1" t="s">
        <v>118</v>
      </c>
      <c r="B54" s="2">
        <v>1398330.07</v>
      </c>
    </row>
    <row r="55" spans="1:2">
      <c r="A55" s="1" t="s">
        <v>119</v>
      </c>
      <c r="B55" s="2">
        <v>1398183</v>
      </c>
    </row>
    <row r="56" spans="1:2">
      <c r="A56" s="1" t="s">
        <v>120</v>
      </c>
      <c r="B56" s="2">
        <v>1397896.18</v>
      </c>
    </row>
    <row r="57" spans="1:2">
      <c r="A57" s="1" t="s">
        <v>121</v>
      </c>
      <c r="B57" s="2">
        <v>1397615.12</v>
      </c>
    </row>
    <row r="58" spans="1:2">
      <c r="A58" s="1" t="s">
        <v>122</v>
      </c>
      <c r="B58" s="2">
        <v>1397615.12</v>
      </c>
    </row>
    <row r="59" spans="1:2">
      <c r="A59" s="1" t="s">
        <v>123</v>
      </c>
      <c r="B59" s="2">
        <v>1397615.12</v>
      </c>
    </row>
    <row r="60" spans="1:2">
      <c r="A60" s="1" t="s">
        <v>124</v>
      </c>
      <c r="B60" s="2">
        <v>1397615.12</v>
      </c>
    </row>
    <row r="61" spans="1:2">
      <c r="A61" s="1" t="s">
        <v>125</v>
      </c>
      <c r="B61" s="2">
        <v>1397615.12</v>
      </c>
    </row>
    <row r="62" spans="1:2">
      <c r="A62" s="1" t="s">
        <v>126</v>
      </c>
      <c r="B62" s="2">
        <v>1397544.41</v>
      </c>
    </row>
    <row r="63" spans="1:2">
      <c r="A63" s="1" t="s">
        <v>127</v>
      </c>
      <c r="B63" s="2">
        <v>1397425.16</v>
      </c>
    </row>
    <row r="64" spans="1:2">
      <c r="A64" s="1" t="s">
        <v>128</v>
      </c>
      <c r="B64" s="2">
        <v>1397329.93</v>
      </c>
    </row>
    <row r="65" spans="1:2">
      <c r="A65" s="1" t="s">
        <v>129</v>
      </c>
      <c r="B65" s="2">
        <v>1397075.15</v>
      </c>
    </row>
    <row r="66" spans="1:2">
      <c r="A66" s="1" t="s">
        <v>130</v>
      </c>
      <c r="B66" s="2">
        <v>1397050.47</v>
      </c>
    </row>
    <row r="67" spans="1:2">
      <c r="A67" s="1" t="s">
        <v>131</v>
      </c>
      <c r="B67" s="2">
        <v>1396910.66</v>
      </c>
    </row>
    <row r="68" spans="1:2">
      <c r="A68" s="1" t="s">
        <v>132</v>
      </c>
      <c r="B68" s="2">
        <v>1396778.37</v>
      </c>
    </row>
    <row r="69" spans="1:2">
      <c r="A69" s="1" t="s">
        <v>133</v>
      </c>
      <c r="B69" s="2">
        <v>1396579.81</v>
      </c>
    </row>
    <row r="70" spans="1:2">
      <c r="A70" s="1" t="s">
        <v>134</v>
      </c>
      <c r="B70" s="2">
        <v>1396498.92</v>
      </c>
    </row>
    <row r="71" spans="1:2">
      <c r="A71" s="1" t="s">
        <v>135</v>
      </c>
      <c r="B71" s="2">
        <v>1396206.19</v>
      </c>
    </row>
    <row r="72" spans="1:2">
      <c r="A72" s="1" t="s">
        <v>136</v>
      </c>
      <c r="B72" s="2">
        <v>1396206.19</v>
      </c>
    </row>
    <row r="73" spans="1:2">
      <c r="A73" s="1" t="s">
        <v>137</v>
      </c>
      <c r="B73" s="2">
        <v>1396206.19</v>
      </c>
    </row>
    <row r="74" spans="1:2">
      <c r="A74" s="1" t="s">
        <v>138</v>
      </c>
      <c r="B74" s="2">
        <v>1396206.19</v>
      </c>
    </row>
    <row r="75" spans="1:2">
      <c r="A75" s="1" t="s">
        <v>139</v>
      </c>
      <c r="B75" s="2">
        <v>1396206.19</v>
      </c>
    </row>
    <row r="76" spans="1:2">
      <c r="A76" s="1" t="s">
        <v>140</v>
      </c>
      <c r="B76" s="2">
        <v>1396023.53</v>
      </c>
    </row>
    <row r="77" spans="1:2">
      <c r="A77" s="1" t="s">
        <v>141</v>
      </c>
      <c r="B77" s="2">
        <v>1395676.22</v>
      </c>
    </row>
    <row r="78" spans="1:2">
      <c r="A78" s="1" t="s">
        <v>142</v>
      </c>
      <c r="B78" s="2">
        <v>1395366.4</v>
      </c>
    </row>
    <row r="79" spans="1:2">
      <c r="A79" s="1" t="s">
        <v>143</v>
      </c>
      <c r="B79" s="2">
        <v>1395366.4</v>
      </c>
    </row>
    <row r="80" spans="1:2">
      <c r="A80" s="1" t="s">
        <v>144</v>
      </c>
      <c r="B80" s="2">
        <v>1395219.61</v>
      </c>
    </row>
    <row r="81" spans="1:2">
      <c r="A81" s="1" t="s">
        <v>145</v>
      </c>
      <c r="B81" s="2">
        <v>1395079.6</v>
      </c>
    </row>
    <row r="82" spans="1:2">
      <c r="A82" s="1" t="s">
        <v>146</v>
      </c>
      <c r="B82" s="2">
        <v>1395064.88</v>
      </c>
    </row>
    <row r="83" spans="1:2">
      <c r="A83" s="1" t="s">
        <v>147</v>
      </c>
      <c r="B83" s="2">
        <v>1394797.26</v>
      </c>
    </row>
    <row r="84" spans="1:2">
      <c r="A84" s="1" t="s">
        <v>148</v>
      </c>
      <c r="B84" s="2">
        <v>1394797.26</v>
      </c>
    </row>
    <row r="85" spans="1:2">
      <c r="A85" s="1" t="s">
        <v>149</v>
      </c>
      <c r="B85" s="2">
        <v>1394797.26</v>
      </c>
    </row>
    <row r="86" spans="1:2">
      <c r="A86" s="1" t="s">
        <v>150</v>
      </c>
      <c r="B86" s="2">
        <v>1394621.9</v>
      </c>
    </row>
    <row r="87" spans="1:2">
      <c r="A87" s="1" t="s">
        <v>151</v>
      </c>
      <c r="B87" s="2">
        <v>1394505.98</v>
      </c>
    </row>
    <row r="88" spans="1:2">
      <c r="A88" s="1" t="s">
        <v>152</v>
      </c>
      <c r="B88" s="2">
        <v>1394226.53</v>
      </c>
    </row>
    <row r="89" spans="1:2">
      <c r="A89" s="1" t="s">
        <v>153</v>
      </c>
      <c r="B89" s="2">
        <v>1394082.48</v>
      </c>
    </row>
    <row r="90" spans="1:2">
      <c r="A90" s="1" t="s">
        <v>154</v>
      </c>
      <c r="B90" s="2">
        <v>1393947.07</v>
      </c>
    </row>
    <row r="91" spans="1:2">
      <c r="A91" s="1" t="s">
        <v>155</v>
      </c>
      <c r="B91" s="2">
        <v>1393667.62</v>
      </c>
    </row>
    <row r="92" spans="1:2">
      <c r="A92" s="1" t="s">
        <v>156</v>
      </c>
      <c r="B92" s="2">
        <v>1393388.33</v>
      </c>
    </row>
    <row r="93" spans="1:2">
      <c r="A93" s="1" t="s">
        <v>157</v>
      </c>
      <c r="B93" s="2">
        <v>1393388.33</v>
      </c>
    </row>
    <row r="94" spans="1:2">
      <c r="A94" s="1" t="s">
        <v>158</v>
      </c>
      <c r="B94" s="2">
        <v>1393388.33</v>
      </c>
    </row>
    <row r="95" spans="1:2">
      <c r="A95" s="1" t="s">
        <v>159</v>
      </c>
      <c r="B95" s="2">
        <v>1393388.33</v>
      </c>
    </row>
    <row r="96" spans="1:2">
      <c r="A96" s="1" t="s">
        <v>160</v>
      </c>
      <c r="B96" s="2">
        <v>1393388.33</v>
      </c>
    </row>
    <row r="97" spans="1:2">
      <c r="A97" s="1" t="s">
        <v>161</v>
      </c>
      <c r="B97" s="2">
        <v>1393237.11</v>
      </c>
    </row>
    <row r="98" spans="1:2">
      <c r="A98" s="1" t="s">
        <v>162</v>
      </c>
      <c r="B98" s="2">
        <v>1393220.27</v>
      </c>
    </row>
    <row r="99" spans="1:2">
      <c r="A99" s="1" t="s">
        <v>163</v>
      </c>
      <c r="B99" s="2">
        <v>1393116.06</v>
      </c>
    </row>
    <row r="100" spans="1:2">
      <c r="A100" s="1" t="s">
        <v>164</v>
      </c>
      <c r="B100" s="2">
        <v>1392880.36</v>
      </c>
    </row>
    <row r="101" spans="1:2">
      <c r="A101" s="1" t="s">
        <v>165</v>
      </c>
      <c r="B101" s="2">
        <v>1392836.61</v>
      </c>
    </row>
    <row r="102" spans="1:2">
      <c r="A102" s="1" t="s">
        <v>166</v>
      </c>
      <c r="B102" s="2">
        <v>1392829.27</v>
      </c>
    </row>
    <row r="103" spans="1:2">
      <c r="A103" s="1" t="s">
        <v>167</v>
      </c>
      <c r="B103" s="2">
        <v>1392799.85</v>
      </c>
    </row>
    <row r="104" spans="1:2">
      <c r="A104" s="1" t="s">
        <v>168</v>
      </c>
      <c r="B104" s="2">
        <v>1392645.41</v>
      </c>
    </row>
    <row r="105" spans="1:2">
      <c r="A105" s="1" t="s">
        <v>169</v>
      </c>
      <c r="B105" s="2">
        <v>1392535.11</v>
      </c>
    </row>
    <row r="106" spans="1:2">
      <c r="A106" s="1" t="s">
        <v>170</v>
      </c>
      <c r="B106" s="2">
        <v>1392272.71</v>
      </c>
    </row>
    <row r="107" spans="1:2">
      <c r="A107" s="1" t="s">
        <v>171</v>
      </c>
      <c r="B107" s="2">
        <v>1392255.66</v>
      </c>
    </row>
    <row r="108" spans="1:2">
      <c r="A108" s="1" t="s">
        <v>172</v>
      </c>
      <c r="B108" s="2">
        <v>1391985.64</v>
      </c>
    </row>
    <row r="109" spans="1:2">
      <c r="A109" s="1" t="s">
        <v>173</v>
      </c>
      <c r="B109" s="2">
        <v>1391979.4</v>
      </c>
    </row>
    <row r="110" spans="1:2">
      <c r="A110" s="1" t="s">
        <v>174</v>
      </c>
      <c r="B110" s="2">
        <v>1391979.4</v>
      </c>
    </row>
    <row r="111" spans="1:2">
      <c r="A111" s="1" t="s">
        <v>175</v>
      </c>
      <c r="B111" s="2">
        <v>1391979.4</v>
      </c>
    </row>
    <row r="112" spans="1:2">
      <c r="A112" s="1" t="s">
        <v>176</v>
      </c>
      <c r="B112" s="2">
        <v>1391979.4</v>
      </c>
    </row>
    <row r="113" spans="1:2">
      <c r="A113" s="1" t="s">
        <v>177</v>
      </c>
      <c r="B113" s="2">
        <v>1391880.59</v>
      </c>
    </row>
    <row r="114" spans="1:2">
      <c r="A114" s="1" t="s">
        <v>178</v>
      </c>
      <c r="B114" s="2">
        <v>1391818.64</v>
      </c>
    </row>
    <row r="115" spans="1:2">
      <c r="A115" s="1" t="s">
        <v>179</v>
      </c>
      <c r="B115" s="2">
        <v>1391696.75</v>
      </c>
    </row>
    <row r="116" spans="1:2">
      <c r="A116" s="1" t="s">
        <v>180</v>
      </c>
      <c r="B116" s="2">
        <v>1391542.3</v>
      </c>
    </row>
    <row r="117" spans="1:2">
      <c r="A117" s="1" t="s">
        <v>181</v>
      </c>
      <c r="B117" s="2">
        <v>1391480.43</v>
      </c>
    </row>
    <row r="118" spans="1:2">
      <c r="A118" s="1" t="s">
        <v>182</v>
      </c>
      <c r="B118" s="2">
        <v>1391417.29</v>
      </c>
    </row>
    <row r="119" spans="1:2">
      <c r="A119" s="1" t="s">
        <v>183</v>
      </c>
      <c r="B119" s="2">
        <v>1391145.19</v>
      </c>
    </row>
    <row r="120" spans="1:2">
      <c r="A120" s="1" t="s">
        <v>184</v>
      </c>
      <c r="B120" s="2">
        <v>1390843.68</v>
      </c>
    </row>
    <row r="121" spans="1:2">
      <c r="A121" s="1" t="s">
        <v>185</v>
      </c>
      <c r="B121" s="2">
        <v>1390570.47</v>
      </c>
    </row>
    <row r="122" spans="1:2">
      <c r="A122" s="1" t="s">
        <v>186</v>
      </c>
      <c r="B122" s="2">
        <v>1390570.47</v>
      </c>
    </row>
    <row r="123" spans="1:2">
      <c r="A123" s="1" t="s">
        <v>187</v>
      </c>
      <c r="B123" s="2">
        <v>1390570.47</v>
      </c>
    </row>
    <row r="124" spans="1:2">
      <c r="A124" s="1" t="s">
        <v>188</v>
      </c>
      <c r="B124" s="2">
        <v>1390570.47</v>
      </c>
    </row>
    <row r="125" spans="1:2">
      <c r="A125" s="1" t="s">
        <v>189</v>
      </c>
      <c r="B125" s="2">
        <v>1390570.47</v>
      </c>
    </row>
    <row r="126" spans="1:2">
      <c r="A126" s="1" t="s">
        <v>190</v>
      </c>
      <c r="B126" s="2">
        <v>1390570.47</v>
      </c>
    </row>
    <row r="127" spans="1:2">
      <c r="A127" s="1" t="s">
        <v>191</v>
      </c>
      <c r="B127" s="2">
        <v>1390417.01</v>
      </c>
    </row>
    <row r="128" spans="1:2">
      <c r="A128" s="1" t="s">
        <v>192</v>
      </c>
      <c r="B128" s="2">
        <v>1390292.12</v>
      </c>
    </row>
    <row r="129" spans="1:2">
      <c r="A129" s="1" t="s">
        <v>193</v>
      </c>
      <c r="B129" s="2">
        <v>1390082.5</v>
      </c>
    </row>
    <row r="130" spans="1:2">
      <c r="A130" s="1" t="s">
        <v>194</v>
      </c>
      <c r="B130" s="2">
        <v>1390052.64</v>
      </c>
    </row>
    <row r="131" spans="1:2">
      <c r="A131" s="1" t="s">
        <v>195</v>
      </c>
      <c r="B131" s="2">
        <v>1390005.32</v>
      </c>
    </row>
    <row r="132" spans="1:2">
      <c r="A132" s="1" t="s">
        <v>196</v>
      </c>
      <c r="B132" s="2">
        <v>1389821.47</v>
      </c>
    </row>
    <row r="133" spans="1:2">
      <c r="A133" s="1" t="s">
        <v>197</v>
      </c>
      <c r="B133" s="2">
        <v>1389642.03</v>
      </c>
    </row>
    <row r="134" spans="1:2">
      <c r="A134" s="1" t="s">
        <v>198</v>
      </c>
      <c r="B134" s="2">
        <v>1389540.54</v>
      </c>
    </row>
    <row r="135" spans="1:2">
      <c r="A135" s="1" t="s">
        <v>199</v>
      </c>
      <c r="B135" s="2">
        <v>1389461.12</v>
      </c>
    </row>
    <row r="136" spans="1:2">
      <c r="A136" s="1" t="s">
        <v>200</v>
      </c>
      <c r="B136" s="2">
        <v>1389446.42</v>
      </c>
    </row>
    <row r="137" spans="1:2">
      <c r="A137" s="1" t="s">
        <v>201</v>
      </c>
      <c r="B137" s="2">
        <v>1389399.53</v>
      </c>
    </row>
    <row r="138" spans="1:2">
      <c r="A138" s="1" t="s">
        <v>202</v>
      </c>
      <c r="B138" s="2">
        <v>1389277.73</v>
      </c>
    </row>
    <row r="139" spans="1:2">
      <c r="A139" s="1" t="s">
        <v>203</v>
      </c>
      <c r="B139" s="2">
        <v>1389161.54</v>
      </c>
    </row>
    <row r="140" spans="1:2">
      <c r="A140" s="1" t="s">
        <v>204</v>
      </c>
      <c r="B140" s="2">
        <v>1389161.54</v>
      </c>
    </row>
    <row r="141" spans="1:2">
      <c r="A141" s="1" t="s">
        <v>205</v>
      </c>
      <c r="B141" s="2">
        <v>1389161.54</v>
      </c>
    </row>
    <row r="142" spans="1:2">
      <c r="A142" s="1" t="s">
        <v>206</v>
      </c>
      <c r="B142" s="2">
        <v>1389161.54</v>
      </c>
    </row>
    <row r="143" spans="1:2">
      <c r="A143" s="1" t="s">
        <v>207</v>
      </c>
      <c r="B143" s="2">
        <v>1389161.54</v>
      </c>
    </row>
    <row r="144" spans="1:2">
      <c r="A144" s="1" t="s">
        <v>208</v>
      </c>
      <c r="B144" s="2">
        <v>1389161.54</v>
      </c>
    </row>
    <row r="145" spans="1:2">
      <c r="A145" s="1" t="s">
        <v>209</v>
      </c>
      <c r="B145" s="2">
        <v>1389161.54</v>
      </c>
    </row>
    <row r="146" spans="1:2">
      <c r="A146" s="1" t="s">
        <v>210</v>
      </c>
      <c r="B146" s="2">
        <v>1389015.38</v>
      </c>
    </row>
    <row r="147" spans="1:2">
      <c r="A147" s="1" t="s">
        <v>211</v>
      </c>
      <c r="B147" s="2">
        <v>1388898.85</v>
      </c>
    </row>
    <row r="148" spans="1:2">
      <c r="A148" s="1" t="s">
        <v>212</v>
      </c>
      <c r="B148" s="2">
        <v>1388872.8</v>
      </c>
    </row>
    <row r="149" spans="1:2">
      <c r="A149" s="1" t="s">
        <v>213</v>
      </c>
      <c r="B149" s="2">
        <v>1388740.77</v>
      </c>
    </row>
    <row r="150" spans="1:2">
      <c r="A150" s="1" t="s">
        <v>214</v>
      </c>
      <c r="B150" s="2">
        <v>1388684.57</v>
      </c>
    </row>
    <row r="151" spans="1:2">
      <c r="A151" s="1" t="s">
        <v>215</v>
      </c>
      <c r="B151" s="2">
        <v>1388600.7</v>
      </c>
    </row>
    <row r="152" spans="1:2">
      <c r="A152" s="1" t="s">
        <v>216</v>
      </c>
      <c r="B152" s="2">
        <v>1388313.89</v>
      </c>
    </row>
    <row r="153" spans="1:2">
      <c r="A153" s="1" t="s">
        <v>217</v>
      </c>
      <c r="B153" s="2">
        <v>1388034.44</v>
      </c>
    </row>
    <row r="154" spans="1:2">
      <c r="A154" s="1" t="s">
        <v>218</v>
      </c>
      <c r="B154" s="2">
        <v>1388034.44</v>
      </c>
    </row>
    <row r="155" spans="1:2">
      <c r="A155" s="1" t="s">
        <v>219</v>
      </c>
      <c r="B155" s="2">
        <v>1388009.6</v>
      </c>
    </row>
    <row r="156" spans="1:2">
      <c r="A156" s="1" t="s">
        <v>220</v>
      </c>
      <c r="B156" s="2">
        <v>1387916.13</v>
      </c>
    </row>
    <row r="157" spans="1:2">
      <c r="A157" s="1" t="s">
        <v>221</v>
      </c>
      <c r="B157" s="2">
        <v>1387752.61</v>
      </c>
    </row>
    <row r="158" spans="1:2">
      <c r="A158" s="1" t="s">
        <v>222</v>
      </c>
      <c r="B158" s="2">
        <v>1387752.61</v>
      </c>
    </row>
    <row r="159" spans="1:2">
      <c r="A159" s="1" t="s">
        <v>223</v>
      </c>
      <c r="B159" s="2">
        <v>1387752.61</v>
      </c>
    </row>
    <row r="160" spans="1:2">
      <c r="A160" s="1" t="s">
        <v>224</v>
      </c>
      <c r="B160" s="2">
        <v>1387752.61</v>
      </c>
    </row>
    <row r="161" spans="1:2">
      <c r="A161" s="1" t="s">
        <v>225</v>
      </c>
      <c r="B161" s="2">
        <v>1387752.61</v>
      </c>
    </row>
    <row r="162" spans="1:2">
      <c r="A162" s="1" t="s">
        <v>226</v>
      </c>
      <c r="B162" s="2">
        <v>1387752.61</v>
      </c>
    </row>
    <row r="163" spans="1:2">
      <c r="A163" s="1" t="s">
        <v>227</v>
      </c>
      <c r="B163" s="2">
        <v>1387752.61</v>
      </c>
    </row>
    <row r="164" spans="1:2">
      <c r="A164" s="1" t="s">
        <v>228</v>
      </c>
      <c r="B164" s="2">
        <v>1387752.04</v>
      </c>
    </row>
    <row r="165" spans="1:2">
      <c r="A165" s="1" t="s">
        <v>229</v>
      </c>
      <c r="B165" s="2">
        <v>1387666.74</v>
      </c>
    </row>
    <row r="166" spans="1:2">
      <c r="A166" s="1" t="s">
        <v>230</v>
      </c>
      <c r="B166" s="2">
        <v>1387613.75</v>
      </c>
    </row>
    <row r="167" spans="1:2">
      <c r="A167" s="1" t="s">
        <v>231</v>
      </c>
      <c r="B167" s="2">
        <v>1387556.43</v>
      </c>
    </row>
    <row r="168" spans="1:2">
      <c r="A168" s="1" t="s">
        <v>232</v>
      </c>
      <c r="B168" s="2">
        <v>1387475.54</v>
      </c>
    </row>
    <row r="169" spans="1:2">
      <c r="A169" s="1" t="s">
        <v>233</v>
      </c>
      <c r="B169" s="2">
        <v>1387300.88</v>
      </c>
    </row>
    <row r="170" spans="1:2">
      <c r="A170" s="1" t="s">
        <v>234</v>
      </c>
      <c r="B170" s="2">
        <v>1387291.68</v>
      </c>
    </row>
    <row r="171" spans="1:2">
      <c r="A171" s="1" t="s">
        <v>235</v>
      </c>
      <c r="B171" s="2">
        <v>1387230.38</v>
      </c>
    </row>
    <row r="172" spans="1:2">
      <c r="A172" s="1" t="s">
        <v>236</v>
      </c>
      <c r="B172" s="2">
        <v>1387188.73</v>
      </c>
    </row>
    <row r="173" spans="1:2">
      <c r="A173" s="1" t="s">
        <v>237</v>
      </c>
      <c r="B173" s="2">
        <v>1387054.39</v>
      </c>
    </row>
    <row r="174" spans="1:2">
      <c r="A174" s="1" t="s">
        <v>238</v>
      </c>
      <c r="B174" s="2">
        <v>1386901.92</v>
      </c>
    </row>
    <row r="175" spans="1:2">
      <c r="A175" s="1" t="s">
        <v>239</v>
      </c>
      <c r="B175" s="2">
        <v>1386622.48</v>
      </c>
    </row>
    <row r="176" spans="1:2">
      <c r="A176" s="1" t="s">
        <v>240</v>
      </c>
      <c r="B176" s="2">
        <v>1386620.67</v>
      </c>
    </row>
    <row r="177" spans="1:2">
      <c r="A177" s="1" t="s">
        <v>241</v>
      </c>
      <c r="B177" s="2">
        <v>1386615.11</v>
      </c>
    </row>
    <row r="178" spans="1:2">
      <c r="A178" s="1" t="s">
        <v>242</v>
      </c>
      <c r="B178" s="2">
        <v>1386343.91</v>
      </c>
    </row>
    <row r="179" spans="1:2">
      <c r="A179" s="1" t="s">
        <v>243</v>
      </c>
      <c r="B179" s="2">
        <v>1386343.68</v>
      </c>
    </row>
    <row r="180" spans="1:2">
      <c r="A180" s="1" t="s">
        <v>244</v>
      </c>
      <c r="B180" s="2">
        <v>1386343.68</v>
      </c>
    </row>
    <row r="181" spans="1:2">
      <c r="A181" s="1" t="s">
        <v>245</v>
      </c>
      <c r="B181" s="2">
        <v>1386343.68</v>
      </c>
    </row>
    <row r="182" spans="1:2">
      <c r="A182" s="1" t="s">
        <v>246</v>
      </c>
      <c r="B182" s="2">
        <v>1386343.68</v>
      </c>
    </row>
    <row r="183" spans="1:2">
      <c r="A183" s="1" t="s">
        <v>247</v>
      </c>
      <c r="B183" s="2">
        <v>1386343.68</v>
      </c>
    </row>
    <row r="184" spans="1:2">
      <c r="A184" s="1" t="s">
        <v>248</v>
      </c>
      <c r="B184" s="2">
        <v>1386343.68</v>
      </c>
    </row>
    <row r="185" spans="1:2">
      <c r="A185" s="1" t="s">
        <v>249</v>
      </c>
      <c r="B185" s="2">
        <v>1386304.88</v>
      </c>
    </row>
    <row r="186" spans="1:2">
      <c r="A186" s="1" t="s">
        <v>250</v>
      </c>
      <c r="B186" s="2">
        <v>1386144.46</v>
      </c>
    </row>
    <row r="187" spans="1:2">
      <c r="A187" s="1" t="s">
        <v>251</v>
      </c>
      <c r="B187" s="2">
        <v>1385886.71</v>
      </c>
    </row>
    <row r="188" spans="1:2">
      <c r="A188" s="1" t="s">
        <v>252</v>
      </c>
      <c r="B188" s="2">
        <v>1385784.12</v>
      </c>
    </row>
    <row r="189" spans="1:2">
      <c r="A189" s="1" t="s">
        <v>253</v>
      </c>
      <c r="B189" s="2">
        <v>1385692.96</v>
      </c>
    </row>
    <row r="190" spans="1:2">
      <c r="A190" s="1" t="s">
        <v>254</v>
      </c>
      <c r="B190" s="2">
        <v>1385660.72</v>
      </c>
    </row>
    <row r="191" spans="1:2">
      <c r="A191" s="1" t="s">
        <v>255</v>
      </c>
      <c r="B191" s="2">
        <v>1385567.94</v>
      </c>
    </row>
    <row r="192" spans="1:2">
      <c r="A192" s="1" t="s">
        <v>256</v>
      </c>
      <c r="B192" s="2">
        <v>1385230.74</v>
      </c>
    </row>
    <row r="193" spans="1:2">
      <c r="A193" s="1" t="s">
        <v>257</v>
      </c>
      <c r="B193" s="2">
        <v>1385210.5</v>
      </c>
    </row>
    <row r="194" spans="1:2">
      <c r="A194" s="1" t="s">
        <v>258</v>
      </c>
      <c r="B194" s="2">
        <v>1385126.08</v>
      </c>
    </row>
    <row r="195" spans="1:2">
      <c r="A195" s="1" t="s">
        <v>259</v>
      </c>
      <c r="B195" s="2">
        <v>1385004.35</v>
      </c>
    </row>
    <row r="196" spans="1:2">
      <c r="A196" s="1" t="s">
        <v>260</v>
      </c>
      <c r="B196" s="2">
        <v>1384961.66</v>
      </c>
    </row>
    <row r="197" spans="1:2">
      <c r="A197" s="1" t="s">
        <v>261</v>
      </c>
      <c r="B197" s="2">
        <v>1384943.75</v>
      </c>
    </row>
    <row r="198" spans="1:2">
      <c r="A198" s="1" t="s">
        <v>262</v>
      </c>
      <c r="B198" s="2">
        <v>1384935.24</v>
      </c>
    </row>
    <row r="199" spans="1:2">
      <c r="A199" s="1" t="s">
        <v>263</v>
      </c>
      <c r="B199" s="2">
        <v>1384934.75</v>
      </c>
    </row>
    <row r="200" spans="1:2">
      <c r="A200" s="1" t="s">
        <v>264</v>
      </c>
      <c r="B200" s="2">
        <v>1384934.75</v>
      </c>
    </row>
    <row r="201" spans="1:2">
      <c r="A201" s="1" t="s">
        <v>265</v>
      </c>
      <c r="B201" s="2">
        <v>1384934.75</v>
      </c>
    </row>
    <row r="202" spans="1:2">
      <c r="A202" s="1" t="s">
        <v>266</v>
      </c>
      <c r="B202" s="2">
        <v>1384934.75</v>
      </c>
    </row>
    <row r="203" spans="1:2">
      <c r="A203" s="1" t="s">
        <v>267</v>
      </c>
      <c r="B203" s="2">
        <v>1384934.75</v>
      </c>
    </row>
    <row r="204" spans="1:2">
      <c r="A204" s="1" t="s">
        <v>268</v>
      </c>
      <c r="B204" s="2">
        <v>1384934.75</v>
      </c>
    </row>
    <row r="205" spans="1:2">
      <c r="A205" s="1" t="s">
        <v>269</v>
      </c>
      <c r="B205" s="2">
        <v>1384934.75</v>
      </c>
    </row>
    <row r="206" spans="1:2">
      <c r="A206" s="1" t="s">
        <v>270</v>
      </c>
      <c r="B206" s="2">
        <v>1384917.81</v>
      </c>
    </row>
    <row r="207" spans="1:2">
      <c r="A207" s="1" t="s">
        <v>271</v>
      </c>
      <c r="B207" s="2">
        <v>1384820.73</v>
      </c>
    </row>
    <row r="208" spans="1:2">
      <c r="A208" s="1" t="s">
        <v>272</v>
      </c>
      <c r="B208" s="2">
        <v>1384810.49</v>
      </c>
    </row>
    <row r="209" spans="1:2">
      <c r="A209" s="1" t="s">
        <v>273</v>
      </c>
      <c r="B209" s="2">
        <v>1384761.9</v>
      </c>
    </row>
    <row r="210" spans="1:2">
      <c r="A210" s="1" t="s">
        <v>274</v>
      </c>
      <c r="B210" s="2">
        <v>1384497.16</v>
      </c>
    </row>
    <row r="211" spans="1:2">
      <c r="A211" s="1" t="s">
        <v>275</v>
      </c>
      <c r="B211" s="2">
        <v>1384488.78</v>
      </c>
    </row>
    <row r="212" spans="1:2">
      <c r="A212" s="1" t="s">
        <v>276</v>
      </c>
      <c r="B212" s="2">
        <v>1384392.78</v>
      </c>
    </row>
    <row r="213" spans="1:2">
      <c r="A213" s="1" t="s">
        <v>277</v>
      </c>
      <c r="B213" s="2">
        <v>1384371.07</v>
      </c>
    </row>
    <row r="214" spans="1:2">
      <c r="A214" s="1" t="s">
        <v>278</v>
      </c>
      <c r="B214" s="2">
        <v>1384305.95</v>
      </c>
    </row>
    <row r="215" spans="1:2">
      <c r="A215" s="1" t="s">
        <v>279</v>
      </c>
      <c r="B215" s="2">
        <v>1384276.76</v>
      </c>
    </row>
    <row r="216" spans="1:2">
      <c r="A216" s="1" t="s">
        <v>280</v>
      </c>
      <c r="B216" s="2">
        <v>1384092.69</v>
      </c>
    </row>
    <row r="217" spans="1:2">
      <c r="A217" s="1" t="s">
        <v>281</v>
      </c>
      <c r="B217" s="2">
        <v>1384055.91</v>
      </c>
    </row>
    <row r="218" spans="1:2">
      <c r="A218" s="1" t="s">
        <v>282</v>
      </c>
      <c r="B218" s="2">
        <v>1383864.71</v>
      </c>
    </row>
    <row r="219" spans="1:2">
      <c r="A219" s="1" t="s">
        <v>283</v>
      </c>
      <c r="B219" s="2">
        <v>1383841.81</v>
      </c>
    </row>
    <row r="220" spans="1:2">
      <c r="A220" s="1" t="s">
        <v>284</v>
      </c>
      <c r="B220" s="2">
        <v>1383747.05</v>
      </c>
    </row>
    <row r="221" spans="1:2">
      <c r="A221" s="1" t="s">
        <v>285</v>
      </c>
      <c r="B221" s="2">
        <v>1383731.06</v>
      </c>
    </row>
    <row r="222" spans="1:2">
      <c r="A222" s="1" t="s">
        <v>286</v>
      </c>
      <c r="B222" s="2">
        <v>1383695.57</v>
      </c>
    </row>
    <row r="223" spans="1:2">
      <c r="A223" s="1" t="s">
        <v>287</v>
      </c>
      <c r="B223" s="2">
        <v>1383568.82</v>
      </c>
    </row>
    <row r="224" spans="1:2">
      <c r="A224" s="1" t="s">
        <v>288</v>
      </c>
      <c r="B224" s="2">
        <v>1383531.9</v>
      </c>
    </row>
    <row r="225" spans="1:2">
      <c r="A225" s="1" t="s">
        <v>289</v>
      </c>
      <c r="B225" s="2">
        <v>1383531.36</v>
      </c>
    </row>
    <row r="226" spans="1:2">
      <c r="A226" s="1" t="s">
        <v>290</v>
      </c>
      <c r="B226" s="2">
        <v>1383525.83</v>
      </c>
    </row>
    <row r="227" spans="1:2">
      <c r="A227" s="1" t="s">
        <v>291</v>
      </c>
      <c r="B227" s="2">
        <v>1383525.83</v>
      </c>
    </row>
    <row r="228" spans="1:2">
      <c r="A228" s="1" t="s">
        <v>292</v>
      </c>
      <c r="B228" s="2">
        <v>1383525.83</v>
      </c>
    </row>
    <row r="229" spans="1:2">
      <c r="A229" s="1" t="s">
        <v>293</v>
      </c>
      <c r="B229" s="2">
        <v>1383525.83</v>
      </c>
    </row>
    <row r="230" spans="1:2">
      <c r="A230" s="1" t="s">
        <v>294</v>
      </c>
      <c r="B230" s="2">
        <v>1383525.83</v>
      </c>
    </row>
    <row r="231" spans="1:2">
      <c r="A231" s="1" t="s">
        <v>295</v>
      </c>
      <c r="B231" s="2">
        <v>1383525.83</v>
      </c>
    </row>
    <row r="232" spans="1:2">
      <c r="A232" s="1" t="s">
        <v>296</v>
      </c>
      <c r="B232" s="2">
        <v>1383525.83</v>
      </c>
    </row>
    <row r="233" spans="1:2">
      <c r="A233" s="1" t="s">
        <v>297</v>
      </c>
      <c r="B233" s="2">
        <v>1383520.7</v>
      </c>
    </row>
    <row r="234" spans="1:2">
      <c r="A234" s="1" t="s">
        <v>298</v>
      </c>
      <c r="B234" s="2">
        <v>1383408.86</v>
      </c>
    </row>
    <row r="235" spans="1:2">
      <c r="A235" s="1" t="s">
        <v>299</v>
      </c>
      <c r="B235" s="2">
        <v>1383330.52</v>
      </c>
    </row>
    <row r="236" spans="1:2">
      <c r="A236" s="1" t="s">
        <v>300</v>
      </c>
      <c r="B236" s="2">
        <v>1383303.8</v>
      </c>
    </row>
    <row r="237" spans="1:2">
      <c r="A237" s="1" t="s">
        <v>301</v>
      </c>
      <c r="B237" s="2">
        <v>1383239.63</v>
      </c>
    </row>
    <row r="238" spans="1:2">
      <c r="A238" s="1" t="s">
        <v>302</v>
      </c>
      <c r="B238" s="2">
        <v>1383090.85</v>
      </c>
    </row>
    <row r="239" spans="1:2">
      <c r="A239" s="1" t="s">
        <v>303</v>
      </c>
      <c r="B239" s="2">
        <v>1382827.8</v>
      </c>
    </row>
    <row r="240" spans="1:2">
      <c r="A240" s="1" t="s">
        <v>304</v>
      </c>
      <c r="B240" s="2">
        <v>1382688.07</v>
      </c>
    </row>
    <row r="241" spans="1:2">
      <c r="A241" s="1" t="s">
        <v>305</v>
      </c>
      <c r="B241" s="2">
        <v>1382573.3</v>
      </c>
    </row>
    <row r="242" spans="1:2">
      <c r="A242" s="1" t="s">
        <v>306</v>
      </c>
      <c r="B242" s="2">
        <v>1382451.88</v>
      </c>
    </row>
    <row r="243" spans="1:2">
      <c r="A243" s="1" t="s">
        <v>307</v>
      </c>
      <c r="B243" s="2">
        <v>1382441.88</v>
      </c>
    </row>
    <row r="244" spans="1:2">
      <c r="A244" s="1" t="s">
        <v>308</v>
      </c>
      <c r="B244" s="2">
        <v>1382355.52</v>
      </c>
    </row>
    <row r="245" spans="1:2">
      <c r="A245" s="1" t="s">
        <v>309</v>
      </c>
      <c r="B245" s="2">
        <v>1382313.02</v>
      </c>
    </row>
    <row r="246" spans="1:2">
      <c r="A246" s="1" t="s">
        <v>310</v>
      </c>
      <c r="B246" s="2">
        <v>1382138.54</v>
      </c>
    </row>
    <row r="247" spans="1:2">
      <c r="A247" s="1" t="s">
        <v>311</v>
      </c>
      <c r="B247" s="2">
        <v>1382116.9</v>
      </c>
    </row>
    <row r="248" spans="1:2">
      <c r="A248" s="1" t="s">
        <v>312</v>
      </c>
      <c r="B248" s="2">
        <v>1382116.9</v>
      </c>
    </row>
    <row r="249" spans="1:2">
      <c r="A249" s="1" t="s">
        <v>313</v>
      </c>
      <c r="B249" s="2">
        <v>1382116.9</v>
      </c>
    </row>
    <row r="250" spans="1:2">
      <c r="A250" s="1" t="s">
        <v>314</v>
      </c>
      <c r="B250" s="2">
        <v>1382116.9</v>
      </c>
    </row>
    <row r="251" spans="1:2">
      <c r="A251" s="1" t="s">
        <v>315</v>
      </c>
      <c r="B251" s="2">
        <v>1382116.9</v>
      </c>
    </row>
    <row r="252" spans="1:2">
      <c r="A252" s="1" t="s">
        <v>316</v>
      </c>
      <c r="B252" s="2">
        <v>1382116.9</v>
      </c>
    </row>
    <row r="253" spans="1:2">
      <c r="A253" s="1" t="s">
        <v>317</v>
      </c>
      <c r="B253" s="2">
        <v>1382116.9</v>
      </c>
    </row>
    <row r="254" spans="1:2">
      <c r="A254" s="1" t="s">
        <v>318</v>
      </c>
      <c r="B254" s="2">
        <v>1382116.9</v>
      </c>
    </row>
    <row r="255" spans="1:2">
      <c r="A255" s="1" t="s">
        <v>319</v>
      </c>
      <c r="B255" s="2">
        <v>1382116.9</v>
      </c>
    </row>
    <row r="256" spans="1:2">
      <c r="A256" s="1" t="s">
        <v>320</v>
      </c>
      <c r="B256" s="2">
        <v>1382007.23</v>
      </c>
    </row>
    <row r="257" spans="1:2">
      <c r="A257" s="1" t="s">
        <v>321</v>
      </c>
      <c r="B257" s="2">
        <v>1381711.49</v>
      </c>
    </row>
    <row r="258" spans="1:2">
      <c r="A258" s="1" t="s">
        <v>322</v>
      </c>
      <c r="B258" s="2">
        <v>1381690.92</v>
      </c>
    </row>
    <row r="259" spans="1:2">
      <c r="A259" s="1" t="s">
        <v>323</v>
      </c>
      <c r="B259" s="2">
        <v>1381548.2</v>
      </c>
    </row>
    <row r="260" spans="1:2">
      <c r="A260" s="1" t="s">
        <v>324</v>
      </c>
      <c r="B260" s="2">
        <v>1381505.92</v>
      </c>
    </row>
    <row r="261" spans="1:2">
      <c r="A261" s="1" t="s">
        <v>325</v>
      </c>
      <c r="B261" s="2">
        <v>1381476.93</v>
      </c>
    </row>
    <row r="262" spans="1:2">
      <c r="A262" s="1" t="s">
        <v>326</v>
      </c>
      <c r="B262" s="2">
        <v>1381393.76</v>
      </c>
    </row>
    <row r="263" spans="1:2">
      <c r="A263" s="1" t="s">
        <v>327</v>
      </c>
      <c r="B263" s="2">
        <v>1381332.96</v>
      </c>
    </row>
    <row r="264" spans="1:2">
      <c r="A264" s="1" t="s">
        <v>328</v>
      </c>
      <c r="B264" s="2">
        <v>1381268.75</v>
      </c>
    </row>
    <row r="265" spans="1:2">
      <c r="A265" s="1" t="s">
        <v>329</v>
      </c>
      <c r="B265" s="2">
        <v>1381254.03</v>
      </c>
    </row>
    <row r="266" spans="1:2">
      <c r="A266" s="1" t="s">
        <v>330</v>
      </c>
      <c r="B266" s="2">
        <v>1381062.95</v>
      </c>
    </row>
    <row r="267" spans="1:2">
      <c r="A267" s="1" t="s">
        <v>331</v>
      </c>
      <c r="B267" s="2">
        <v>1380989.3</v>
      </c>
    </row>
    <row r="268" spans="1:2">
      <c r="A268" s="1" t="s">
        <v>332</v>
      </c>
      <c r="B268" s="2">
        <v>1380941.01</v>
      </c>
    </row>
    <row r="269" spans="1:2">
      <c r="A269" s="1" t="s">
        <v>333</v>
      </c>
      <c r="B269" s="2">
        <v>1380761.31</v>
      </c>
    </row>
    <row r="270" spans="1:2">
      <c r="A270" s="1" t="s">
        <v>334</v>
      </c>
      <c r="B270" s="2">
        <v>1380717.18</v>
      </c>
    </row>
    <row r="271" spans="1:2">
      <c r="A271" s="1" t="s">
        <v>335</v>
      </c>
      <c r="B271" s="2">
        <v>1380707.97</v>
      </c>
    </row>
    <row r="272" spans="1:2">
      <c r="A272" s="1" t="s">
        <v>336</v>
      </c>
      <c r="B272" s="2">
        <v>1380707.97</v>
      </c>
    </row>
    <row r="273" spans="1:2">
      <c r="A273" s="1" t="s">
        <v>337</v>
      </c>
      <c r="B273" s="2">
        <v>1380707.97</v>
      </c>
    </row>
    <row r="274" spans="1:2">
      <c r="A274" s="1" t="s">
        <v>338</v>
      </c>
      <c r="B274" s="2">
        <v>1380707.97</v>
      </c>
    </row>
    <row r="275" spans="1:2">
      <c r="A275" s="1" t="s">
        <v>339</v>
      </c>
      <c r="B275" s="2">
        <v>1380707.97</v>
      </c>
    </row>
    <row r="276" spans="1:2">
      <c r="A276" s="1" t="s">
        <v>340</v>
      </c>
      <c r="B276" s="2">
        <v>1380707.97</v>
      </c>
    </row>
    <row r="277" spans="1:2">
      <c r="A277" s="1" t="s">
        <v>341</v>
      </c>
      <c r="B277" s="2">
        <v>1380683.36</v>
      </c>
    </row>
    <row r="278" spans="1:2">
      <c r="A278" s="1" t="s">
        <v>342</v>
      </c>
      <c r="B278" s="2">
        <v>1380605.6</v>
      </c>
    </row>
    <row r="279" spans="1:2">
      <c r="A279" s="1" t="s">
        <v>343</v>
      </c>
      <c r="B279" s="2">
        <v>1380599.52</v>
      </c>
    </row>
    <row r="280" spans="1:2">
      <c r="A280" s="1" t="s">
        <v>344</v>
      </c>
      <c r="B280" s="2">
        <v>1380489.98</v>
      </c>
    </row>
    <row r="281" spans="1:2">
      <c r="A281" s="1" t="s">
        <v>345</v>
      </c>
      <c r="B281" s="2">
        <v>1380481.86</v>
      </c>
    </row>
    <row r="282" spans="1:2">
      <c r="A282" s="1" t="s">
        <v>346</v>
      </c>
      <c r="B282" s="2">
        <v>1380397.43</v>
      </c>
    </row>
    <row r="283" spans="1:2">
      <c r="A283" s="1" t="s">
        <v>347</v>
      </c>
      <c r="B283" s="2">
        <v>1380292.99</v>
      </c>
    </row>
    <row r="284" spans="1:2">
      <c r="A284" s="1" t="s">
        <v>348</v>
      </c>
      <c r="B284" s="2">
        <v>1380282.94</v>
      </c>
    </row>
    <row r="285" spans="1:2">
      <c r="A285" s="1" t="s">
        <v>349</v>
      </c>
      <c r="B285" s="2">
        <v>1380225.98</v>
      </c>
    </row>
    <row r="286" spans="1:2">
      <c r="A286" s="1" t="s">
        <v>350</v>
      </c>
      <c r="B286" s="2">
        <v>1380110</v>
      </c>
    </row>
    <row r="287" spans="1:2">
      <c r="A287" s="1" t="s">
        <v>351</v>
      </c>
      <c r="B287" s="2">
        <v>1379856.78</v>
      </c>
    </row>
    <row r="288" spans="1:2">
      <c r="A288" s="1" t="s">
        <v>352</v>
      </c>
      <c r="B288" s="2">
        <v>1379592.03</v>
      </c>
    </row>
    <row r="289" spans="1:2">
      <c r="A289" s="1" t="s">
        <v>353</v>
      </c>
      <c r="B289" s="2">
        <v>1379545.99</v>
      </c>
    </row>
    <row r="290" spans="1:2">
      <c r="A290" s="1" t="s">
        <v>354</v>
      </c>
      <c r="B290" s="2">
        <v>1379540.55</v>
      </c>
    </row>
    <row r="291" spans="1:2">
      <c r="A291" s="1" t="s">
        <v>355</v>
      </c>
      <c r="B291" s="2">
        <v>1379533.2</v>
      </c>
    </row>
    <row r="292" spans="1:2">
      <c r="A292" s="1" t="s">
        <v>356</v>
      </c>
      <c r="B292" s="2">
        <v>1379504.03</v>
      </c>
    </row>
    <row r="293" spans="1:2">
      <c r="A293" s="1" t="s">
        <v>357</v>
      </c>
      <c r="B293" s="2">
        <v>1379384.03</v>
      </c>
    </row>
    <row r="294" spans="1:2">
      <c r="A294" s="1" t="s">
        <v>358</v>
      </c>
      <c r="B294" s="2">
        <v>1379378.76</v>
      </c>
    </row>
    <row r="295" spans="1:2">
      <c r="A295" s="1" t="s">
        <v>359</v>
      </c>
      <c r="B295" s="2">
        <v>1379320.04</v>
      </c>
    </row>
    <row r="296" spans="1:2">
      <c r="A296" s="1" t="s">
        <v>360</v>
      </c>
      <c r="B296" s="2">
        <v>1379300.04</v>
      </c>
    </row>
    <row r="297" spans="1:2">
      <c r="A297" s="1" t="s">
        <v>361</v>
      </c>
      <c r="B297" s="2">
        <v>1379300.04</v>
      </c>
    </row>
    <row r="298" spans="1:2">
      <c r="A298" s="1" t="s">
        <v>362</v>
      </c>
      <c r="B298" s="2">
        <v>1379300.04</v>
      </c>
    </row>
    <row r="299" spans="1:2">
      <c r="A299" s="1" t="s">
        <v>363</v>
      </c>
      <c r="B299" s="2">
        <v>1379300.04</v>
      </c>
    </row>
    <row r="300" spans="1:2">
      <c r="A300" s="1" t="s">
        <v>364</v>
      </c>
      <c r="B300" s="2">
        <v>1379290.51</v>
      </c>
    </row>
    <row r="301" spans="1:2">
      <c r="A301" s="1" t="s">
        <v>365</v>
      </c>
      <c r="B301" s="2">
        <v>1379255.38</v>
      </c>
    </row>
    <row r="302" spans="1:2">
      <c r="A302" s="1" t="s">
        <v>366</v>
      </c>
      <c r="B302" s="2">
        <v>1379203.97</v>
      </c>
    </row>
    <row r="303" spans="1:2">
      <c r="A303" s="1" t="s">
        <v>367</v>
      </c>
      <c r="B303" s="2">
        <v>1379093.31</v>
      </c>
    </row>
    <row r="304" spans="1:2">
      <c r="A304" s="1" t="s">
        <v>368</v>
      </c>
      <c r="B304" s="2">
        <v>1379018.42</v>
      </c>
    </row>
    <row r="305" spans="1:2">
      <c r="A305" s="1" t="s">
        <v>369</v>
      </c>
      <c r="B305" s="2">
        <v>1378936.66</v>
      </c>
    </row>
    <row r="306" spans="1:2">
      <c r="A306" s="1" t="s">
        <v>370</v>
      </c>
      <c r="B306" s="2">
        <v>1378895.06</v>
      </c>
    </row>
    <row r="307" spans="1:2">
      <c r="A307" s="1" t="s">
        <v>371</v>
      </c>
      <c r="B307" s="2">
        <v>1378849.04</v>
      </c>
    </row>
    <row r="308" spans="1:2">
      <c r="A308" s="1" t="s">
        <v>372</v>
      </c>
      <c r="B308" s="2">
        <v>1378738.96</v>
      </c>
    </row>
    <row r="309" spans="1:2">
      <c r="A309" s="1" t="s">
        <v>373</v>
      </c>
      <c r="B309" s="2">
        <v>1378539.07</v>
      </c>
    </row>
    <row r="310" spans="1:2">
      <c r="A310" s="1" t="s">
        <v>374</v>
      </c>
      <c r="B310" s="2">
        <v>1378378.61</v>
      </c>
    </row>
    <row r="311" spans="1:2">
      <c r="A311" s="1" t="s">
        <v>375</v>
      </c>
      <c r="B311" s="2">
        <v>1378284.09</v>
      </c>
    </row>
    <row r="312" spans="1:2">
      <c r="A312" s="1" t="s">
        <v>376</v>
      </c>
      <c r="B312" s="2">
        <v>1378099.15</v>
      </c>
    </row>
    <row r="313" spans="1:2">
      <c r="A313" s="1" t="s">
        <v>377</v>
      </c>
      <c r="B313" s="2">
        <v>1378084.6</v>
      </c>
    </row>
    <row r="314" spans="1:2">
      <c r="A314" s="1" t="s">
        <v>378</v>
      </c>
      <c r="B314" s="2">
        <v>1377933.1</v>
      </c>
    </row>
    <row r="315" spans="1:2">
      <c r="A315" s="1" t="s">
        <v>379</v>
      </c>
      <c r="B315" s="2">
        <v>1377891.11</v>
      </c>
    </row>
    <row r="316" spans="1:2">
      <c r="A316" s="1" t="s">
        <v>380</v>
      </c>
      <c r="B316" s="2">
        <v>1377891.11</v>
      </c>
    </row>
    <row r="317" spans="1:2">
      <c r="A317" s="1" t="s">
        <v>381</v>
      </c>
      <c r="B317" s="2">
        <v>1377891.11</v>
      </c>
    </row>
    <row r="318" spans="1:2">
      <c r="A318" s="1" t="s">
        <v>382</v>
      </c>
      <c r="B318" s="2">
        <v>1377891.11</v>
      </c>
    </row>
    <row r="319" spans="1:2">
      <c r="A319" s="1" t="s">
        <v>383</v>
      </c>
      <c r="B319" s="2">
        <v>1377891.11</v>
      </c>
    </row>
    <row r="320" spans="1:2">
      <c r="A320" s="1" t="s">
        <v>384</v>
      </c>
      <c r="B320" s="2">
        <v>1377891.11</v>
      </c>
    </row>
    <row r="321" spans="1:2">
      <c r="A321" s="1" t="s">
        <v>385</v>
      </c>
      <c r="B321" s="2">
        <v>1377802.34</v>
      </c>
    </row>
    <row r="322" spans="1:2">
      <c r="A322" s="1" t="s">
        <v>386</v>
      </c>
      <c r="B322" s="2">
        <v>1377731.46</v>
      </c>
    </row>
    <row r="323" spans="1:2">
      <c r="A323" s="1" t="s">
        <v>387</v>
      </c>
      <c r="B323" s="2">
        <v>1377694.12</v>
      </c>
    </row>
    <row r="324" spans="1:2">
      <c r="A324" s="1" t="s">
        <v>388</v>
      </c>
      <c r="B324" s="2">
        <v>1377657.92</v>
      </c>
    </row>
    <row r="325" spans="1:2">
      <c r="A325" s="1" t="s">
        <v>389</v>
      </c>
      <c r="B325" s="2">
        <v>1377657.91</v>
      </c>
    </row>
    <row r="326" spans="1:2">
      <c r="A326" s="1" t="s">
        <v>390</v>
      </c>
      <c r="B326" s="2">
        <v>1377606.45</v>
      </c>
    </row>
    <row r="327" spans="1:2">
      <c r="A327" s="1" t="s">
        <v>391</v>
      </c>
      <c r="B327" s="2">
        <v>1377496.13</v>
      </c>
    </row>
    <row r="328" spans="1:2">
      <c r="A328" s="1" t="s">
        <v>392</v>
      </c>
      <c r="B328" s="2">
        <v>1377431.45</v>
      </c>
    </row>
    <row r="329" spans="1:2">
      <c r="A329" s="1" t="s">
        <v>393</v>
      </c>
      <c r="B329" s="2">
        <v>1377415.13</v>
      </c>
    </row>
    <row r="330" spans="1:2">
      <c r="A330" s="1" t="s">
        <v>394</v>
      </c>
      <c r="B330" s="2">
        <v>1377255</v>
      </c>
    </row>
    <row r="331" spans="1:2">
      <c r="A331" s="1" t="s">
        <v>395</v>
      </c>
      <c r="B331" s="2">
        <v>1377121.11</v>
      </c>
    </row>
    <row r="332" spans="1:2">
      <c r="A332" s="1" t="s">
        <v>396</v>
      </c>
      <c r="B332" s="2">
        <v>1377047.54</v>
      </c>
    </row>
    <row r="333" spans="1:2">
      <c r="A333" s="1" t="s">
        <v>397</v>
      </c>
      <c r="B333" s="2">
        <v>1376756.94</v>
      </c>
    </row>
    <row r="334" spans="1:2">
      <c r="A334" s="1" t="s">
        <v>398</v>
      </c>
      <c r="B334" s="2">
        <v>1376598.93</v>
      </c>
    </row>
    <row r="335" spans="1:2">
      <c r="A335" s="1" t="s">
        <v>399</v>
      </c>
      <c r="B335" s="2">
        <v>1376588.17</v>
      </c>
    </row>
    <row r="336" spans="1:2">
      <c r="A336" s="1" t="s">
        <v>400</v>
      </c>
      <c r="B336" s="2">
        <v>1376520.5</v>
      </c>
    </row>
    <row r="337" spans="1:2">
      <c r="A337" s="1" t="s">
        <v>401</v>
      </c>
      <c r="B337" s="2">
        <v>1376500</v>
      </c>
    </row>
    <row r="338" spans="1:2">
      <c r="A338" s="1" t="s">
        <v>402</v>
      </c>
      <c r="B338" s="2">
        <v>1376482.18</v>
      </c>
    </row>
    <row r="339" spans="1:2">
      <c r="A339" s="1" t="s">
        <v>403</v>
      </c>
      <c r="B339" s="2">
        <v>1376482.18</v>
      </c>
    </row>
    <row r="340" spans="1:2">
      <c r="A340" s="1" t="s">
        <v>404</v>
      </c>
      <c r="B340" s="2">
        <v>1376482.18</v>
      </c>
    </row>
    <row r="341" spans="1:2">
      <c r="A341" s="1" t="s">
        <v>405</v>
      </c>
      <c r="B341" s="2">
        <v>1376482.18</v>
      </c>
    </row>
    <row r="342" spans="1:2">
      <c r="A342" s="1" t="s">
        <v>406</v>
      </c>
      <c r="B342" s="2">
        <v>1376482.18</v>
      </c>
    </row>
    <row r="343" spans="1:2">
      <c r="A343" s="1" t="s">
        <v>407</v>
      </c>
      <c r="B343" s="2">
        <v>1376337.86</v>
      </c>
    </row>
    <row r="344" spans="1:2">
      <c r="A344" s="1" t="s">
        <v>408</v>
      </c>
      <c r="B344" s="2">
        <v>1376194.48</v>
      </c>
    </row>
    <row r="345" spans="1:2">
      <c r="A345" s="1" t="s">
        <v>409</v>
      </c>
      <c r="B345" s="2">
        <v>1376122.44</v>
      </c>
    </row>
    <row r="346" spans="1:2">
      <c r="A346" s="1" t="s">
        <v>410</v>
      </c>
      <c r="B346" s="2">
        <v>1376097.2</v>
      </c>
    </row>
    <row r="347" spans="1:2">
      <c r="A347" s="1" t="s">
        <v>411</v>
      </c>
      <c r="B347" s="2">
        <v>1376005.14</v>
      </c>
    </row>
    <row r="348" spans="1:2">
      <c r="A348" s="1" t="s">
        <v>412</v>
      </c>
      <c r="B348" s="2">
        <v>1376003.2</v>
      </c>
    </row>
    <row r="349" spans="1:2">
      <c r="A349" s="1" t="s">
        <v>413</v>
      </c>
      <c r="B349" s="2">
        <v>1375922.37</v>
      </c>
    </row>
    <row r="350" spans="1:2">
      <c r="A350" s="1" t="s">
        <v>414</v>
      </c>
      <c r="B350" s="2">
        <v>1375777.72</v>
      </c>
    </row>
    <row r="351" spans="1:2">
      <c r="A351" s="1" t="s">
        <v>415</v>
      </c>
      <c r="B351" s="2">
        <v>1375731.16</v>
      </c>
    </row>
    <row r="352" spans="1:2">
      <c r="A352" s="1" t="s">
        <v>416</v>
      </c>
      <c r="B352" s="2">
        <v>1375635.22</v>
      </c>
    </row>
    <row r="353" spans="1:2">
      <c r="A353" s="1" t="s">
        <v>417</v>
      </c>
      <c r="B353" s="2">
        <v>1375535.22</v>
      </c>
    </row>
    <row r="354" spans="1:2">
      <c r="A354" s="1" t="s">
        <v>418</v>
      </c>
      <c r="B354" s="2">
        <v>1375361.92</v>
      </c>
    </row>
    <row r="355" spans="1:2">
      <c r="A355" s="1" t="s">
        <v>419</v>
      </c>
      <c r="B355" s="2">
        <v>1375356.11</v>
      </c>
    </row>
    <row r="356" spans="1:2">
      <c r="A356" s="1" t="s">
        <v>420</v>
      </c>
      <c r="B356" s="2">
        <v>1375351.59</v>
      </c>
    </row>
    <row r="357" spans="1:2">
      <c r="A357" s="1" t="s">
        <v>421</v>
      </c>
      <c r="B357" s="2">
        <v>1375157.24</v>
      </c>
    </row>
    <row r="358" spans="1:2">
      <c r="A358" s="1" t="s">
        <v>422</v>
      </c>
      <c r="B358" s="2">
        <v>1375141.66</v>
      </c>
    </row>
    <row r="359" spans="1:2">
      <c r="A359" s="1" t="s">
        <v>423</v>
      </c>
      <c r="B359" s="2">
        <v>1375073.25</v>
      </c>
    </row>
    <row r="360" spans="1:2">
      <c r="A360" s="1" t="s">
        <v>424</v>
      </c>
      <c r="B360" s="2">
        <v>1375073.25</v>
      </c>
    </row>
    <row r="361" spans="1:2">
      <c r="A361" s="1" t="s">
        <v>425</v>
      </c>
      <c r="B361" s="2">
        <v>1375073.25</v>
      </c>
    </row>
    <row r="362" spans="1:2">
      <c r="A362" s="1" t="s">
        <v>426</v>
      </c>
      <c r="B362" s="2">
        <v>1375073.25</v>
      </c>
    </row>
    <row r="363" spans="1:2">
      <c r="A363" s="1" t="s">
        <v>427</v>
      </c>
      <c r="B363" s="2">
        <v>1375073.25</v>
      </c>
    </row>
    <row r="364" spans="1:2">
      <c r="A364" s="1" t="s">
        <v>428</v>
      </c>
      <c r="B364" s="2">
        <v>1375073.25</v>
      </c>
    </row>
    <row r="365" spans="1:2">
      <c r="A365" s="1" t="s">
        <v>429</v>
      </c>
      <c r="B365" s="2">
        <v>1375073.25</v>
      </c>
    </row>
    <row r="366" spans="1:2">
      <c r="A366" s="1" t="s">
        <v>430</v>
      </c>
      <c r="B366" s="2">
        <v>1375073.25</v>
      </c>
    </row>
    <row r="367" spans="1:2">
      <c r="A367" s="1" t="s">
        <v>431</v>
      </c>
      <c r="B367" s="2">
        <v>1375073.25</v>
      </c>
    </row>
    <row r="368" spans="1:2">
      <c r="A368" s="1" t="s">
        <v>432</v>
      </c>
      <c r="B368" s="2">
        <v>1375073.25</v>
      </c>
    </row>
    <row r="369" spans="1:2">
      <c r="A369" s="1" t="s">
        <v>433</v>
      </c>
      <c r="B369" s="2">
        <v>1374999.08</v>
      </c>
    </row>
    <row r="370" spans="1:2">
      <c r="A370" s="1" t="s">
        <v>434</v>
      </c>
      <c r="B370" s="2">
        <v>1374966.35</v>
      </c>
    </row>
    <row r="371" spans="1:2">
      <c r="A371" s="1" t="s">
        <v>435</v>
      </c>
      <c r="B371" s="2">
        <v>1374863.39</v>
      </c>
    </row>
    <row r="372" spans="1:2">
      <c r="A372" s="1" t="s">
        <v>436</v>
      </c>
      <c r="B372" s="2">
        <v>1374742.78</v>
      </c>
    </row>
    <row r="373" spans="1:2">
      <c r="A373" s="1" t="s">
        <v>437</v>
      </c>
      <c r="B373" s="2">
        <v>1374699.27</v>
      </c>
    </row>
    <row r="374" spans="1:2">
      <c r="A374" s="1" t="s">
        <v>438</v>
      </c>
      <c r="B374" s="2">
        <v>1374686.89</v>
      </c>
    </row>
    <row r="375" spans="1:2">
      <c r="A375" s="1" t="s">
        <v>439</v>
      </c>
      <c r="B375" s="2">
        <v>1374598.11</v>
      </c>
    </row>
    <row r="376" spans="1:2">
      <c r="A376" s="1" t="s">
        <v>440</v>
      </c>
      <c r="B376" s="2">
        <v>1374554.77</v>
      </c>
    </row>
    <row r="377" spans="1:2">
      <c r="A377" s="1" t="s">
        <v>441</v>
      </c>
      <c r="B377" s="2">
        <v>1374474.28</v>
      </c>
    </row>
    <row r="378" spans="1:2">
      <c r="A378" s="1" t="s">
        <v>442</v>
      </c>
      <c r="B378" s="2">
        <v>1374392.73</v>
      </c>
    </row>
    <row r="379" spans="1:2">
      <c r="A379" s="1" t="s">
        <v>443</v>
      </c>
      <c r="B379" s="2">
        <v>1374368.79</v>
      </c>
    </row>
    <row r="380" spans="1:2">
      <c r="A380" s="1" t="s">
        <v>444</v>
      </c>
      <c r="B380" s="2">
        <v>1374171.82</v>
      </c>
    </row>
    <row r="381" spans="1:2">
      <c r="A381" s="1" t="s">
        <v>445</v>
      </c>
      <c r="B381" s="2">
        <v>1373892.04</v>
      </c>
    </row>
    <row r="382" spans="1:2">
      <c r="A382" s="1" t="s">
        <v>446</v>
      </c>
      <c r="B382" s="2">
        <v>1373730.87</v>
      </c>
    </row>
    <row r="383" spans="1:2">
      <c r="A383" s="1" t="s">
        <v>447</v>
      </c>
      <c r="B383" s="2">
        <v>1373703.15</v>
      </c>
    </row>
    <row r="384" spans="1:2">
      <c r="A384" s="1" t="s">
        <v>448</v>
      </c>
      <c r="B384" s="2">
        <v>1373690.55</v>
      </c>
    </row>
    <row r="385" spans="1:2">
      <c r="A385" s="1" t="s">
        <v>449</v>
      </c>
      <c r="B385" s="2">
        <v>1373664.32</v>
      </c>
    </row>
    <row r="386" spans="1:2">
      <c r="A386" s="1" t="s">
        <v>450</v>
      </c>
      <c r="B386" s="2">
        <v>1373664.32</v>
      </c>
    </row>
    <row r="387" spans="1:2">
      <c r="A387" s="1" t="s">
        <v>451</v>
      </c>
      <c r="B387" s="2">
        <v>1373664.32</v>
      </c>
    </row>
    <row r="388" spans="1:2">
      <c r="A388" s="1" t="s">
        <v>452</v>
      </c>
      <c r="B388" s="2">
        <v>1373664.32</v>
      </c>
    </row>
    <row r="389" spans="1:2">
      <c r="A389" s="1" t="s">
        <v>453</v>
      </c>
      <c r="B389" s="2">
        <v>1373664.32</v>
      </c>
    </row>
    <row r="390" spans="1:2">
      <c r="A390" s="1" t="s">
        <v>454</v>
      </c>
      <c r="B390" s="2">
        <v>1373664.32</v>
      </c>
    </row>
    <row r="391" spans="1:2">
      <c r="A391" s="1" t="s">
        <v>455</v>
      </c>
      <c r="B391" s="2">
        <v>1373664.32</v>
      </c>
    </row>
    <row r="392" spans="1:2">
      <c r="A392" s="1" t="s">
        <v>456</v>
      </c>
      <c r="B392" s="2">
        <v>1373664.32</v>
      </c>
    </row>
    <row r="393" spans="1:2">
      <c r="A393" s="1" t="s">
        <v>457</v>
      </c>
      <c r="B393" s="2">
        <v>1373664.32</v>
      </c>
    </row>
    <row r="394" spans="1:2">
      <c r="A394" s="1" t="s">
        <v>458</v>
      </c>
      <c r="B394" s="2">
        <v>1373664.32</v>
      </c>
    </row>
    <row r="395" spans="1:2">
      <c r="A395" s="1" t="s">
        <v>459</v>
      </c>
      <c r="B395" s="2">
        <v>1373664.3</v>
      </c>
    </row>
    <row r="396" spans="1:2">
      <c r="A396" s="1" t="s">
        <v>460</v>
      </c>
      <c r="B396" s="2">
        <v>1373627.5</v>
      </c>
    </row>
    <row r="397" spans="1:2">
      <c r="A397" s="1" t="s">
        <v>461</v>
      </c>
      <c r="B397" s="2">
        <v>1373597.45</v>
      </c>
    </row>
    <row r="398" spans="1:2">
      <c r="A398" s="1" t="s">
        <v>462</v>
      </c>
      <c r="B398" s="2">
        <v>1373301.34</v>
      </c>
    </row>
    <row r="399" spans="1:2">
      <c r="A399" s="1" t="s">
        <v>463</v>
      </c>
      <c r="B399" s="2">
        <v>1373194.04</v>
      </c>
    </row>
    <row r="400" spans="1:2">
      <c r="A400" s="1" t="s">
        <v>464</v>
      </c>
      <c r="B400" s="2">
        <v>1373189.16</v>
      </c>
    </row>
    <row r="401" spans="1:2">
      <c r="A401" s="1" t="s">
        <v>465</v>
      </c>
      <c r="B401" s="2">
        <v>1373039.59</v>
      </c>
    </row>
    <row r="402" spans="1:2">
      <c r="A402" s="1" t="s">
        <v>466</v>
      </c>
      <c r="B402" s="2">
        <v>1372959.86</v>
      </c>
    </row>
    <row r="403" spans="1:2">
      <c r="A403" s="1" t="s">
        <v>467</v>
      </c>
      <c r="B403" s="2">
        <v>1372789.55</v>
      </c>
    </row>
    <row r="404" spans="1:2">
      <c r="A404" s="1" t="s">
        <v>468</v>
      </c>
      <c r="B404" s="2">
        <v>1372707.19</v>
      </c>
    </row>
    <row r="405" spans="1:2">
      <c r="A405" s="1" t="s">
        <v>469</v>
      </c>
      <c r="B405" s="2">
        <v>1372571.88</v>
      </c>
    </row>
    <row r="406" spans="1:2">
      <c r="A406" s="1" t="s">
        <v>470</v>
      </c>
      <c r="B406" s="2">
        <v>1372485.08</v>
      </c>
    </row>
    <row r="407" spans="1:2">
      <c r="A407" s="1" t="s">
        <v>471</v>
      </c>
      <c r="B407" s="2">
        <v>1372356.66</v>
      </c>
    </row>
    <row r="408" spans="1:2">
      <c r="A408" s="1" t="s">
        <v>472</v>
      </c>
      <c r="B408" s="2">
        <v>1372255.39</v>
      </c>
    </row>
    <row r="409" spans="1:2">
      <c r="A409" s="1" t="s">
        <v>473</v>
      </c>
      <c r="B409" s="2">
        <v>1372255.39</v>
      </c>
    </row>
    <row r="410" spans="1:2">
      <c r="A410" s="1" t="s">
        <v>474</v>
      </c>
      <c r="B410" s="2">
        <v>1372255.39</v>
      </c>
    </row>
    <row r="411" spans="1:2">
      <c r="A411" s="1" t="s">
        <v>475</v>
      </c>
      <c r="B411" s="2">
        <v>1372255.39</v>
      </c>
    </row>
    <row r="412" spans="1:2">
      <c r="A412" s="1" t="s">
        <v>476</v>
      </c>
      <c r="B412" s="2">
        <v>1372255.39</v>
      </c>
    </row>
    <row r="413" spans="1:2">
      <c r="A413" s="1" t="s">
        <v>477</v>
      </c>
      <c r="B413" s="2">
        <v>1372255.39</v>
      </c>
    </row>
    <row r="414" spans="1:2">
      <c r="A414" s="1" t="s">
        <v>478</v>
      </c>
      <c r="B414" s="2">
        <v>1372255.39</v>
      </c>
    </row>
    <row r="415" spans="1:2">
      <c r="A415" s="1" t="s">
        <v>479</v>
      </c>
      <c r="B415" s="2">
        <v>1372255.39</v>
      </c>
    </row>
    <row r="416" spans="1:2">
      <c r="A416" s="1" t="s">
        <v>480</v>
      </c>
      <c r="B416" s="2">
        <v>1372195.82</v>
      </c>
    </row>
    <row r="417" spans="1:2">
      <c r="A417" s="1" t="s">
        <v>481</v>
      </c>
      <c r="B417" s="2">
        <v>1372068.86</v>
      </c>
    </row>
    <row r="418" spans="1:2">
      <c r="A418" s="1" t="s">
        <v>482</v>
      </c>
      <c r="B418" s="2">
        <v>1372061.51</v>
      </c>
    </row>
    <row r="419" spans="1:2">
      <c r="A419" s="1" t="s">
        <v>483</v>
      </c>
      <c r="B419" s="2">
        <v>1372039.45</v>
      </c>
    </row>
    <row r="420" spans="1:2">
      <c r="A420" s="1" t="s">
        <v>484</v>
      </c>
      <c r="B420" s="2">
        <v>1371901.41</v>
      </c>
    </row>
    <row r="421" spans="1:2">
      <c r="A421" s="1" t="s">
        <v>485</v>
      </c>
      <c r="B421" s="2">
        <v>1371737.93</v>
      </c>
    </row>
    <row r="422" spans="1:2">
      <c r="A422" s="1" t="s">
        <v>486</v>
      </c>
      <c r="B422" s="2">
        <v>1371721.75</v>
      </c>
    </row>
    <row r="423" spans="1:2">
      <c r="A423" s="1" t="s">
        <v>487</v>
      </c>
      <c r="B423" s="2">
        <v>1371550.93</v>
      </c>
    </row>
    <row r="424" spans="1:2">
      <c r="A424" s="1" t="s">
        <v>488</v>
      </c>
      <c r="B424" s="2">
        <v>1371311.4</v>
      </c>
    </row>
    <row r="425" spans="1:2">
      <c r="A425" s="1" t="s">
        <v>489</v>
      </c>
      <c r="B425" s="2">
        <v>1371176.85</v>
      </c>
    </row>
    <row r="426" spans="1:2">
      <c r="A426" s="1" t="s">
        <v>490</v>
      </c>
      <c r="B426" s="2">
        <v>1371048.12</v>
      </c>
    </row>
    <row r="427" spans="1:2">
      <c r="A427" s="1" t="s">
        <v>491</v>
      </c>
      <c r="B427" s="2">
        <v>1370921.64</v>
      </c>
    </row>
    <row r="428" spans="1:2">
      <c r="A428" s="1" t="s">
        <v>492</v>
      </c>
      <c r="B428" s="2">
        <v>1370846.46</v>
      </c>
    </row>
    <row r="429" spans="1:2">
      <c r="A429" s="1" t="s">
        <v>493</v>
      </c>
      <c r="B429" s="2">
        <v>1370846.46</v>
      </c>
    </row>
    <row r="430" spans="1:2">
      <c r="A430" s="1" t="s">
        <v>494</v>
      </c>
      <c r="B430" s="2">
        <v>1370846.46</v>
      </c>
    </row>
    <row r="431" spans="1:2">
      <c r="A431" s="1" t="s">
        <v>495</v>
      </c>
      <c r="B431" s="2">
        <v>1370846.46</v>
      </c>
    </row>
    <row r="432" spans="1:2">
      <c r="A432" s="1" t="s">
        <v>496</v>
      </c>
      <c r="B432" s="2">
        <v>1370846.46</v>
      </c>
    </row>
    <row r="433" spans="1:2">
      <c r="A433" s="1" t="s">
        <v>497</v>
      </c>
      <c r="B433" s="2">
        <v>1370846.44</v>
      </c>
    </row>
    <row r="434" spans="1:2">
      <c r="A434" s="1" t="s">
        <v>498</v>
      </c>
      <c r="B434" s="2">
        <v>1370794.19</v>
      </c>
    </row>
    <row r="435" spans="1:2">
      <c r="A435" s="1" t="s">
        <v>499</v>
      </c>
      <c r="B435" s="2">
        <v>1370503.48</v>
      </c>
    </row>
    <row r="436" spans="1:2">
      <c r="A436" s="1" t="s">
        <v>500</v>
      </c>
      <c r="B436" s="2">
        <v>1370370.88</v>
      </c>
    </row>
    <row r="437" spans="1:2">
      <c r="A437" s="1" t="s">
        <v>501</v>
      </c>
      <c r="B437" s="2">
        <v>1370274.48</v>
      </c>
    </row>
    <row r="438" spans="1:2">
      <c r="A438" s="1" t="s">
        <v>502</v>
      </c>
      <c r="B438" s="2">
        <v>1370090.55</v>
      </c>
    </row>
    <row r="439" spans="1:2">
      <c r="A439" s="1" t="s">
        <v>503</v>
      </c>
      <c r="B439" s="2">
        <v>1369899.44</v>
      </c>
    </row>
    <row r="440" spans="1:2">
      <c r="A440" s="1" t="s">
        <v>504</v>
      </c>
      <c r="B440" s="2">
        <v>1369821.47</v>
      </c>
    </row>
    <row r="441" spans="1:2">
      <c r="A441" s="1" t="s">
        <v>505</v>
      </c>
      <c r="B441" s="2">
        <v>1369691.81</v>
      </c>
    </row>
    <row r="442" spans="1:2">
      <c r="A442" s="1" t="s">
        <v>506</v>
      </c>
      <c r="B442" s="2">
        <v>1369509.49</v>
      </c>
    </row>
    <row r="443" spans="1:2">
      <c r="A443" s="1" t="s">
        <v>507</v>
      </c>
      <c r="B443" s="2">
        <v>1369505.83</v>
      </c>
    </row>
    <row r="444" spans="1:2">
      <c r="A444" s="1" t="s">
        <v>508</v>
      </c>
      <c r="B444" s="2">
        <v>1369437.53</v>
      </c>
    </row>
    <row r="445" spans="1:2">
      <c r="A445" s="1" t="s">
        <v>509</v>
      </c>
      <c r="B445" s="2">
        <v>1369437.53</v>
      </c>
    </row>
    <row r="446" spans="1:2">
      <c r="A446" s="1" t="s">
        <v>510</v>
      </c>
      <c r="B446" s="2">
        <v>1369437.53</v>
      </c>
    </row>
    <row r="447" spans="1:2">
      <c r="A447" s="1" t="s">
        <v>511</v>
      </c>
      <c r="B447" s="2">
        <v>1369392.56</v>
      </c>
    </row>
    <row r="448" spans="1:2">
      <c r="A448" s="1" t="s">
        <v>512</v>
      </c>
      <c r="B448" s="2">
        <v>1369186.08</v>
      </c>
    </row>
    <row r="449" spans="1:2">
      <c r="A449" s="1" t="s">
        <v>513</v>
      </c>
      <c r="B449" s="2">
        <v>1369155.74</v>
      </c>
    </row>
    <row r="450" spans="1:2">
      <c r="A450" s="1" t="s">
        <v>514</v>
      </c>
      <c r="B450" s="2">
        <v>1369105.55</v>
      </c>
    </row>
    <row r="451" spans="1:2">
      <c r="A451" s="1" t="s">
        <v>515</v>
      </c>
      <c r="B451" s="2">
        <v>1369053.71</v>
      </c>
    </row>
    <row r="452" spans="1:2">
      <c r="A452" s="1" t="s">
        <v>516</v>
      </c>
      <c r="B452" s="2">
        <v>1368661.25</v>
      </c>
    </row>
    <row r="453" spans="1:2">
      <c r="A453" s="1" t="s">
        <v>517</v>
      </c>
      <c r="B453" s="2">
        <v>1368515.39</v>
      </c>
    </row>
    <row r="454" spans="1:2">
      <c r="A454" s="1" t="s">
        <v>518</v>
      </c>
      <c r="B454" s="2">
        <v>1368447.7</v>
      </c>
    </row>
    <row r="455" spans="1:2">
      <c r="A455" s="1" t="s">
        <v>519</v>
      </c>
      <c r="B455" s="2">
        <v>1368255.11</v>
      </c>
    </row>
    <row r="456" spans="1:2">
      <c r="A456" s="1" t="s">
        <v>520</v>
      </c>
      <c r="B456" s="2">
        <v>1368223.68</v>
      </c>
    </row>
    <row r="457" spans="1:2">
      <c r="A457" s="1" t="s">
        <v>521</v>
      </c>
      <c r="B457" s="2">
        <v>1368127.1</v>
      </c>
    </row>
    <row r="458" spans="1:2">
      <c r="A458" s="1" t="s">
        <v>522</v>
      </c>
      <c r="B458" s="2">
        <v>1368028.6</v>
      </c>
    </row>
    <row r="459" spans="1:2">
      <c r="A459" s="1" t="s">
        <v>523</v>
      </c>
      <c r="B459" s="2">
        <v>1368028.6</v>
      </c>
    </row>
    <row r="460" spans="1:2">
      <c r="A460" s="1" t="s">
        <v>524</v>
      </c>
      <c r="B460" s="2">
        <v>1368028.6</v>
      </c>
    </row>
    <row r="461" spans="1:2">
      <c r="A461" s="1" t="s">
        <v>525</v>
      </c>
      <c r="B461" s="2">
        <v>1367990.93</v>
      </c>
    </row>
    <row r="462" spans="1:2">
      <c r="A462" s="1" t="s">
        <v>526</v>
      </c>
      <c r="B462" s="2">
        <v>1367707.62</v>
      </c>
    </row>
    <row r="463" spans="1:2">
      <c r="A463" s="1" t="s">
        <v>527</v>
      </c>
      <c r="B463" s="2">
        <v>1367274.04</v>
      </c>
    </row>
    <row r="464" spans="1:2">
      <c r="A464" s="1" t="s">
        <v>528</v>
      </c>
      <c r="B464" s="2">
        <v>1367207.33</v>
      </c>
    </row>
    <row r="465" spans="1:2">
      <c r="A465" s="1" t="s">
        <v>529</v>
      </c>
      <c r="B465" s="2">
        <v>1366991.78</v>
      </c>
    </row>
    <row r="466" spans="1:2">
      <c r="A466" s="1" t="s">
        <v>530</v>
      </c>
      <c r="B466" s="2">
        <v>1366891.63</v>
      </c>
    </row>
    <row r="467" spans="1:2">
      <c r="A467" s="1" t="s">
        <v>531</v>
      </c>
      <c r="B467" s="2">
        <v>1366850.16</v>
      </c>
    </row>
    <row r="468" spans="1:2">
      <c r="A468" s="1" t="s">
        <v>532</v>
      </c>
      <c r="B468" s="2">
        <v>1366619.67</v>
      </c>
    </row>
    <row r="469" spans="1:2">
      <c r="A469" s="1" t="s">
        <v>533</v>
      </c>
      <c r="B469" s="2">
        <v>1366619.67</v>
      </c>
    </row>
    <row r="470" spans="1:2">
      <c r="A470" s="1" t="s">
        <v>534</v>
      </c>
      <c r="B470" s="2">
        <v>1366589.3</v>
      </c>
    </row>
    <row r="471" spans="1:2">
      <c r="A471" s="1" t="s">
        <v>535</v>
      </c>
      <c r="B471" s="2">
        <v>1366308.69</v>
      </c>
    </row>
    <row r="472" spans="1:2">
      <c r="A472" s="1" t="s">
        <v>536</v>
      </c>
      <c r="B472" s="2">
        <v>1366014.98</v>
      </c>
    </row>
    <row r="473" spans="1:2">
      <c r="A473" s="1" t="s">
        <v>537</v>
      </c>
      <c r="B473" s="2">
        <v>1365929.81</v>
      </c>
    </row>
    <row r="474" spans="1:2">
      <c r="A474" s="1" t="s">
        <v>538</v>
      </c>
      <c r="B474" s="2">
        <v>1365903.25</v>
      </c>
    </row>
    <row r="475" spans="1:2">
      <c r="A475" s="1" t="s">
        <v>539</v>
      </c>
      <c r="B475" s="2">
        <v>1365863.68</v>
      </c>
    </row>
    <row r="476" spans="1:2">
      <c r="A476" s="1" t="s">
        <v>540</v>
      </c>
      <c r="B476" s="2">
        <v>1365597.76</v>
      </c>
    </row>
    <row r="477" spans="1:2">
      <c r="A477" s="1" t="s">
        <v>541</v>
      </c>
      <c r="B477" s="2">
        <v>1365187.67</v>
      </c>
    </row>
    <row r="478" spans="1:2">
      <c r="A478" s="1" t="s">
        <v>542</v>
      </c>
      <c r="B478" s="2">
        <v>1364909.76</v>
      </c>
    </row>
    <row r="479" spans="1:2">
      <c r="A479" s="1" t="s">
        <v>543</v>
      </c>
      <c r="B479" s="2">
        <v>1364597.17</v>
      </c>
    </row>
    <row r="480" spans="1:2">
      <c r="A480" s="1" t="s">
        <v>544</v>
      </c>
      <c r="B480" s="2">
        <v>1364339.79</v>
      </c>
    </row>
    <row r="481" spans="1:2">
      <c r="A481" s="1" t="s">
        <v>545</v>
      </c>
      <c r="B481" s="2">
        <v>1363786.04</v>
      </c>
    </row>
    <row r="482" spans="1:2">
      <c r="A482" s="1" t="s">
        <v>546</v>
      </c>
      <c r="B482" s="2">
        <v>1363636.36</v>
      </c>
    </row>
    <row r="483" spans="1:2">
      <c r="A483" s="1" t="s">
        <v>547</v>
      </c>
      <c r="B483" s="2">
        <v>1363511.83</v>
      </c>
    </row>
    <row r="484" spans="1:2">
      <c r="A484" s="1" t="s">
        <v>548</v>
      </c>
      <c r="B484" s="2">
        <v>1363325.16</v>
      </c>
    </row>
    <row r="485" spans="1:2">
      <c r="A485" s="1" t="s">
        <v>549</v>
      </c>
      <c r="B485" s="2">
        <v>1363291.09</v>
      </c>
    </row>
    <row r="486" spans="1:2">
      <c r="A486" s="1" t="s">
        <v>550</v>
      </c>
      <c r="B486" s="2">
        <v>1362384.41</v>
      </c>
    </row>
    <row r="487" spans="1:2">
      <c r="A487" s="1" t="s">
        <v>551</v>
      </c>
      <c r="B487" s="2">
        <v>1361982</v>
      </c>
    </row>
    <row r="488" spans="1:2">
      <c r="A488" s="1" t="s">
        <v>552</v>
      </c>
      <c r="B488" s="2">
        <v>1361734.27</v>
      </c>
    </row>
    <row r="489" spans="1:2">
      <c r="A489" s="1" t="s">
        <v>553</v>
      </c>
      <c r="B489" s="2">
        <v>1361482.78</v>
      </c>
    </row>
    <row r="490" spans="1:2">
      <c r="A490" s="1" t="s">
        <v>554</v>
      </c>
      <c r="B490" s="2">
        <v>1361336.88</v>
      </c>
    </row>
    <row r="491" spans="1:2">
      <c r="A491" s="1" t="s">
        <v>555</v>
      </c>
      <c r="B491" s="2">
        <v>1360982.78</v>
      </c>
    </row>
    <row r="492" spans="1:2">
      <c r="A492" s="1" t="s">
        <v>556</v>
      </c>
      <c r="B492" s="2">
        <v>1359581.15</v>
      </c>
    </row>
    <row r="493" spans="1:2">
      <c r="A493" s="1" t="s">
        <v>557</v>
      </c>
      <c r="B493" s="2">
        <v>1358623.64</v>
      </c>
    </row>
    <row r="494" spans="1:2">
      <c r="A494" s="1" t="s">
        <v>558</v>
      </c>
      <c r="B494" s="2">
        <v>1358533.07</v>
      </c>
    </row>
    <row r="495" spans="1:2">
      <c r="A495" s="1" t="s">
        <v>559</v>
      </c>
      <c r="B495" s="2">
        <v>1357228.62</v>
      </c>
    </row>
    <row r="496" spans="1:2">
      <c r="A496" s="1" t="s">
        <v>560</v>
      </c>
      <c r="B496" s="2">
        <v>1356757.79</v>
      </c>
    </row>
    <row r="497" spans="1:2">
      <c r="A497" s="1" t="s">
        <v>561</v>
      </c>
      <c r="B497" s="2">
        <v>1354687.33</v>
      </c>
    </row>
    <row r="498" spans="1:2">
      <c r="A498" s="1" t="s">
        <v>562</v>
      </c>
      <c r="B498" s="2">
        <v>1354438.57</v>
      </c>
    </row>
    <row r="499" spans="1:2">
      <c r="A499" s="1" t="s">
        <v>563</v>
      </c>
      <c r="B499" s="2">
        <v>1350359.8</v>
      </c>
    </row>
    <row r="500" spans="1:2">
      <c r="A500" s="1" t="s">
        <v>564</v>
      </c>
      <c r="B500" s="2">
        <v>1350198.18</v>
      </c>
    </row>
    <row r="501" spans="1:2">
      <c r="A501" s="1" t="s">
        <v>565</v>
      </c>
      <c r="B501" s="2">
        <v>1344708.2</v>
      </c>
    </row>
    <row r="502" spans="1:2">
      <c r="A502" s="1" t="s">
        <v>566</v>
      </c>
      <c r="B502" s="2">
        <v>1343034.49</v>
      </c>
    </row>
    <row r="503" spans="1:2">
      <c r="A503" s="1" t="s">
        <v>567</v>
      </c>
      <c r="B503" s="2">
        <v>1340248.03</v>
      </c>
    </row>
    <row r="504" spans="1:2">
      <c r="A504" s="1" t="s">
        <v>568</v>
      </c>
      <c r="B504" s="2">
        <v>1338681.1</v>
      </c>
    </row>
    <row r="505" spans="1:2">
      <c r="A505" s="1" t="s">
        <v>569</v>
      </c>
      <c r="B505" s="2">
        <v>1337988.52</v>
      </c>
    </row>
    <row r="506" spans="1:2">
      <c r="A506" s="1" t="s">
        <v>570</v>
      </c>
      <c r="B506" s="2">
        <v>1337592.76</v>
      </c>
    </row>
    <row r="507" spans="1:2">
      <c r="A507" s="1" t="s">
        <v>571</v>
      </c>
      <c r="B507" s="2">
        <v>1337373.67</v>
      </c>
    </row>
    <row r="508" spans="1:2">
      <c r="A508" s="1" t="s">
        <v>572</v>
      </c>
      <c r="B508" s="2">
        <v>1337338.34</v>
      </c>
    </row>
    <row r="509" spans="1:2">
      <c r="A509" s="1" t="s">
        <v>573</v>
      </c>
      <c r="B509" s="2">
        <v>1336334.8</v>
      </c>
    </row>
    <row r="510" spans="1:2">
      <c r="A510" s="1" t="s">
        <v>574</v>
      </c>
      <c r="B510" s="2">
        <v>1336292.39</v>
      </c>
    </row>
    <row r="511" spans="1:2">
      <c r="A511" s="1" t="s">
        <v>575</v>
      </c>
      <c r="B511" s="2">
        <v>1327331.2</v>
      </c>
    </row>
    <row r="512" spans="1:2">
      <c r="A512" s="1" t="s">
        <v>576</v>
      </c>
      <c r="B512" s="2">
        <v>1326370.06</v>
      </c>
    </row>
    <row r="513" spans="1:2">
      <c r="A513" s="1" t="s">
        <v>577</v>
      </c>
      <c r="B513" s="2">
        <v>1326208.59</v>
      </c>
    </row>
    <row r="514" spans="1:2">
      <c r="A514" s="1" t="s">
        <v>578</v>
      </c>
      <c r="B514" s="2">
        <v>1324702.2</v>
      </c>
    </row>
    <row r="515" spans="1:2">
      <c r="A515" s="1" t="s">
        <v>579</v>
      </c>
      <c r="B515" s="2">
        <v>1315923.21</v>
      </c>
    </row>
    <row r="516" spans="1:2">
      <c r="A516" s="1" t="s">
        <v>580</v>
      </c>
      <c r="B516" s="2">
        <v>1296699.46</v>
      </c>
    </row>
    <row r="517" spans="1:2">
      <c r="A517" s="1" t="s">
        <v>581</v>
      </c>
      <c r="B517" s="2">
        <v>1294201.99</v>
      </c>
    </row>
    <row r="518" spans="1:2">
      <c r="A518" s="1" t="s">
        <v>582</v>
      </c>
      <c r="B518" s="2">
        <v>1286306.95</v>
      </c>
    </row>
    <row r="519" spans="1:2">
      <c r="A519" s="1" t="s">
        <v>583</v>
      </c>
      <c r="B519" s="2">
        <v>1214567.89</v>
      </c>
    </row>
    <row r="520" spans="1:2">
      <c r="A520" s="1" t="s">
        <v>584</v>
      </c>
      <c r="B520" s="2">
        <v>125678.93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工程的基本信息</vt:lpstr>
      <vt:lpstr>下浮率、M、N</vt:lpstr>
      <vt:lpstr>报价汇总表（新）排序</vt:lpstr>
      <vt:lpstr>计算表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oba</cp:lastModifiedBy>
  <dcterms:created xsi:type="dcterms:W3CDTF">2006-09-16T00:00:00Z</dcterms:created>
  <cp:lastPrinted>2023-05-23T09:03:00Z</cp:lastPrinted>
  <dcterms:modified xsi:type="dcterms:W3CDTF">2024-08-08T06:56:46Z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A9B8C8D505A64489AD9DC2296645942A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