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80" windowHeight="11295"/>
  </bookViews>
  <sheets>
    <sheet name="大表" sheetId="1" r:id="rId1"/>
    <sheet name="同比" sheetId="2" r:id="rId2"/>
  </sheets>
  <definedNames>
    <definedName name="_xlnm._FilterDatabase" localSheetId="0" hidden="1">大表!$A$3:$S$7</definedName>
    <definedName name="_xlnm._FilterDatabase" localSheetId="1" hidden="1">同比!$A$3:$AH$39</definedName>
    <definedName name="_xlnm.Print_Area" localSheetId="0">大表!$A$1:$S$7</definedName>
    <definedName name="_xlnm.Print_Area" localSheetId="1">同比!$A$1:$AH$39</definedName>
  </definedNames>
  <calcPr calcId="144525"/>
</workbook>
</file>

<file path=xl/sharedStrings.xml><?xml version="1.0" encoding="utf-8"?>
<sst xmlns="http://schemas.openxmlformats.org/spreadsheetml/2006/main" count="84" uniqueCount="27">
  <si>
    <t>2022年11月清溪镇区空气质量排名表</t>
  </si>
  <si>
    <t>序号</t>
  </si>
  <si>
    <t>站点</t>
  </si>
  <si>
    <t>综合指数</t>
  </si>
  <si>
    <t>综合指数排名</t>
  </si>
  <si>
    <r>
      <rPr>
        <b/>
        <sz val="8.45"/>
        <color indexed="8"/>
        <rFont val="Arial"/>
        <charset val="134"/>
      </rPr>
      <t>AQI</t>
    </r>
    <r>
      <rPr>
        <b/>
        <sz val="8.45"/>
        <color indexed="8"/>
        <rFont val="宋体"/>
        <charset val="134"/>
      </rPr>
      <t>达标率</t>
    </r>
  </si>
  <si>
    <t>超标天数</t>
  </si>
  <si>
    <t>达标率排名</t>
  </si>
  <si>
    <t>月度评价值</t>
  </si>
  <si>
    <t>SO2</t>
  </si>
  <si>
    <t>排名</t>
  </si>
  <si>
    <t>NO2</t>
  </si>
  <si>
    <t>PM10</t>
  </si>
  <si>
    <t>PM2.5</t>
  </si>
  <si>
    <r>
      <rPr>
        <b/>
        <sz val="8.45"/>
        <color indexed="8"/>
        <rFont val="Arial"/>
        <charset val="134"/>
      </rPr>
      <t>O3_8h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90</t>
    </r>
    <r>
      <rPr>
        <b/>
        <sz val="8.45"/>
        <color indexed="8"/>
        <rFont val="宋体"/>
        <charset val="134"/>
      </rPr>
      <t>百分位数</t>
    </r>
  </si>
  <si>
    <r>
      <rPr>
        <b/>
        <sz val="8.45"/>
        <color indexed="8"/>
        <rFont val="Arial"/>
        <charset val="134"/>
      </rPr>
      <t>CO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95</t>
    </r>
    <r>
      <rPr>
        <b/>
        <sz val="8.45"/>
        <color indexed="8"/>
        <rFont val="宋体"/>
        <charset val="134"/>
      </rPr>
      <t>百分位数</t>
    </r>
  </si>
  <si>
    <t xml:space="preserve">清溪 </t>
  </si>
  <si>
    <t>平均</t>
  </si>
  <si>
    <t>—</t>
  </si>
  <si>
    <t>注：根据《环境空气质量标准（GB3095-2012）》及《环境空气质量评价技术规范（试行）（HJ663-2013）》有关规定，每月有效日均浓度最低不少于27天（二月份不少于25天），否则视为无效数据。</t>
  </si>
  <si>
    <t>2022 年 11 月 各 项 指 标 升 降 幅 对 比 表</t>
  </si>
  <si>
    <t>O3_8h第90百分位数</t>
  </si>
  <si>
    <t>CO第95百分位数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</si>
  <si>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</si>
  <si>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</si>
  <si>
    <t>升降幅</t>
  </si>
  <si>
    <t>幅度排名</t>
  </si>
</sst>
</file>

<file path=xl/styles.xml><?xml version="1.0" encoding="utf-8"?>
<styleSheet xmlns="http://schemas.openxmlformats.org/spreadsheetml/2006/main">
  <numFmts count="9">
    <numFmt numFmtId="176" formatCode="0.0;_㤀"/>
    <numFmt numFmtId="177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_ "/>
    <numFmt numFmtId="179" formatCode="0.00_ "/>
    <numFmt numFmtId="41" formatCode="_ * #,##0_ ;_ * \-#,##0_ ;_ * &quot;-&quot;_ ;_ @_ "/>
    <numFmt numFmtId="180" formatCode="0.00;_쀇"/>
    <numFmt numFmtId="43" formatCode="_ * #,##0.00_ ;_ * \-#,##0.00_ ;_ * &quot;-&quot;??_ ;_ @_ "/>
  </numFmts>
  <fonts count="34">
    <font>
      <sz val="10"/>
      <name val="Arial"/>
      <charset val="134"/>
    </font>
    <font>
      <b/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8.45"/>
      <color indexed="8"/>
      <name val="宋体"/>
      <charset val="134"/>
    </font>
    <font>
      <b/>
      <sz val="8.45"/>
      <color indexed="8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楷体_GB2312"/>
      <charset val="134"/>
    </font>
    <font>
      <sz val="10"/>
      <color theme="1"/>
      <name val="Arial"/>
      <charset val="134"/>
    </font>
    <font>
      <sz val="16"/>
      <name val="黑体"/>
      <charset val="134"/>
    </font>
    <font>
      <b/>
      <sz val="8.45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indexed="20"/>
      <name val="等线"/>
      <charset val="134"/>
    </font>
    <font>
      <sz val="11"/>
      <color indexed="60"/>
      <name val="等线"/>
      <charset val="134"/>
    </font>
    <font>
      <sz val="11"/>
      <color indexed="17"/>
      <name val="等线"/>
      <charset val="134"/>
    </font>
    <font>
      <sz val="18"/>
      <color indexed="54"/>
      <name val="等线 Light"/>
      <charset val="134"/>
    </font>
    <font>
      <b/>
      <sz val="11"/>
      <color indexed="63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9"/>
      <name val="等线"/>
      <charset val="134"/>
    </font>
    <font>
      <b/>
      <sz val="15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9"/>
      <name val="等线"/>
      <charset val="134"/>
    </font>
    <font>
      <b/>
      <sz val="13"/>
      <color indexed="54"/>
      <name val="等线"/>
      <charset val="134"/>
    </font>
    <font>
      <b/>
      <sz val="11"/>
      <color indexed="52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62"/>
      <name val="等线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75">
    <xf numFmtId="0" fontId="0" fillId="0" borderId="0"/>
    <xf numFmtId="0" fontId="25" fillId="25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2" fillId="40" borderId="0" applyNumberFormat="false" applyBorder="false" applyAlignment="false" applyProtection="false">
      <alignment vertical="center"/>
    </xf>
    <xf numFmtId="0" fontId="13" fillId="41" borderId="0" applyNumberFormat="false" applyBorder="false" applyAlignment="false" applyProtection="false">
      <alignment vertical="center"/>
    </xf>
    <xf numFmtId="0" fontId="24" fillId="0" borderId="32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9" fillId="0" borderId="31" applyNumberFormat="false" applyFill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6" fillId="0" borderId="28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2" fillId="43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3" fillId="0" borderId="2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7" fillId="13" borderId="29" applyNumberFormat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2" fillId="3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39" borderId="0" applyNumberFormat="false" applyBorder="false" applyAlignment="false" applyProtection="false">
      <alignment vertical="center"/>
    </xf>
    <xf numFmtId="0" fontId="30" fillId="22" borderId="29" applyNumberFormat="false" applyAlignment="false" applyProtection="false">
      <alignment vertical="center"/>
    </xf>
    <xf numFmtId="0" fontId="19" fillId="13" borderId="25" applyNumberFormat="false" applyAlignment="false" applyProtection="false">
      <alignment vertical="center"/>
    </xf>
    <xf numFmtId="0" fontId="22" fillId="16" borderId="26" applyNumberFormat="false" applyAlignment="false" applyProtection="false">
      <alignment vertical="center"/>
    </xf>
    <xf numFmtId="0" fontId="28" fillId="0" borderId="30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0" borderId="0">
      <alignment wrapText="true"/>
    </xf>
    <xf numFmtId="0" fontId="14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10" borderId="24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42" borderId="0" applyNumberFormat="false" applyBorder="false" applyAlignment="false" applyProtection="false">
      <alignment vertical="center"/>
    </xf>
    <xf numFmtId="0" fontId="0" fillId="0" borderId="0"/>
    <xf numFmtId="0" fontId="14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</cellStyleXfs>
  <cellXfs count="117">
    <xf numFmtId="0" fontId="0" fillId="0" borderId="0" xfId="0"/>
    <xf numFmtId="0" fontId="0" fillId="0" borderId="0" xfId="0" applyAlignment="true">
      <alignment horizontal="center" vertical="center"/>
    </xf>
    <xf numFmtId="0" fontId="1" fillId="0" borderId="0" xfId="0" applyFont="true"/>
    <xf numFmtId="0" fontId="0" fillId="0" borderId="0" xfId="0" applyAlignment="true">
      <alignment horizontal="center"/>
    </xf>
    <xf numFmtId="0" fontId="2" fillId="0" borderId="1" xfId="0" applyFont="true" applyBorder="true" applyAlignment="true">
      <alignment horizontal="center"/>
    </xf>
    <xf numFmtId="0" fontId="3" fillId="0" borderId="1" xfId="0" applyFont="true" applyBorder="true" applyAlignment="true"/>
    <xf numFmtId="0" fontId="4" fillId="2" borderId="2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179" fontId="0" fillId="0" borderId="6" xfId="0" applyNumberFormat="true" applyFont="true" applyBorder="true" applyAlignment="true">
      <alignment horizontal="center" vertical="center" wrapText="true"/>
    </xf>
    <xf numFmtId="179" fontId="0" fillId="0" borderId="7" xfId="0" applyNumberFormat="true" applyBorder="true" applyAlignment="true">
      <alignment horizontal="center" vertical="center" wrapText="true"/>
    </xf>
    <xf numFmtId="179" fontId="0" fillId="0" borderId="2" xfId="0" applyNumberFormat="true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179" fontId="0" fillId="0" borderId="8" xfId="0" applyNumberFormat="true" applyFont="true" applyBorder="true" applyAlignment="true">
      <alignment horizontal="center" vertical="center" wrapText="true"/>
    </xf>
    <xf numFmtId="179" fontId="0" fillId="0" borderId="9" xfId="0" applyNumberFormat="true" applyFill="true" applyBorder="true" applyAlignment="true">
      <alignment horizontal="center" vertical="center" wrapText="true"/>
    </xf>
    <xf numFmtId="179" fontId="0" fillId="0" borderId="10" xfId="0" applyNumberFormat="true" applyFill="true" applyBorder="true" applyAlignment="true">
      <alignment horizontal="center" vertical="center" wrapText="true"/>
    </xf>
    <xf numFmtId="179" fontId="0" fillId="0" borderId="11" xfId="0" applyNumberFormat="true" applyBorder="true" applyAlignment="true">
      <alignment horizontal="center" vertical="center" wrapText="true"/>
    </xf>
    <xf numFmtId="179" fontId="0" fillId="0" borderId="2" xfId="0" applyNumberFormat="true" applyFill="true" applyBorder="true" applyAlignment="true">
      <alignment horizontal="center" vertical="center" wrapText="true"/>
    </xf>
    <xf numFmtId="179" fontId="0" fillId="0" borderId="2" xfId="0" applyNumberFormat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/>
    </xf>
    <xf numFmtId="0" fontId="0" fillId="0" borderId="0" xfId="0" applyNumberFormat="true" applyFill="true" applyBorder="true" applyAlignment="true">
      <alignment horizontal="center" vertical="center" wrapText="true"/>
    </xf>
    <xf numFmtId="179" fontId="0" fillId="0" borderId="0" xfId="0" applyNumberFormat="true" applyBorder="true" applyAlignment="true">
      <alignment horizontal="center" vertical="center" wrapText="true"/>
    </xf>
    <xf numFmtId="0" fontId="0" fillId="0" borderId="9" xfId="0" applyBorder="true" applyAlignment="true">
      <alignment horizontal="center"/>
    </xf>
    <xf numFmtId="179" fontId="0" fillId="0" borderId="12" xfId="0" applyNumberFormat="true" applyFont="true" applyBorder="true" applyAlignment="true">
      <alignment horizontal="center" vertical="center" wrapText="true"/>
    </xf>
    <xf numFmtId="179" fontId="0" fillId="0" borderId="13" xfId="0" applyNumberForma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0" fontId="4" fillId="2" borderId="14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7" fillId="2" borderId="15" xfId="0" applyFont="true" applyFill="true" applyBorder="true" applyAlignment="true">
      <alignment horizontal="center" vertical="center"/>
    </xf>
    <xf numFmtId="177" fontId="0" fillId="3" borderId="2" xfId="0" applyNumberFormat="true" applyFont="true" applyFill="true" applyBorder="true" applyAlignment="true">
      <alignment horizontal="center" vertical="center"/>
    </xf>
    <xf numFmtId="0" fontId="0" fillId="4" borderId="2" xfId="0" applyFont="true" applyFill="true" applyBorder="true" applyAlignment="true">
      <alignment horizontal="center" vertical="center" wrapText="true"/>
    </xf>
    <xf numFmtId="177" fontId="0" fillId="0" borderId="6" xfId="0" applyNumberFormat="true" applyFont="true" applyBorder="true" applyAlignment="true">
      <alignment horizontal="center" vertical="center" wrapText="true"/>
    </xf>
    <xf numFmtId="177" fontId="0" fillId="0" borderId="6" xfId="0" applyNumberFormat="true" applyBorder="true" applyAlignment="true">
      <alignment horizontal="center" vertical="center" wrapText="true"/>
    </xf>
    <xf numFmtId="177" fontId="9" fillId="0" borderId="6" xfId="0" applyNumberFormat="true" applyFont="true" applyBorder="true" applyAlignment="true">
      <alignment horizontal="center" vertical="center" wrapText="true"/>
    </xf>
    <xf numFmtId="177" fontId="0" fillId="0" borderId="12" xfId="0" applyNumberFormat="true" applyFont="true" applyFill="true" applyBorder="true" applyAlignment="true">
      <alignment horizontal="center" vertical="center" wrapText="true"/>
    </xf>
    <xf numFmtId="177" fontId="0" fillId="0" borderId="15" xfId="0" applyNumberFormat="true" applyFont="true" applyFill="true" applyBorder="true" applyAlignment="true">
      <alignment horizontal="center" vertical="center" wrapText="true"/>
    </xf>
    <xf numFmtId="177" fontId="0" fillId="0" borderId="2" xfId="0" applyNumberFormat="true" applyFont="true" applyFill="true" applyBorder="true" applyAlignment="true">
      <alignment horizontal="center" vertical="center" wrapText="true"/>
    </xf>
    <xf numFmtId="177" fontId="0" fillId="0" borderId="9" xfId="0" applyNumberFormat="true" applyFill="true" applyBorder="true" applyAlignment="true">
      <alignment horizontal="center" vertical="center" wrapText="true"/>
    </xf>
    <xf numFmtId="177" fontId="0" fillId="0" borderId="9" xfId="28" applyNumberFormat="true" applyFont="true" applyFill="true" applyBorder="true" applyAlignment="true">
      <alignment horizontal="center" vertical="center" wrapText="true"/>
    </xf>
    <xf numFmtId="177" fontId="0" fillId="0" borderId="2" xfId="28" applyNumberFormat="true" applyFont="true" applyFill="true" applyBorder="true" applyAlignment="true">
      <alignment horizontal="center" vertical="center" wrapText="true"/>
    </xf>
    <xf numFmtId="177" fontId="0" fillId="0" borderId="16" xfId="0" applyNumberFormat="true" applyBorder="true" applyAlignment="true">
      <alignment horizontal="center" vertical="center" wrapText="true"/>
    </xf>
    <xf numFmtId="177" fontId="0" fillId="0" borderId="2" xfId="0" applyNumberFormat="true" applyBorder="true" applyAlignment="true">
      <alignment horizontal="center" vertical="center" wrapText="true"/>
    </xf>
    <xf numFmtId="177" fontId="0" fillId="3" borderId="9" xfId="0" applyNumberFormat="true" applyFont="true" applyFill="true" applyBorder="true" applyAlignment="true">
      <alignment horizontal="center" vertical="center"/>
    </xf>
    <xf numFmtId="0" fontId="0" fillId="4" borderId="9" xfId="0" applyFont="true" applyFill="true" applyBorder="true" applyAlignment="true">
      <alignment horizontal="center" vertical="center" wrapText="true"/>
    </xf>
    <xf numFmtId="177" fontId="0" fillId="0" borderId="0" xfId="28" applyNumberFormat="true" applyFont="true" applyFill="true" applyBorder="true" applyAlignment="true">
      <alignment horizontal="center" vertical="center" wrapText="true"/>
    </xf>
    <xf numFmtId="177" fontId="0" fillId="0" borderId="0" xfId="0" applyNumberFormat="true" applyBorder="true" applyAlignment="true">
      <alignment horizontal="center" vertical="center" wrapText="true"/>
    </xf>
    <xf numFmtId="0" fontId="0" fillId="4" borderId="9" xfId="0" applyFill="true" applyBorder="true" applyAlignment="true">
      <alignment horizontal="center" vertical="center" wrapText="true"/>
    </xf>
    <xf numFmtId="177" fontId="0" fillId="0" borderId="8" xfId="0" applyNumberFormat="true" applyFont="true" applyBorder="true" applyAlignment="true">
      <alignment horizontal="center" vertical="center" wrapText="true"/>
    </xf>
    <xf numFmtId="177" fontId="0" fillId="0" borderId="8" xfId="0" applyNumberFormat="true" applyBorder="true" applyAlignment="true">
      <alignment horizontal="center" vertical="center" wrapText="true"/>
    </xf>
    <xf numFmtId="0" fontId="5" fillId="2" borderId="14" xfId="0" applyFont="true" applyFill="true" applyBorder="true" applyAlignment="true">
      <alignment horizontal="center" vertical="center" wrapText="true"/>
    </xf>
    <xf numFmtId="1" fontId="0" fillId="0" borderId="6" xfId="0" applyNumberFormat="true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1" fontId="0" fillId="0" borderId="9" xfId="0" applyNumberFormat="true" applyFont="true" applyBorder="true" applyAlignment="true">
      <alignment horizontal="center" vertical="center" wrapText="true"/>
    </xf>
    <xf numFmtId="1" fontId="0" fillId="0" borderId="9" xfId="0" applyNumberFormat="true" applyFill="true" applyBorder="true" applyAlignment="true">
      <alignment horizontal="center" vertical="center" wrapText="true"/>
    </xf>
    <xf numFmtId="0" fontId="0" fillId="0" borderId="17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1" fontId="0" fillId="0" borderId="2" xfId="0" applyNumberForma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8" xfId="0" applyFont="true" applyBorder="true" applyAlignment="true">
      <alignment horizontal="center" vertical="center" wrapText="true"/>
    </xf>
    <xf numFmtId="0" fontId="0" fillId="0" borderId="12" xfId="0" applyBorder="true" applyAlignment="true">
      <alignment horizontal="center" vertical="center" wrapText="true"/>
    </xf>
    <xf numFmtId="1" fontId="0" fillId="0" borderId="5" xfId="0" applyNumberFormat="true" applyBorder="true" applyAlignment="true">
      <alignment horizontal="center" vertical="center" wrapText="true"/>
    </xf>
    <xf numFmtId="1" fontId="0" fillId="0" borderId="5" xfId="0" applyNumberFormat="true" applyFont="true" applyBorder="true" applyAlignment="true">
      <alignment horizontal="center" vertical="center" wrapText="true"/>
    </xf>
    <xf numFmtId="0" fontId="0" fillId="0" borderId="12" xfId="0" applyFont="true" applyBorder="true" applyAlignment="true">
      <alignment horizontal="center" vertical="center" wrapText="true"/>
    </xf>
    <xf numFmtId="178" fontId="0" fillId="0" borderId="5" xfId="0" applyNumberFormat="true" applyBorder="true" applyAlignment="true">
      <alignment horizontal="center" vertical="center" wrapText="true"/>
    </xf>
    <xf numFmtId="176" fontId="0" fillId="0" borderId="5" xfId="0" applyNumberFormat="true" applyBorder="true" applyAlignment="true">
      <alignment horizontal="center" vertical="center" wrapText="true"/>
    </xf>
    <xf numFmtId="178" fontId="0" fillId="0" borderId="5" xfId="0" applyNumberFormat="true" applyFont="true" applyBorder="true" applyAlignment="true">
      <alignment horizontal="center" vertical="center" wrapText="true"/>
    </xf>
    <xf numFmtId="178" fontId="0" fillId="0" borderId="9" xfId="0" applyNumberFormat="true" applyFill="true" applyBorder="true" applyAlignment="true">
      <alignment horizontal="center" vertical="center" wrapText="true"/>
    </xf>
    <xf numFmtId="176" fontId="0" fillId="0" borderId="17" xfId="0" applyNumberFormat="true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center" wrapText="true"/>
    </xf>
    <xf numFmtId="178" fontId="0" fillId="0" borderId="2" xfId="0" applyNumberFormat="true" applyFill="true" applyBorder="true" applyAlignment="true">
      <alignment horizontal="center" vertical="center" wrapText="true"/>
    </xf>
    <xf numFmtId="176" fontId="0" fillId="0" borderId="0" xfId="0" applyNumberFormat="true" applyFill="true" applyBorder="true" applyAlignment="true">
      <alignment horizontal="center" vertical="center" wrapText="true"/>
    </xf>
    <xf numFmtId="176" fontId="0" fillId="0" borderId="0" xfId="0" applyNumberFormat="true" applyBorder="true" applyAlignment="true">
      <alignment horizontal="center" vertical="center" wrapText="true"/>
    </xf>
    <xf numFmtId="178" fontId="0" fillId="0" borderId="8" xfId="0" applyNumberFormat="true" applyFont="true" applyBorder="true" applyAlignment="true">
      <alignment horizontal="center" vertical="center" wrapText="true"/>
    </xf>
    <xf numFmtId="176" fontId="0" fillId="0" borderId="12" xfId="0" applyNumberFormat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0" fontId="10" fillId="0" borderId="4" xfId="0" applyFont="true" applyBorder="true" applyAlignment="true">
      <alignment horizontal="center" vertical="center"/>
    </xf>
    <xf numFmtId="0" fontId="4" fillId="5" borderId="12" xfId="0" applyFont="true" applyFill="true" applyBorder="true" applyAlignment="true">
      <alignment horizontal="center" vertical="center" wrapText="true"/>
    </xf>
    <xf numFmtId="0" fontId="4" fillId="5" borderId="18" xfId="0" applyFont="true" applyFill="true" applyBorder="true" applyAlignment="true">
      <alignment horizontal="center" vertical="center" wrapText="true"/>
    </xf>
    <xf numFmtId="0" fontId="4" fillId="5" borderId="5" xfId="0" applyFont="true" applyFill="true" applyBorder="true" applyAlignment="true">
      <alignment horizontal="center" vertical="center" wrapText="true"/>
    </xf>
    <xf numFmtId="0" fontId="4" fillId="5" borderId="17" xfId="0" applyFont="true" applyFill="true" applyBorder="true" applyAlignment="true">
      <alignment horizontal="center" vertical="center" wrapText="true"/>
    </xf>
    <xf numFmtId="0" fontId="5" fillId="5" borderId="18" xfId="0" applyFont="true" applyFill="true" applyBorder="true" applyAlignment="true">
      <alignment horizontal="center" vertical="center" wrapText="true"/>
    </xf>
    <xf numFmtId="0" fontId="0" fillId="0" borderId="19" xfId="0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 wrapText="true"/>
    </xf>
    <xf numFmtId="179" fontId="0" fillId="0" borderId="19" xfId="0" applyNumberFormat="true" applyFont="true" applyBorder="true" applyAlignment="true">
      <alignment horizontal="center" vertical="center" wrapText="true"/>
    </xf>
    <xf numFmtId="0" fontId="0" fillId="4" borderId="2" xfId="0" applyFill="true" applyBorder="true" applyAlignment="true">
      <alignment horizontal="center" vertical="center" wrapText="true"/>
    </xf>
    <xf numFmtId="0" fontId="0" fillId="0" borderId="19" xfId="0" applyFont="true" applyBorder="true" applyAlignment="true">
      <alignment horizontal="center" vertical="center"/>
    </xf>
    <xf numFmtId="180" fontId="0" fillId="0" borderId="2" xfId="0" applyNumberFormat="true" applyFont="true" applyBorder="true" applyAlignment="true">
      <alignment horizontal="center" vertical="center" wrapText="true"/>
    </xf>
    <xf numFmtId="177" fontId="0" fillId="4" borderId="2" xfId="0" applyNumberFormat="true" applyFont="true" applyFill="true" applyBorder="true" applyAlignment="true">
      <alignment horizontal="center" vertical="center" wrapText="true"/>
    </xf>
    <xf numFmtId="0" fontId="5" fillId="5" borderId="20" xfId="0" applyFont="true" applyFill="true" applyBorder="true" applyAlignment="true">
      <alignment horizontal="center" vertical="center" wrapText="true"/>
    </xf>
    <xf numFmtId="0" fontId="11" fillId="5" borderId="2" xfId="0" applyFont="true" applyFill="true" applyBorder="true" applyAlignment="true">
      <alignment horizontal="center" vertical="center" wrapText="true"/>
    </xf>
    <xf numFmtId="0" fontId="4" fillId="5" borderId="21" xfId="0" applyFont="true" applyFill="true" applyBorder="true" applyAlignment="true">
      <alignment horizontal="center" vertical="center" wrapText="true"/>
    </xf>
    <xf numFmtId="0" fontId="4" fillId="5" borderId="22" xfId="0" applyFont="true" applyFill="true" applyBorder="true" applyAlignment="true">
      <alignment horizontal="center" vertical="center" wrapText="true"/>
    </xf>
    <xf numFmtId="0" fontId="5" fillId="5" borderId="22" xfId="0" applyFont="true" applyFill="true" applyBorder="true" applyAlignment="true">
      <alignment horizontal="center" vertical="center" wrapText="true"/>
    </xf>
    <xf numFmtId="0" fontId="5" fillId="5" borderId="2" xfId="0" applyFont="true" applyFill="true" applyBorder="true" applyAlignment="true">
      <alignment horizontal="center" vertical="center" wrapText="true"/>
    </xf>
    <xf numFmtId="0" fontId="5" fillId="5" borderId="8" xfId="0" applyFont="true" applyFill="true" applyBorder="true" applyAlignment="true">
      <alignment horizontal="center" vertical="center" wrapText="true"/>
    </xf>
    <xf numFmtId="0" fontId="5" fillId="5" borderId="5" xfId="0" applyFont="true" applyFill="true" applyBorder="true" applyAlignment="true">
      <alignment horizontal="center" vertical="center" wrapText="true"/>
    </xf>
    <xf numFmtId="177" fontId="0" fillId="0" borderId="7" xfId="0" applyNumberFormat="true" applyBorder="true" applyAlignment="true">
      <alignment horizontal="center" vertical="center" wrapText="true"/>
    </xf>
    <xf numFmtId="0" fontId="0" fillId="0" borderId="5" xfId="0" applyNumberFormat="true" applyBorder="true" applyAlignment="true">
      <alignment horizontal="center" vertical="center" wrapText="true"/>
    </xf>
    <xf numFmtId="0" fontId="0" fillId="4" borderId="14" xfId="0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177" fontId="0" fillId="4" borderId="14" xfId="0" applyNumberFormat="true" applyFont="true" applyFill="true" applyBorder="true" applyAlignment="true">
      <alignment horizontal="center" vertical="center" wrapText="true"/>
    </xf>
    <xf numFmtId="0" fontId="4" fillId="5" borderId="13" xfId="0" applyFont="true" applyFill="true" applyBorder="true" applyAlignment="true">
      <alignment horizontal="center" vertical="center" wrapText="true"/>
    </xf>
    <xf numFmtId="0" fontId="5" fillId="5" borderId="13" xfId="0" applyFont="true" applyFill="true" applyBorder="true" applyAlignment="true">
      <alignment horizontal="center" vertical="center" wrapText="true"/>
    </xf>
    <xf numFmtId="0" fontId="5" fillId="5" borderId="23" xfId="0" applyFont="true" applyFill="true" applyBorder="true" applyAlignment="true">
      <alignment horizontal="center" vertical="center" wrapText="true"/>
    </xf>
    <xf numFmtId="1" fontId="0" fillId="0" borderId="23" xfId="0" applyNumberFormat="true" applyFont="true" applyBorder="true" applyAlignment="true">
      <alignment horizontal="center" vertical="center" wrapText="true"/>
    </xf>
    <xf numFmtId="0" fontId="10" fillId="0" borderId="14" xfId="0" applyFont="true" applyBorder="true" applyAlignment="true">
      <alignment horizontal="center" vertical="center"/>
    </xf>
    <xf numFmtId="0" fontId="5" fillId="5" borderId="21" xfId="0" applyFont="true" applyFill="true" applyBorder="true" applyAlignment="true">
      <alignment horizontal="center" vertical="center" wrapText="true"/>
    </xf>
    <xf numFmtId="0" fontId="4" fillId="5" borderId="6" xfId="0" applyFont="true" applyFill="true" applyBorder="true" applyAlignment="true">
      <alignment horizontal="center" vertical="center" wrapText="true"/>
    </xf>
    <xf numFmtId="176" fontId="0" fillId="0" borderId="2" xfId="0" applyNumberFormat="true" applyFont="true" applyBorder="true" applyAlignment="true">
      <alignment horizontal="center" vertical="center" wrapText="true"/>
    </xf>
  </cellXfs>
  <cellStyles count="75">
    <cellStyle name="常规" xfId="0" builtinId="0"/>
    <cellStyle name="着色 6" xfId="1"/>
    <cellStyle name="着色 3" xfId="2"/>
    <cellStyle name="40% - 着色 2" xfId="3"/>
    <cellStyle name="40% - 着色 1" xfId="4"/>
    <cellStyle name="20% - 着色 6" xfId="5"/>
    <cellStyle name="着色 2" xfId="6"/>
    <cellStyle name="20% - 着色 3" xfId="7"/>
    <cellStyle name="20% - 着色 2" xfId="8"/>
    <cellStyle name="20% - 着色 1" xfId="9"/>
    <cellStyle name="60% - 着色 1" xfId="10"/>
    <cellStyle name="40% - 着色 5" xfId="11"/>
    <cellStyle name="20% - 着色 5" xfId="12"/>
    <cellStyle name="着色 1" xfId="13"/>
    <cellStyle name="40% - 着色 3" xfId="14"/>
    <cellStyle name="60% - 着色 2" xfId="15"/>
    <cellStyle name="40% - 强调文字颜色 6" xfId="16" builtinId="51"/>
    <cellStyle name="20% - 强调文字颜色 6" xfId="17" builtinId="50"/>
    <cellStyle name="强调文字颜色 6" xfId="18" builtinId="49"/>
    <cellStyle name="40% - 强调文字颜色 5" xfId="19" builtinId="47"/>
    <cellStyle name="20% - 强调文字颜色 5" xfId="20" builtinId="46"/>
    <cellStyle name="强调文字颜色 5" xfId="21" builtinId="45"/>
    <cellStyle name="40% - 强调文字颜色 4" xfId="22" builtinId="43"/>
    <cellStyle name="标题 3" xfId="23" builtinId="18"/>
    <cellStyle name="解释性文本" xfId="24" builtinId="53"/>
    <cellStyle name="着色 4" xfId="25"/>
    <cellStyle name="汇总" xfId="26" builtinId="25"/>
    <cellStyle name="40% - 着色 4" xfId="27"/>
    <cellStyle name="百分比" xfId="28" builtinId="5"/>
    <cellStyle name="20% - 着色 4" xfId="29"/>
    <cellStyle name="千位分隔" xfId="30" builtinId="3"/>
    <cellStyle name="标题 2" xfId="31" builtinId="17"/>
    <cellStyle name="货币[0]" xfId="32" builtinId="7"/>
    <cellStyle name="60% - 着色 6" xfId="33"/>
    <cellStyle name="60% - 强调文字颜色 4" xfId="34" builtinId="44"/>
    <cellStyle name="警告文本" xfId="35" builtinId="11"/>
    <cellStyle name="20% - 强调文字颜色 2" xfId="36" builtinId="34"/>
    <cellStyle name="60% - 强调文字颜色 5" xfId="37" builtinId="48"/>
    <cellStyle name="标题 1" xfId="38" builtinId="16"/>
    <cellStyle name="超链接" xfId="39" builtinId="8"/>
    <cellStyle name="20% - 强调文字颜色 3" xfId="40" builtinId="38"/>
    <cellStyle name="货币" xfId="41" builtinId="4"/>
    <cellStyle name="20% - 强调文字颜色 4" xfId="42" builtinId="42"/>
    <cellStyle name="计算" xfId="43" builtinId="22"/>
    <cellStyle name="着色 5" xfId="44"/>
    <cellStyle name="已访问的超链接" xfId="45" builtinId="9"/>
    <cellStyle name="千位分隔[0]" xfId="46" builtinId="6"/>
    <cellStyle name="强调文字颜色 4" xfId="47" builtinId="41"/>
    <cellStyle name="40% - 强调文字颜色 3" xfId="48" builtinId="39"/>
    <cellStyle name="60% - 强调文字颜色 6" xfId="49" builtinId="52"/>
    <cellStyle name="输入" xfId="50" builtinId="20"/>
    <cellStyle name="输出" xfId="51" builtinId="21"/>
    <cellStyle name="检查单元格" xfId="52" builtinId="23"/>
    <cellStyle name="链接单元格" xfId="53" builtinId="24"/>
    <cellStyle name="60% - 着色 3" xfId="54"/>
    <cellStyle name="60% - 强调文字颜色 1" xfId="55" builtinId="32"/>
    <cellStyle name="常规 3" xfId="56"/>
    <cellStyle name="60% - 着色 5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40% - 着色 6" xfId="65"/>
    <cellStyle name="20% - 强调文字颜色 1" xfId="66" builtinId="30"/>
    <cellStyle name="差" xfId="67" builtinId="27"/>
    <cellStyle name="强调文字颜色 2" xfId="68" builtinId="33"/>
    <cellStyle name="40% - 强调文字颜色 1" xfId="69" builtinId="31"/>
    <cellStyle name="常规 2" xfId="70"/>
    <cellStyle name="60% - 着色 4" xfId="71"/>
    <cellStyle name="60% - 强调文字颜色 2" xfId="72" builtinId="36"/>
    <cellStyle name="40% - 强调文字颜色 2" xfId="73" builtinId="35"/>
    <cellStyle name="强调文字颜色 3" xfId="74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autoPageBreaks="0"/>
  </sheetPr>
  <dimension ref="A1:S7"/>
  <sheetViews>
    <sheetView tabSelected="1" view="pageBreakPreview" zoomScaleNormal="100" zoomScaleSheetLayoutView="100" workbookViewId="0">
      <pane xSplit="2" ySplit="3" topLeftCell="C4" activePane="bottomRight" state="frozen"/>
      <selection/>
      <selection pane="topRight"/>
      <selection pane="bottomLeft"/>
      <selection pane="bottomRight" activeCell="J18" sqref="J18"/>
    </sheetView>
  </sheetViews>
  <sheetFormatPr defaultColWidth="21.1428571428571" defaultRowHeight="13.5" outlineLevelRow="6"/>
  <cols>
    <col min="1" max="1" width="10.5714285714286" style="1" customWidth="true"/>
    <col min="2" max="2" width="10.5714285714286" style="3" customWidth="true"/>
    <col min="3" max="15" width="10.5714285714286" customWidth="true"/>
    <col min="16" max="16" width="17.2857142857143" customWidth="true"/>
    <col min="17" max="17" width="10.5714285714286" customWidth="true"/>
    <col min="18" max="18" width="15.5714285714286" customWidth="true"/>
    <col min="19" max="19" width="10.5714285714286" customWidth="true"/>
  </cols>
  <sheetData>
    <row r="1" ht="32.25" customHeight="true" spans="1:19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113"/>
    </row>
    <row r="2" ht="24.75" customHeight="true" spans="1:19">
      <c r="A2" s="84" t="s">
        <v>1</v>
      </c>
      <c r="B2" s="84" t="s">
        <v>2</v>
      </c>
      <c r="C2" s="85" t="s">
        <v>3</v>
      </c>
      <c r="D2" s="85" t="s">
        <v>4</v>
      </c>
      <c r="E2" s="96" t="s">
        <v>5</v>
      </c>
      <c r="F2" s="97" t="s">
        <v>6</v>
      </c>
      <c r="G2" s="98" t="s">
        <v>7</v>
      </c>
      <c r="H2" s="99" t="s">
        <v>8</v>
      </c>
      <c r="I2" s="109"/>
      <c r="J2" s="110"/>
      <c r="K2" s="110"/>
      <c r="L2" s="110"/>
      <c r="M2" s="110"/>
      <c r="N2" s="110"/>
      <c r="O2" s="110"/>
      <c r="P2" s="110"/>
      <c r="Q2" s="110"/>
      <c r="R2" s="110"/>
      <c r="S2" s="114"/>
    </row>
    <row r="3" ht="30" customHeight="true" spans="1:19">
      <c r="A3" s="86"/>
      <c r="B3" s="87"/>
      <c r="C3" s="88"/>
      <c r="D3" s="88"/>
      <c r="E3" s="100"/>
      <c r="F3" s="101"/>
      <c r="G3" s="102"/>
      <c r="H3" s="103" t="s">
        <v>9</v>
      </c>
      <c r="I3" s="86" t="s">
        <v>10</v>
      </c>
      <c r="J3" s="103" t="s">
        <v>11</v>
      </c>
      <c r="K3" s="86" t="s">
        <v>10</v>
      </c>
      <c r="L3" s="103" t="s">
        <v>12</v>
      </c>
      <c r="M3" s="86" t="s">
        <v>10</v>
      </c>
      <c r="N3" s="103" t="s">
        <v>13</v>
      </c>
      <c r="O3" s="86" t="s">
        <v>10</v>
      </c>
      <c r="P3" s="111" t="s">
        <v>14</v>
      </c>
      <c r="Q3" s="115" t="s">
        <v>10</v>
      </c>
      <c r="R3" s="103" t="s">
        <v>15</v>
      </c>
      <c r="S3" s="86" t="s">
        <v>10</v>
      </c>
    </row>
    <row r="4" ht="24.95" customHeight="true" spans="1:19">
      <c r="A4" s="89">
        <v>16</v>
      </c>
      <c r="B4" s="90" t="s">
        <v>16</v>
      </c>
      <c r="C4" s="91">
        <v>2.33</v>
      </c>
      <c r="D4" s="92">
        <f>RANK(C4,C$4:C$4,1)</f>
        <v>1</v>
      </c>
      <c r="E4" s="104">
        <v>0.933333333333333</v>
      </c>
      <c r="F4" s="105">
        <v>2</v>
      </c>
      <c r="G4" s="106">
        <f>RANK(E4,E$4:E$4,0)</f>
        <v>1</v>
      </c>
      <c r="H4" s="68">
        <v>11</v>
      </c>
      <c r="I4" s="92">
        <f>RANK(H4,H$4:H$4,1)</f>
        <v>1</v>
      </c>
      <c r="J4" s="68">
        <v>18</v>
      </c>
      <c r="K4" s="92">
        <f>RANK(J4,J$4:J$4,1)</f>
        <v>1</v>
      </c>
      <c r="L4" s="68">
        <v>29</v>
      </c>
      <c r="M4" s="92">
        <f>RANK(L4,L$4:L$4,1)</f>
        <v>1</v>
      </c>
      <c r="N4" s="68">
        <v>9</v>
      </c>
      <c r="O4" s="92">
        <f>RANK(N4,N$4:N$4,1)</f>
        <v>1</v>
      </c>
      <c r="P4" s="112">
        <v>133</v>
      </c>
      <c r="Q4" s="106">
        <f>RANK(P4,P$4:P$4,1)</f>
        <v>1</v>
      </c>
      <c r="R4" s="72">
        <v>0.8</v>
      </c>
      <c r="S4" s="92">
        <f>RANK(R4,R$4:R$4,1)</f>
        <v>1</v>
      </c>
    </row>
    <row r="5" ht="24.95" hidden="true" customHeight="true" spans="1:19">
      <c r="A5" s="93"/>
      <c r="B5" s="17"/>
      <c r="C5" s="15">
        <v>3.15</v>
      </c>
      <c r="D5" s="92"/>
      <c r="E5" s="104"/>
      <c r="F5" s="57"/>
      <c r="G5" s="106"/>
      <c r="H5" s="107"/>
      <c r="I5" s="92"/>
      <c r="J5" s="107"/>
      <c r="K5" s="92"/>
      <c r="L5" s="107"/>
      <c r="M5" s="92"/>
      <c r="N5" s="107"/>
      <c r="O5" s="92"/>
      <c r="P5" s="107"/>
      <c r="Q5" s="106"/>
      <c r="R5" s="116"/>
      <c r="S5" s="92"/>
    </row>
    <row r="6" ht="24.95" customHeight="true" spans="1:19">
      <c r="A6" s="93"/>
      <c r="B6" s="17" t="s">
        <v>17</v>
      </c>
      <c r="C6" s="94">
        <v>3.15</v>
      </c>
      <c r="D6" s="95" t="s">
        <v>18</v>
      </c>
      <c r="E6" s="104">
        <v>0.967</v>
      </c>
      <c r="F6" s="57">
        <v>1</v>
      </c>
      <c r="G6" s="108" t="s">
        <v>18</v>
      </c>
      <c r="H6" s="107">
        <v>7</v>
      </c>
      <c r="I6" s="95" t="s">
        <v>18</v>
      </c>
      <c r="J6" s="107">
        <v>29</v>
      </c>
      <c r="K6" s="95" t="s">
        <v>18</v>
      </c>
      <c r="L6" s="61">
        <v>41</v>
      </c>
      <c r="M6" s="95" t="s">
        <v>18</v>
      </c>
      <c r="N6" s="107">
        <v>23</v>
      </c>
      <c r="O6" s="95" t="s">
        <v>18</v>
      </c>
      <c r="P6" s="107">
        <v>137</v>
      </c>
      <c r="Q6" s="108" t="s">
        <v>18</v>
      </c>
      <c r="R6" s="116">
        <v>0.8</v>
      </c>
      <c r="S6" s="95" t="s">
        <v>18</v>
      </c>
    </row>
    <row r="7" ht="51.75" customHeight="true" spans="1:19">
      <c r="A7" s="30" t="s">
        <v>19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</sheetData>
  <autoFilter ref="A3:S7">
    <sortState ref="A3:S7">
      <sortCondition ref="A3"/>
    </sortState>
    <extLst/>
  </autoFilter>
  <mergeCells count="10">
    <mergeCell ref="A1:S1"/>
    <mergeCell ref="H2:S2"/>
    <mergeCell ref="A7:S7"/>
    <mergeCell ref="A2:A3"/>
    <mergeCell ref="B2:B3"/>
    <mergeCell ref="C2:C3"/>
    <mergeCell ref="D2:D3"/>
    <mergeCell ref="E2:E3"/>
    <mergeCell ref="F2:F3"/>
    <mergeCell ref="G2:G3"/>
  </mergeCells>
  <printOptions horizontalCentered="true" verticalCentered="true"/>
  <pageMargins left="0.393700787401575" right="0.393700787401575" top="0.393700787401575" bottom="0.393700787401575" header="0.511811023622047" footer="0.511811023622047"/>
  <pageSetup paperSize="9" scale="52" fitToWidth="0" fitToHeight="0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H39"/>
  <sheetViews>
    <sheetView workbookViewId="0">
      <pane xSplit="2" ySplit="3" topLeftCell="C5" activePane="bottomRight" state="frozenSplit"/>
      <selection/>
      <selection pane="topRight"/>
      <selection pane="bottomLeft"/>
      <selection pane="bottomRight" activeCell="A39" sqref="A39:AH39"/>
    </sheetView>
  </sheetViews>
  <sheetFormatPr defaultColWidth="9" defaultRowHeight="13.5"/>
  <cols>
    <col min="1" max="1" width="7.14285714285714" style="3" customWidth="true"/>
    <col min="2" max="2" width="10.1428571428571" customWidth="true"/>
    <col min="3" max="5" width="7.57142857142857" customWidth="true"/>
    <col min="6" max="6" width="9.14285714285714" customWidth="true"/>
    <col min="7" max="9" width="7.57142857142857" customWidth="true"/>
    <col min="10" max="10" width="9.14285714285714" customWidth="true"/>
    <col min="11" max="13" width="7.57142857142857" customWidth="true"/>
    <col min="14" max="14" width="9.14285714285714" customWidth="true"/>
    <col min="15" max="17" width="7.57142857142857" customWidth="true"/>
    <col min="18" max="18" width="9.14285714285714" customWidth="true"/>
    <col min="19" max="19" width="7.42857142857143" customWidth="true"/>
    <col min="20" max="21" width="7.57142857142857" customWidth="true"/>
    <col min="22" max="22" width="9.14285714285714" customWidth="true"/>
    <col min="23" max="29" width="7.57142857142857" customWidth="true"/>
    <col min="30" max="30" width="9.14285714285714" customWidth="true"/>
    <col min="31" max="33" width="7.57142857142857" customWidth="true"/>
    <col min="34" max="34" width="9.14285714285714" customWidth="true"/>
  </cols>
  <sheetData>
    <row r="1" ht="50.1" customHeight="true" spans="1:33">
      <c r="A1" s="4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1" customFormat="true" ht="39.95" customHeight="true" spans="1:34">
      <c r="A2" s="6" t="s">
        <v>1</v>
      </c>
      <c r="B2" s="6" t="s">
        <v>2</v>
      </c>
      <c r="C2" s="7" t="s">
        <v>3</v>
      </c>
      <c r="D2" s="8"/>
      <c r="E2" s="8"/>
      <c r="F2" s="31"/>
      <c r="G2" s="32" t="s">
        <v>5</v>
      </c>
      <c r="H2" s="33"/>
      <c r="I2" s="33"/>
      <c r="J2" s="55"/>
      <c r="K2" s="32" t="s">
        <v>9</v>
      </c>
      <c r="L2" s="33"/>
      <c r="M2" s="33"/>
      <c r="N2" s="55"/>
      <c r="O2" s="32" t="s">
        <v>11</v>
      </c>
      <c r="P2" s="33"/>
      <c r="Q2" s="33"/>
      <c r="R2" s="55"/>
      <c r="S2" s="32" t="s">
        <v>12</v>
      </c>
      <c r="T2" s="33"/>
      <c r="U2" s="33"/>
      <c r="V2" s="55"/>
      <c r="W2" s="32" t="s">
        <v>13</v>
      </c>
      <c r="X2" s="33"/>
      <c r="Y2" s="33"/>
      <c r="Z2" s="55"/>
      <c r="AA2" s="32" t="s">
        <v>21</v>
      </c>
      <c r="AB2" s="33"/>
      <c r="AC2" s="33"/>
      <c r="AD2" s="55"/>
      <c r="AE2" s="32" t="s">
        <v>22</v>
      </c>
      <c r="AF2" s="33"/>
      <c r="AG2" s="33"/>
      <c r="AH2" s="55"/>
    </row>
    <row r="3" s="1" customFormat="true" ht="39.95" customHeight="true" spans="1:34">
      <c r="A3" s="9"/>
      <c r="B3" s="9"/>
      <c r="C3" s="10" t="s">
        <v>23</v>
      </c>
      <c r="D3" s="10" t="s">
        <v>24</v>
      </c>
      <c r="E3" s="34" t="s">
        <v>25</v>
      </c>
      <c r="F3" s="34" t="s">
        <v>26</v>
      </c>
      <c r="G3" s="10" t="s">
        <v>23</v>
      </c>
      <c r="H3" s="10" t="s">
        <v>24</v>
      </c>
      <c r="I3" s="34" t="s">
        <v>25</v>
      </c>
      <c r="J3" s="34" t="s">
        <v>26</v>
      </c>
      <c r="K3" s="10" t="s">
        <v>23</v>
      </c>
      <c r="L3" s="10" t="s">
        <v>24</v>
      </c>
      <c r="M3" s="34" t="s">
        <v>25</v>
      </c>
      <c r="N3" s="34" t="s">
        <v>26</v>
      </c>
      <c r="O3" s="10" t="s">
        <v>23</v>
      </c>
      <c r="P3" s="10" t="s">
        <v>24</v>
      </c>
      <c r="Q3" s="34" t="s">
        <v>25</v>
      </c>
      <c r="R3" s="34" t="s">
        <v>26</v>
      </c>
      <c r="S3" s="10" t="s">
        <v>23</v>
      </c>
      <c r="T3" s="10" t="s">
        <v>24</v>
      </c>
      <c r="U3" s="34" t="s">
        <v>25</v>
      </c>
      <c r="V3" s="34" t="s">
        <v>26</v>
      </c>
      <c r="W3" s="10" t="s">
        <v>23</v>
      </c>
      <c r="X3" s="10" t="s">
        <v>24</v>
      </c>
      <c r="Y3" s="34" t="s">
        <v>25</v>
      </c>
      <c r="Z3" s="34" t="s">
        <v>26</v>
      </c>
      <c r="AA3" s="10" t="s">
        <v>23</v>
      </c>
      <c r="AB3" s="10" t="s">
        <v>24</v>
      </c>
      <c r="AC3" s="34" t="s">
        <v>25</v>
      </c>
      <c r="AD3" s="34" t="s">
        <v>26</v>
      </c>
      <c r="AE3" s="10" t="s">
        <v>23</v>
      </c>
      <c r="AF3" s="10" t="s">
        <v>24</v>
      </c>
      <c r="AG3" s="34" t="s">
        <v>25</v>
      </c>
      <c r="AH3" s="81" t="s">
        <v>26</v>
      </c>
    </row>
    <row r="4" ht="30" customHeight="true" spans="1:34">
      <c r="A4" s="11">
        <v>1</v>
      </c>
      <c r="B4" s="12" t="e">
        <f>大表!#REF!</f>
        <v>#REF!</v>
      </c>
      <c r="C4" s="13">
        <v>3.54</v>
      </c>
      <c r="D4" s="14" t="e">
        <f>大表!#REF!</f>
        <v>#REF!</v>
      </c>
      <c r="E4" s="35" t="e">
        <f t="shared" ref="E4:E36" si="0">(D4-C4)/C4</f>
        <v>#REF!</v>
      </c>
      <c r="F4" s="36" t="e">
        <f t="shared" ref="F4:F36" si="1">RANK(E4,E$4:E$36,1)</f>
        <v>#REF!</v>
      </c>
      <c r="G4" s="37">
        <v>0.966666666666667</v>
      </c>
      <c r="H4" s="38" t="e">
        <f>大表!#REF!</f>
        <v>#REF!</v>
      </c>
      <c r="I4" s="35" t="e">
        <f t="shared" ref="I4:I36" si="2">H4-G4</f>
        <v>#REF!</v>
      </c>
      <c r="J4" s="36" t="e">
        <f t="shared" ref="J4:J36" si="3">RANK(I4,I$4:I$36,0)</f>
        <v>#REF!</v>
      </c>
      <c r="K4" s="56">
        <v>10</v>
      </c>
      <c r="L4" s="57" t="e">
        <f>大表!#REF!</f>
        <v>#REF!</v>
      </c>
      <c r="M4" s="35" t="e">
        <f t="shared" ref="M4:M36" si="4">(L4-K4)/K4</f>
        <v>#REF!</v>
      </c>
      <c r="N4" s="36" t="e">
        <f t="shared" ref="N4:N36" si="5">RANK(M4,M$4:M$36,1)</f>
        <v>#REF!</v>
      </c>
      <c r="O4" s="56">
        <v>37</v>
      </c>
      <c r="P4" s="57" t="e">
        <f>大表!#REF!</f>
        <v>#REF!</v>
      </c>
      <c r="Q4" s="35" t="e">
        <f t="shared" ref="Q4:Q36" si="6">(P4-O4)/O4</f>
        <v>#REF!</v>
      </c>
      <c r="R4" s="36" t="e">
        <f t="shared" ref="R4:R36" si="7">RANK(Q4,Q$4:Q$36,1)</f>
        <v>#REF!</v>
      </c>
      <c r="S4" s="67">
        <v>48</v>
      </c>
      <c r="T4" s="57" t="e">
        <f>大表!#REF!</f>
        <v>#REF!</v>
      </c>
      <c r="U4" s="35" t="e">
        <f t="shared" ref="U4:U36" si="8">(T4-S4)/S4</f>
        <v>#REF!</v>
      </c>
      <c r="V4" s="36" t="e">
        <f t="shared" ref="V4:V36" si="9">RANK(U4,U$4:U$36,1)</f>
        <v>#REF!</v>
      </c>
      <c r="W4" s="56">
        <v>26</v>
      </c>
      <c r="X4" s="57" t="e">
        <f>大表!#REF!</f>
        <v>#REF!</v>
      </c>
      <c r="Y4" s="35" t="e">
        <f t="shared" ref="Y4:Y36" si="10">(X4-W4)/W4</f>
        <v>#REF!</v>
      </c>
      <c r="Z4" s="36" t="e">
        <f t="shared" ref="Z4:Z36" si="11">RANK(Y4,Y$4:Y$36,1)</f>
        <v>#REF!</v>
      </c>
      <c r="AA4" s="67">
        <v>134</v>
      </c>
      <c r="AB4" s="57" t="e">
        <f>大表!#REF!</f>
        <v>#REF!</v>
      </c>
      <c r="AC4" s="35" t="e">
        <f t="shared" ref="AC4:AC36" si="12">(AB4-AA4)/AA4</f>
        <v>#REF!</v>
      </c>
      <c r="AD4" s="36" t="e">
        <f t="shared" ref="AD4:AD36" si="13">RANK(AC4,AC$4:AC$36,1)</f>
        <v>#REF!</v>
      </c>
      <c r="AE4" s="70">
        <v>0.7</v>
      </c>
      <c r="AF4" s="71" t="e">
        <f>大表!#REF!</f>
        <v>#REF!</v>
      </c>
      <c r="AG4" s="35" t="e">
        <f t="shared" ref="AG4:AG36" si="14">(AF4-AE4)/AE4</f>
        <v>#REF!</v>
      </c>
      <c r="AH4" s="36" t="e">
        <f t="shared" ref="AH4:AH36" si="15">RANK(AG4,AG$4:AG$36,1)</f>
        <v>#REF!</v>
      </c>
    </row>
    <row r="5" ht="30" customHeight="true" spans="1:34">
      <c r="A5" s="11">
        <v>2</v>
      </c>
      <c r="B5" s="12" t="e">
        <f>大表!#REF!</f>
        <v>#REF!</v>
      </c>
      <c r="C5" s="15">
        <v>3.54</v>
      </c>
      <c r="D5" s="14" t="e">
        <f>大表!#REF!</f>
        <v>#REF!</v>
      </c>
      <c r="E5" s="35" t="e">
        <f t="shared" si="0"/>
        <v>#REF!</v>
      </c>
      <c r="F5" s="36" t="e">
        <f t="shared" si="1"/>
        <v>#REF!</v>
      </c>
      <c r="G5" s="37">
        <v>0.966666666666667</v>
      </c>
      <c r="H5" s="38" t="e">
        <f>大表!#REF!</f>
        <v>#REF!</v>
      </c>
      <c r="I5" s="35" t="e">
        <f t="shared" si="2"/>
        <v>#REF!</v>
      </c>
      <c r="J5" s="36" t="e">
        <f t="shared" si="3"/>
        <v>#REF!</v>
      </c>
      <c r="K5" s="56">
        <v>9</v>
      </c>
      <c r="L5" s="57" t="e">
        <f>大表!#REF!</f>
        <v>#REF!</v>
      </c>
      <c r="M5" s="35" t="e">
        <f t="shared" si="4"/>
        <v>#REF!</v>
      </c>
      <c r="N5" s="36" t="e">
        <f t="shared" si="5"/>
        <v>#REF!</v>
      </c>
      <c r="O5" s="56">
        <v>36</v>
      </c>
      <c r="P5" s="57" t="e">
        <f>大表!#REF!</f>
        <v>#REF!</v>
      </c>
      <c r="Q5" s="35" t="e">
        <f t="shared" si="6"/>
        <v>#REF!</v>
      </c>
      <c r="R5" s="36" t="e">
        <f t="shared" si="7"/>
        <v>#REF!</v>
      </c>
      <c r="S5" s="67">
        <v>50</v>
      </c>
      <c r="T5" s="57" t="e">
        <f>大表!#REF!</f>
        <v>#REF!</v>
      </c>
      <c r="U5" s="35" t="e">
        <f t="shared" si="8"/>
        <v>#REF!</v>
      </c>
      <c r="V5" s="36" t="e">
        <f t="shared" si="9"/>
        <v>#REF!</v>
      </c>
      <c r="W5" s="56">
        <v>26</v>
      </c>
      <c r="X5" s="57" t="e">
        <f>大表!#REF!</f>
        <v>#REF!</v>
      </c>
      <c r="Y5" s="35" t="e">
        <f t="shared" si="10"/>
        <v>#REF!</v>
      </c>
      <c r="Z5" s="36" t="e">
        <f t="shared" si="11"/>
        <v>#REF!</v>
      </c>
      <c r="AA5" s="67">
        <v>138</v>
      </c>
      <c r="AB5" s="57" t="e">
        <f>大表!#REF!</f>
        <v>#REF!</v>
      </c>
      <c r="AC5" s="35" t="e">
        <f t="shared" si="12"/>
        <v>#REF!</v>
      </c>
      <c r="AD5" s="36" t="e">
        <f t="shared" si="13"/>
        <v>#REF!</v>
      </c>
      <c r="AE5" s="70">
        <v>0.7</v>
      </c>
      <c r="AF5" s="71" t="e">
        <f>大表!#REF!</f>
        <v>#REF!</v>
      </c>
      <c r="AG5" s="35" t="e">
        <f t="shared" si="14"/>
        <v>#REF!</v>
      </c>
      <c r="AH5" s="36" t="e">
        <f t="shared" si="15"/>
        <v>#REF!</v>
      </c>
    </row>
    <row r="6" s="2" customFormat="true" ht="30" customHeight="true" spans="1:34">
      <c r="A6" s="11">
        <v>3</v>
      </c>
      <c r="B6" s="12" t="e">
        <f>大表!#REF!</f>
        <v>#REF!</v>
      </c>
      <c r="C6" s="15">
        <v>3.32</v>
      </c>
      <c r="D6" s="14" t="e">
        <f>大表!#REF!</f>
        <v>#REF!</v>
      </c>
      <c r="E6" s="35" t="e">
        <f t="shared" si="0"/>
        <v>#REF!</v>
      </c>
      <c r="F6" s="36" t="e">
        <f t="shared" si="1"/>
        <v>#REF!</v>
      </c>
      <c r="G6" s="37">
        <v>0.966666666666667</v>
      </c>
      <c r="H6" s="38" t="e">
        <f>大表!#REF!</f>
        <v>#REF!</v>
      </c>
      <c r="I6" s="35" t="e">
        <f t="shared" si="2"/>
        <v>#REF!</v>
      </c>
      <c r="J6" s="36" t="e">
        <f t="shared" si="3"/>
        <v>#REF!</v>
      </c>
      <c r="K6" s="56">
        <v>10</v>
      </c>
      <c r="L6" s="57" t="e">
        <f>大表!#REF!</f>
        <v>#REF!</v>
      </c>
      <c r="M6" s="35" t="e">
        <f t="shared" si="4"/>
        <v>#REF!</v>
      </c>
      <c r="N6" s="36" t="e">
        <f t="shared" si="5"/>
        <v>#REF!</v>
      </c>
      <c r="O6" s="56">
        <v>32</v>
      </c>
      <c r="P6" s="57" t="e">
        <f>大表!#REF!</f>
        <v>#REF!</v>
      </c>
      <c r="Q6" s="35" t="e">
        <f t="shared" si="6"/>
        <v>#REF!</v>
      </c>
      <c r="R6" s="36" t="e">
        <f t="shared" si="7"/>
        <v>#REF!</v>
      </c>
      <c r="S6" s="68">
        <v>44</v>
      </c>
      <c r="T6" s="57" t="e">
        <f>大表!#REF!</f>
        <v>#REF!</v>
      </c>
      <c r="U6" s="35" t="e">
        <f t="shared" si="8"/>
        <v>#REF!</v>
      </c>
      <c r="V6" s="36" t="e">
        <f t="shared" si="9"/>
        <v>#REF!</v>
      </c>
      <c r="W6" s="56">
        <v>23</v>
      </c>
      <c r="X6" s="57" t="e">
        <f>大表!#REF!</f>
        <v>#REF!</v>
      </c>
      <c r="Y6" s="35" t="e">
        <f t="shared" si="10"/>
        <v>#REF!</v>
      </c>
      <c r="Z6" s="36" t="e">
        <f t="shared" si="11"/>
        <v>#REF!</v>
      </c>
      <c r="AA6" s="68">
        <v>137</v>
      </c>
      <c r="AB6" s="57" t="e">
        <f>大表!#REF!</f>
        <v>#REF!</v>
      </c>
      <c r="AC6" s="35" t="e">
        <f t="shared" si="12"/>
        <v>#REF!</v>
      </c>
      <c r="AD6" s="36" t="e">
        <f t="shared" si="13"/>
        <v>#REF!</v>
      </c>
      <c r="AE6" s="72">
        <v>0.8</v>
      </c>
      <c r="AF6" s="71" t="e">
        <f>大表!#REF!</f>
        <v>#REF!</v>
      </c>
      <c r="AG6" s="35" t="e">
        <f t="shared" si="14"/>
        <v>#REF!</v>
      </c>
      <c r="AH6" s="36" t="e">
        <f t="shared" si="15"/>
        <v>#REF!</v>
      </c>
    </row>
    <row r="7" ht="30" customHeight="true" spans="1:34">
      <c r="A7" s="16">
        <v>4</v>
      </c>
      <c r="B7" s="17" t="e">
        <f>大表!#REF!</f>
        <v>#REF!</v>
      </c>
      <c r="C7" s="15">
        <v>3.26</v>
      </c>
      <c r="D7" s="14" t="e">
        <f>大表!#REF!</f>
        <v>#REF!</v>
      </c>
      <c r="E7" s="35" t="e">
        <f t="shared" si="0"/>
        <v>#REF!</v>
      </c>
      <c r="F7" s="36" t="e">
        <f t="shared" si="1"/>
        <v>#REF!</v>
      </c>
      <c r="G7" s="39">
        <v>1</v>
      </c>
      <c r="H7" s="38" t="e">
        <f>大表!#REF!</f>
        <v>#REF!</v>
      </c>
      <c r="I7" s="35" t="e">
        <f t="shared" si="2"/>
        <v>#REF!</v>
      </c>
      <c r="J7" s="36" t="e">
        <f t="shared" si="3"/>
        <v>#REF!</v>
      </c>
      <c r="K7" s="56">
        <v>8</v>
      </c>
      <c r="L7" s="57" t="e">
        <f>大表!#REF!</f>
        <v>#REF!</v>
      </c>
      <c r="M7" s="35" t="e">
        <f t="shared" si="4"/>
        <v>#REF!</v>
      </c>
      <c r="N7" s="36" t="e">
        <f t="shared" si="5"/>
        <v>#REF!</v>
      </c>
      <c r="O7" s="56">
        <v>31</v>
      </c>
      <c r="P7" s="57" t="e">
        <f>大表!#REF!</f>
        <v>#REF!</v>
      </c>
      <c r="Q7" s="35" t="e">
        <f t="shared" si="6"/>
        <v>#REF!</v>
      </c>
      <c r="R7" s="36" t="e">
        <f t="shared" si="7"/>
        <v>#REF!</v>
      </c>
      <c r="S7" s="68">
        <v>50</v>
      </c>
      <c r="T7" s="57" t="e">
        <f>大表!#REF!</f>
        <v>#REF!</v>
      </c>
      <c r="U7" s="35" t="e">
        <f t="shared" si="8"/>
        <v>#REF!</v>
      </c>
      <c r="V7" s="36" t="e">
        <f t="shared" si="9"/>
        <v>#REF!</v>
      </c>
      <c r="W7" s="56">
        <v>24</v>
      </c>
      <c r="X7" s="57" t="e">
        <f>大表!#REF!</f>
        <v>#REF!</v>
      </c>
      <c r="Y7" s="35" t="e">
        <f t="shared" si="10"/>
        <v>#REF!</v>
      </c>
      <c r="Z7" s="36" t="e">
        <f t="shared" si="11"/>
        <v>#REF!</v>
      </c>
      <c r="AA7" s="68">
        <v>120</v>
      </c>
      <c r="AB7" s="57" t="e">
        <f>大表!#REF!</f>
        <v>#REF!</v>
      </c>
      <c r="AC7" s="35" t="e">
        <f t="shared" si="12"/>
        <v>#REF!</v>
      </c>
      <c r="AD7" s="36" t="e">
        <f t="shared" si="13"/>
        <v>#REF!</v>
      </c>
      <c r="AE7" s="72">
        <v>0.8</v>
      </c>
      <c r="AF7" s="71" t="e">
        <f>大表!#REF!</f>
        <v>#REF!</v>
      </c>
      <c r="AG7" s="35" t="e">
        <f t="shared" si="14"/>
        <v>#REF!</v>
      </c>
      <c r="AH7" s="36" t="e">
        <f t="shared" si="15"/>
        <v>#REF!</v>
      </c>
    </row>
    <row r="8" s="2" customFormat="true" ht="30" customHeight="true" spans="1:34">
      <c r="A8" s="16">
        <v>5</v>
      </c>
      <c r="B8" s="17" t="e">
        <f>大表!#REF!</f>
        <v>#REF!</v>
      </c>
      <c r="C8" s="15">
        <v>3.56</v>
      </c>
      <c r="D8" s="14" t="e">
        <f>大表!#REF!</f>
        <v>#REF!</v>
      </c>
      <c r="E8" s="35" t="e">
        <f t="shared" si="0"/>
        <v>#REF!</v>
      </c>
      <c r="F8" s="36" t="e">
        <f t="shared" si="1"/>
        <v>#REF!</v>
      </c>
      <c r="G8" s="37">
        <v>1</v>
      </c>
      <c r="H8" s="38" t="e">
        <f>大表!#REF!</f>
        <v>#REF!</v>
      </c>
      <c r="I8" s="35" t="e">
        <f t="shared" si="2"/>
        <v>#REF!</v>
      </c>
      <c r="J8" s="36" t="e">
        <f t="shared" si="3"/>
        <v>#REF!</v>
      </c>
      <c r="K8" s="56">
        <v>8</v>
      </c>
      <c r="L8" s="57" t="e">
        <f>大表!#REF!</f>
        <v>#REF!</v>
      </c>
      <c r="M8" s="35" t="e">
        <f t="shared" si="4"/>
        <v>#REF!</v>
      </c>
      <c r="N8" s="36" t="e">
        <f t="shared" si="5"/>
        <v>#REF!</v>
      </c>
      <c r="O8" s="56">
        <v>37</v>
      </c>
      <c r="P8" s="57" t="e">
        <f>大表!#REF!</f>
        <v>#REF!</v>
      </c>
      <c r="Q8" s="35" t="e">
        <f t="shared" si="6"/>
        <v>#REF!</v>
      </c>
      <c r="R8" s="36" t="e">
        <f t="shared" si="7"/>
        <v>#REF!</v>
      </c>
      <c r="S8" s="68">
        <v>54</v>
      </c>
      <c r="T8" s="57" t="e">
        <f>大表!#REF!</f>
        <v>#REF!</v>
      </c>
      <c r="U8" s="35" t="e">
        <f t="shared" si="8"/>
        <v>#REF!</v>
      </c>
      <c r="V8" s="36" t="e">
        <f t="shared" si="9"/>
        <v>#REF!</v>
      </c>
      <c r="W8" s="56">
        <v>24</v>
      </c>
      <c r="X8" s="57" t="e">
        <f>大表!#REF!</f>
        <v>#REF!</v>
      </c>
      <c r="Y8" s="35" t="e">
        <f t="shared" si="10"/>
        <v>#REF!</v>
      </c>
      <c r="Z8" s="36" t="e">
        <f t="shared" si="11"/>
        <v>#REF!</v>
      </c>
      <c r="AA8" s="68">
        <v>136</v>
      </c>
      <c r="AB8" s="57" t="e">
        <f>大表!#REF!</f>
        <v>#REF!</v>
      </c>
      <c r="AC8" s="35" t="e">
        <f t="shared" si="12"/>
        <v>#REF!</v>
      </c>
      <c r="AD8" s="36" t="e">
        <f t="shared" si="13"/>
        <v>#REF!</v>
      </c>
      <c r="AE8" s="72">
        <v>0.8</v>
      </c>
      <c r="AF8" s="71" t="e">
        <f>大表!#REF!</f>
        <v>#REF!</v>
      </c>
      <c r="AG8" s="35" t="e">
        <f t="shared" si="14"/>
        <v>#REF!</v>
      </c>
      <c r="AH8" s="36" t="e">
        <f t="shared" si="15"/>
        <v>#REF!</v>
      </c>
    </row>
    <row r="9" s="2" customFormat="true" ht="30" customHeight="true" spans="1:34">
      <c r="A9" s="16">
        <v>6</v>
      </c>
      <c r="B9" s="17" t="e">
        <f>大表!#REF!</f>
        <v>#REF!</v>
      </c>
      <c r="C9" s="18">
        <v>3.71</v>
      </c>
      <c r="D9" s="14" t="e">
        <f>大表!#REF!</f>
        <v>#REF!</v>
      </c>
      <c r="E9" s="35" t="e">
        <f t="shared" si="0"/>
        <v>#REF!</v>
      </c>
      <c r="F9" s="36" t="e">
        <f t="shared" si="1"/>
        <v>#REF!</v>
      </c>
      <c r="G9" s="37">
        <v>1</v>
      </c>
      <c r="H9" s="38" t="e">
        <f>大表!#REF!</f>
        <v>#REF!</v>
      </c>
      <c r="I9" s="35" t="e">
        <f t="shared" si="2"/>
        <v>#REF!</v>
      </c>
      <c r="J9" s="36" t="e">
        <f t="shared" si="3"/>
        <v>#REF!</v>
      </c>
      <c r="K9" s="56">
        <v>8</v>
      </c>
      <c r="L9" s="57" t="e">
        <f>大表!#REF!</f>
        <v>#REF!</v>
      </c>
      <c r="M9" s="35" t="e">
        <f t="shared" si="4"/>
        <v>#REF!</v>
      </c>
      <c r="N9" s="36" t="e">
        <f t="shared" si="5"/>
        <v>#REF!</v>
      </c>
      <c r="O9" s="56">
        <v>40</v>
      </c>
      <c r="P9" s="57" t="e">
        <f>大表!#REF!</f>
        <v>#REF!</v>
      </c>
      <c r="Q9" s="35" t="e">
        <f t="shared" si="6"/>
        <v>#REF!</v>
      </c>
      <c r="R9" s="36" t="e">
        <f t="shared" si="7"/>
        <v>#REF!</v>
      </c>
      <c r="S9" s="68">
        <v>52</v>
      </c>
      <c r="T9" s="57" t="e">
        <f>大表!#REF!</f>
        <v>#REF!</v>
      </c>
      <c r="U9" s="35" t="e">
        <f t="shared" si="8"/>
        <v>#REF!</v>
      </c>
      <c r="V9" s="36" t="e">
        <f t="shared" si="9"/>
        <v>#REF!</v>
      </c>
      <c r="W9" s="56">
        <v>26</v>
      </c>
      <c r="X9" s="57" t="e">
        <f>大表!#REF!</f>
        <v>#REF!</v>
      </c>
      <c r="Y9" s="35" t="e">
        <f t="shared" si="10"/>
        <v>#REF!</v>
      </c>
      <c r="Z9" s="36" t="e">
        <f t="shared" si="11"/>
        <v>#REF!</v>
      </c>
      <c r="AA9" s="68">
        <v>144</v>
      </c>
      <c r="AB9" s="57" t="e">
        <f>大表!#REF!</f>
        <v>#REF!</v>
      </c>
      <c r="AC9" s="35" t="e">
        <f t="shared" si="12"/>
        <v>#REF!</v>
      </c>
      <c r="AD9" s="36" t="e">
        <f t="shared" si="13"/>
        <v>#REF!</v>
      </c>
      <c r="AE9" s="72">
        <v>0.8</v>
      </c>
      <c r="AF9" s="71" t="e">
        <f>大表!#REF!</f>
        <v>#REF!</v>
      </c>
      <c r="AG9" s="35" t="e">
        <f t="shared" si="14"/>
        <v>#REF!</v>
      </c>
      <c r="AH9" s="36" t="e">
        <f t="shared" si="15"/>
        <v>#REF!</v>
      </c>
    </row>
    <row r="10" ht="30" customHeight="true" spans="1:34">
      <c r="A10" s="16">
        <v>7</v>
      </c>
      <c r="B10" s="17" t="e">
        <f>大表!#REF!</f>
        <v>#REF!</v>
      </c>
      <c r="C10" s="13">
        <v>3.76</v>
      </c>
      <c r="D10" s="14" t="e">
        <f>大表!#REF!</f>
        <v>#REF!</v>
      </c>
      <c r="E10" s="35" t="e">
        <f t="shared" si="0"/>
        <v>#REF!</v>
      </c>
      <c r="F10" s="36" t="e">
        <f t="shared" si="1"/>
        <v>#REF!</v>
      </c>
      <c r="G10" s="37">
        <v>0.964285714285714</v>
      </c>
      <c r="H10" s="38" t="e">
        <f>大表!#REF!</f>
        <v>#REF!</v>
      </c>
      <c r="I10" s="35" t="e">
        <f t="shared" si="2"/>
        <v>#REF!</v>
      </c>
      <c r="J10" s="36" t="e">
        <f t="shared" si="3"/>
        <v>#REF!</v>
      </c>
      <c r="K10" s="56">
        <v>12</v>
      </c>
      <c r="L10" s="57" t="e">
        <f>大表!#REF!</f>
        <v>#REF!</v>
      </c>
      <c r="M10" s="35" t="e">
        <f t="shared" si="4"/>
        <v>#REF!</v>
      </c>
      <c r="N10" s="36" t="e">
        <f t="shared" si="5"/>
        <v>#REF!</v>
      </c>
      <c r="O10" s="56">
        <v>45</v>
      </c>
      <c r="P10" s="57" t="e">
        <f>大表!#REF!</f>
        <v>#REF!</v>
      </c>
      <c r="Q10" s="35" t="e">
        <f t="shared" si="6"/>
        <v>#REF!</v>
      </c>
      <c r="R10" s="36" t="e">
        <f t="shared" si="7"/>
        <v>#REF!</v>
      </c>
      <c r="S10" s="68">
        <v>56</v>
      </c>
      <c r="T10" s="57" t="e">
        <f>大表!#REF!</f>
        <v>#REF!</v>
      </c>
      <c r="U10" s="35" t="e">
        <f t="shared" si="8"/>
        <v>#REF!</v>
      </c>
      <c r="V10" s="36" t="e">
        <f t="shared" si="9"/>
        <v>#REF!</v>
      </c>
      <c r="W10" s="56">
        <v>21</v>
      </c>
      <c r="X10" s="57" t="e">
        <f>大表!#REF!</f>
        <v>#REF!</v>
      </c>
      <c r="Y10" s="35" t="e">
        <f t="shared" si="10"/>
        <v>#REF!</v>
      </c>
      <c r="Z10" s="36" t="e">
        <f t="shared" si="11"/>
        <v>#REF!</v>
      </c>
      <c r="AA10" s="68">
        <v>122</v>
      </c>
      <c r="AB10" s="57" t="e">
        <f>大表!#REF!</f>
        <v>#REF!</v>
      </c>
      <c r="AC10" s="35" t="e">
        <f t="shared" si="12"/>
        <v>#REF!</v>
      </c>
      <c r="AD10" s="36" t="e">
        <f t="shared" si="13"/>
        <v>#REF!</v>
      </c>
      <c r="AE10" s="72">
        <v>1.1</v>
      </c>
      <c r="AF10" s="71" t="e">
        <f>大表!#REF!</f>
        <v>#REF!</v>
      </c>
      <c r="AG10" s="35" t="e">
        <f t="shared" si="14"/>
        <v>#REF!</v>
      </c>
      <c r="AH10" s="36" t="e">
        <f t="shared" si="15"/>
        <v>#REF!</v>
      </c>
    </row>
    <row r="11" s="2" customFormat="true" ht="30" customHeight="true" spans="1:34">
      <c r="A11" s="16">
        <v>8</v>
      </c>
      <c r="B11" s="17" t="e">
        <f>大表!#REF!</f>
        <v>#REF!</v>
      </c>
      <c r="C11" s="13">
        <v>3.64</v>
      </c>
      <c r="D11" s="14" t="e">
        <f>大表!#REF!</f>
        <v>#REF!</v>
      </c>
      <c r="E11" s="35" t="e">
        <f t="shared" si="0"/>
        <v>#REF!</v>
      </c>
      <c r="F11" s="36" t="e">
        <f t="shared" si="1"/>
        <v>#REF!</v>
      </c>
      <c r="G11" s="37">
        <v>1</v>
      </c>
      <c r="H11" s="38" t="e">
        <f>大表!#REF!</f>
        <v>#REF!</v>
      </c>
      <c r="I11" s="35" t="e">
        <f t="shared" si="2"/>
        <v>#REF!</v>
      </c>
      <c r="J11" s="36" t="e">
        <f t="shared" si="3"/>
        <v>#REF!</v>
      </c>
      <c r="K11" s="56">
        <v>8</v>
      </c>
      <c r="L11" s="57" t="e">
        <f>大表!#REF!</f>
        <v>#REF!</v>
      </c>
      <c r="M11" s="35" t="e">
        <f t="shared" si="4"/>
        <v>#REF!</v>
      </c>
      <c r="N11" s="36" t="e">
        <f t="shared" si="5"/>
        <v>#REF!</v>
      </c>
      <c r="O11" s="56">
        <v>34</v>
      </c>
      <c r="P11" s="57" t="e">
        <f>大表!#REF!</f>
        <v>#REF!</v>
      </c>
      <c r="Q11" s="35" t="e">
        <f t="shared" si="6"/>
        <v>#REF!</v>
      </c>
      <c r="R11" s="36" t="e">
        <f t="shared" si="7"/>
        <v>#REF!</v>
      </c>
      <c r="S11" s="68">
        <v>57</v>
      </c>
      <c r="T11" s="57" t="e">
        <f>大表!#REF!</f>
        <v>#REF!</v>
      </c>
      <c r="U11" s="35" t="e">
        <f t="shared" si="8"/>
        <v>#REF!</v>
      </c>
      <c r="V11" s="36" t="e">
        <f t="shared" si="9"/>
        <v>#REF!</v>
      </c>
      <c r="W11" s="56">
        <v>29</v>
      </c>
      <c r="X11" s="57" t="e">
        <f>大表!#REF!</f>
        <v>#REF!</v>
      </c>
      <c r="Y11" s="35" t="e">
        <f t="shared" si="10"/>
        <v>#REF!</v>
      </c>
      <c r="Z11" s="36" t="e">
        <f t="shared" si="11"/>
        <v>#REF!</v>
      </c>
      <c r="AA11" s="68">
        <v>131</v>
      </c>
      <c r="AB11" s="57" t="e">
        <f>大表!#REF!</f>
        <v>#REF!</v>
      </c>
      <c r="AC11" s="35" t="e">
        <f t="shared" si="12"/>
        <v>#REF!</v>
      </c>
      <c r="AD11" s="36" t="e">
        <f t="shared" si="13"/>
        <v>#REF!</v>
      </c>
      <c r="AE11" s="72">
        <v>0.8</v>
      </c>
      <c r="AF11" s="71" t="e">
        <f>大表!#REF!</f>
        <v>#REF!</v>
      </c>
      <c r="AG11" s="35" t="e">
        <f t="shared" si="14"/>
        <v>#REF!</v>
      </c>
      <c r="AH11" s="36" t="e">
        <f t="shared" si="15"/>
        <v>#REF!</v>
      </c>
    </row>
    <row r="12" ht="30" customHeight="true" spans="1:34">
      <c r="A12" s="16">
        <v>9</v>
      </c>
      <c r="B12" s="17" t="e">
        <f>大表!#REF!</f>
        <v>#REF!</v>
      </c>
      <c r="C12" s="13">
        <v>3.51</v>
      </c>
      <c r="D12" s="14" t="e">
        <f>大表!#REF!</f>
        <v>#REF!</v>
      </c>
      <c r="E12" s="35" t="e">
        <f t="shared" si="0"/>
        <v>#REF!</v>
      </c>
      <c r="F12" s="36" t="e">
        <f t="shared" si="1"/>
        <v>#REF!</v>
      </c>
      <c r="G12" s="37">
        <v>1</v>
      </c>
      <c r="H12" s="38" t="e">
        <f>大表!#REF!</f>
        <v>#REF!</v>
      </c>
      <c r="I12" s="35" t="e">
        <f t="shared" si="2"/>
        <v>#REF!</v>
      </c>
      <c r="J12" s="36" t="e">
        <f t="shared" si="3"/>
        <v>#REF!</v>
      </c>
      <c r="K12" s="56">
        <v>5</v>
      </c>
      <c r="L12" s="57" t="e">
        <f>大表!#REF!</f>
        <v>#REF!</v>
      </c>
      <c r="M12" s="35" t="e">
        <f t="shared" si="4"/>
        <v>#REF!</v>
      </c>
      <c r="N12" s="36" t="e">
        <f t="shared" si="5"/>
        <v>#REF!</v>
      </c>
      <c r="O12" s="56">
        <v>35</v>
      </c>
      <c r="P12" s="57" t="e">
        <f>大表!#REF!</f>
        <v>#REF!</v>
      </c>
      <c r="Q12" s="35" t="e">
        <f t="shared" si="6"/>
        <v>#REF!</v>
      </c>
      <c r="R12" s="36" t="e">
        <f t="shared" si="7"/>
        <v>#REF!</v>
      </c>
      <c r="S12" s="68">
        <v>53</v>
      </c>
      <c r="T12" s="57" t="e">
        <f>大表!#REF!</f>
        <v>#REF!</v>
      </c>
      <c r="U12" s="35" t="e">
        <f t="shared" si="8"/>
        <v>#REF!</v>
      </c>
      <c r="V12" s="36" t="e">
        <f t="shared" si="9"/>
        <v>#REF!</v>
      </c>
      <c r="W12" s="56">
        <v>28</v>
      </c>
      <c r="X12" s="57" t="e">
        <f>大表!#REF!</f>
        <v>#REF!</v>
      </c>
      <c r="Y12" s="35" t="e">
        <f t="shared" si="10"/>
        <v>#REF!</v>
      </c>
      <c r="Z12" s="36" t="e">
        <f t="shared" si="11"/>
        <v>#REF!</v>
      </c>
      <c r="AA12" s="68">
        <v>135</v>
      </c>
      <c r="AB12" s="57" t="e">
        <f>大表!#REF!</f>
        <v>#REF!</v>
      </c>
      <c r="AC12" s="35" t="e">
        <f t="shared" si="12"/>
        <v>#REF!</v>
      </c>
      <c r="AD12" s="36" t="e">
        <f t="shared" si="13"/>
        <v>#REF!</v>
      </c>
      <c r="AE12" s="72">
        <v>0.6</v>
      </c>
      <c r="AF12" s="71" t="e">
        <f>大表!#REF!</f>
        <v>#REF!</v>
      </c>
      <c r="AG12" s="35" t="e">
        <f t="shared" si="14"/>
        <v>#REF!</v>
      </c>
      <c r="AH12" s="36" t="e">
        <f t="shared" si="15"/>
        <v>#REF!</v>
      </c>
    </row>
    <row r="13" ht="30" customHeight="true" spans="1:34">
      <c r="A13" s="16">
        <v>10</v>
      </c>
      <c r="B13" s="17" t="e">
        <f>大表!#REF!</f>
        <v>#REF!</v>
      </c>
      <c r="C13" s="13">
        <v>3.88</v>
      </c>
      <c r="D13" s="14" t="e">
        <f>大表!#REF!</f>
        <v>#REF!</v>
      </c>
      <c r="E13" s="35" t="e">
        <f t="shared" si="0"/>
        <v>#REF!</v>
      </c>
      <c r="F13" s="36" t="e">
        <f t="shared" si="1"/>
        <v>#REF!</v>
      </c>
      <c r="G13" s="37">
        <v>1</v>
      </c>
      <c r="H13" s="38" t="e">
        <f>大表!#REF!</f>
        <v>#REF!</v>
      </c>
      <c r="I13" s="35" t="e">
        <f t="shared" si="2"/>
        <v>#REF!</v>
      </c>
      <c r="J13" s="36" t="e">
        <f t="shared" si="3"/>
        <v>#REF!</v>
      </c>
      <c r="K13" s="56">
        <v>13</v>
      </c>
      <c r="L13" s="57" t="e">
        <f>大表!#REF!</f>
        <v>#REF!</v>
      </c>
      <c r="M13" s="35" t="e">
        <f t="shared" si="4"/>
        <v>#REF!</v>
      </c>
      <c r="N13" s="36" t="e">
        <f t="shared" si="5"/>
        <v>#REF!</v>
      </c>
      <c r="O13" s="56">
        <v>44</v>
      </c>
      <c r="P13" s="57" t="e">
        <f>大表!#REF!</f>
        <v>#REF!</v>
      </c>
      <c r="Q13" s="35" t="e">
        <f t="shared" si="6"/>
        <v>#REF!</v>
      </c>
      <c r="R13" s="36" t="e">
        <f t="shared" si="7"/>
        <v>#REF!</v>
      </c>
      <c r="S13" s="68">
        <v>53</v>
      </c>
      <c r="T13" s="57" t="e">
        <f>大表!#REF!</f>
        <v>#REF!</v>
      </c>
      <c r="U13" s="35" t="e">
        <f t="shared" si="8"/>
        <v>#REF!</v>
      </c>
      <c r="V13" s="36" t="e">
        <f t="shared" si="9"/>
        <v>#REF!</v>
      </c>
      <c r="W13" s="56">
        <v>26</v>
      </c>
      <c r="X13" s="57" t="e">
        <f>大表!#REF!</f>
        <v>#REF!</v>
      </c>
      <c r="Y13" s="35" t="e">
        <f t="shared" si="10"/>
        <v>#REF!</v>
      </c>
      <c r="Z13" s="36" t="e">
        <f t="shared" si="11"/>
        <v>#REF!</v>
      </c>
      <c r="AA13" s="68">
        <v>129</v>
      </c>
      <c r="AB13" s="57" t="e">
        <f>大表!#REF!</f>
        <v>#REF!</v>
      </c>
      <c r="AC13" s="35" t="e">
        <f t="shared" si="12"/>
        <v>#REF!</v>
      </c>
      <c r="AD13" s="36" t="e">
        <f t="shared" si="13"/>
        <v>#REF!</v>
      </c>
      <c r="AE13" s="72">
        <v>1</v>
      </c>
      <c r="AF13" s="71" t="e">
        <f>大表!#REF!</f>
        <v>#REF!</v>
      </c>
      <c r="AG13" s="35" t="e">
        <f t="shared" si="14"/>
        <v>#REF!</v>
      </c>
      <c r="AH13" s="36" t="e">
        <f t="shared" si="15"/>
        <v>#REF!</v>
      </c>
    </row>
    <row r="14" ht="30" customHeight="true" spans="1:34">
      <c r="A14" s="16">
        <v>11</v>
      </c>
      <c r="B14" s="17" t="e">
        <f>大表!#REF!</f>
        <v>#REF!</v>
      </c>
      <c r="C14" s="13">
        <v>3.92</v>
      </c>
      <c r="D14" s="14" t="e">
        <f>大表!#REF!</f>
        <v>#REF!</v>
      </c>
      <c r="E14" s="35" t="e">
        <f t="shared" si="0"/>
        <v>#REF!</v>
      </c>
      <c r="F14" s="36" t="e">
        <f t="shared" si="1"/>
        <v>#REF!</v>
      </c>
      <c r="G14" s="37">
        <v>1</v>
      </c>
      <c r="H14" s="38" t="e">
        <f>大表!#REF!</f>
        <v>#REF!</v>
      </c>
      <c r="I14" s="35" t="e">
        <f t="shared" si="2"/>
        <v>#REF!</v>
      </c>
      <c r="J14" s="36" t="e">
        <f t="shared" si="3"/>
        <v>#REF!</v>
      </c>
      <c r="K14" s="56">
        <v>8</v>
      </c>
      <c r="L14" s="57" t="e">
        <f>大表!#REF!</f>
        <v>#REF!</v>
      </c>
      <c r="M14" s="35" t="e">
        <f t="shared" si="4"/>
        <v>#REF!</v>
      </c>
      <c r="N14" s="36" t="e">
        <f t="shared" si="5"/>
        <v>#REF!</v>
      </c>
      <c r="O14" s="56">
        <v>40</v>
      </c>
      <c r="P14" s="57" t="e">
        <f>大表!#REF!</f>
        <v>#REF!</v>
      </c>
      <c r="Q14" s="35" t="e">
        <f t="shared" si="6"/>
        <v>#REF!</v>
      </c>
      <c r="R14" s="36" t="e">
        <f t="shared" si="7"/>
        <v>#REF!</v>
      </c>
      <c r="S14" s="68">
        <v>61</v>
      </c>
      <c r="T14" s="57" t="e">
        <f>大表!#REF!</f>
        <v>#REF!</v>
      </c>
      <c r="U14" s="35" t="e">
        <f t="shared" si="8"/>
        <v>#REF!</v>
      </c>
      <c r="V14" s="36" t="e">
        <f t="shared" si="9"/>
        <v>#REF!</v>
      </c>
      <c r="W14" s="56">
        <v>34</v>
      </c>
      <c r="X14" s="57" t="e">
        <f>大表!#REF!</f>
        <v>#REF!</v>
      </c>
      <c r="Y14" s="35" t="e">
        <f t="shared" si="10"/>
        <v>#REF!</v>
      </c>
      <c r="Z14" s="36" t="e">
        <f t="shared" si="11"/>
        <v>#REF!</v>
      </c>
      <c r="AA14" s="68">
        <v>120</v>
      </c>
      <c r="AB14" s="57" t="e">
        <f>大表!#REF!</f>
        <v>#REF!</v>
      </c>
      <c r="AC14" s="35" t="e">
        <f t="shared" si="12"/>
        <v>#REF!</v>
      </c>
      <c r="AD14" s="36" t="e">
        <f t="shared" si="13"/>
        <v>#REF!</v>
      </c>
      <c r="AE14" s="72">
        <v>0.8</v>
      </c>
      <c r="AF14" s="71" t="e">
        <f>大表!#REF!</f>
        <v>#REF!</v>
      </c>
      <c r="AG14" s="35" t="e">
        <f t="shared" si="14"/>
        <v>#REF!</v>
      </c>
      <c r="AH14" s="36" t="e">
        <f t="shared" si="15"/>
        <v>#REF!</v>
      </c>
    </row>
    <row r="15" ht="30" customHeight="true" spans="1:34">
      <c r="A15" s="16">
        <v>12</v>
      </c>
      <c r="B15" s="17" t="e">
        <f>大表!#REF!</f>
        <v>#REF!</v>
      </c>
      <c r="C15" s="13">
        <v>3.04</v>
      </c>
      <c r="D15" s="14" t="e">
        <f>大表!#REF!</f>
        <v>#REF!</v>
      </c>
      <c r="E15" s="35" t="e">
        <f t="shared" si="0"/>
        <v>#REF!</v>
      </c>
      <c r="F15" s="36" t="e">
        <f t="shared" si="1"/>
        <v>#REF!</v>
      </c>
      <c r="G15" s="37">
        <v>1</v>
      </c>
      <c r="H15" s="38" t="e">
        <f>大表!#REF!</f>
        <v>#REF!</v>
      </c>
      <c r="I15" s="35" t="e">
        <f t="shared" si="2"/>
        <v>#REF!</v>
      </c>
      <c r="J15" s="36" t="e">
        <f t="shared" si="3"/>
        <v>#REF!</v>
      </c>
      <c r="K15" s="56">
        <v>8</v>
      </c>
      <c r="L15" s="57" t="e">
        <f>大表!#REF!</f>
        <v>#REF!</v>
      </c>
      <c r="M15" s="35" t="e">
        <f t="shared" si="4"/>
        <v>#REF!</v>
      </c>
      <c r="N15" s="36" t="e">
        <f t="shared" si="5"/>
        <v>#REF!</v>
      </c>
      <c r="O15" s="56">
        <v>21</v>
      </c>
      <c r="P15" s="57" t="e">
        <f>大表!#REF!</f>
        <v>#REF!</v>
      </c>
      <c r="Q15" s="35" t="e">
        <f t="shared" si="6"/>
        <v>#REF!</v>
      </c>
      <c r="R15" s="36" t="e">
        <f t="shared" si="7"/>
        <v>#REF!</v>
      </c>
      <c r="S15" s="68">
        <v>44</v>
      </c>
      <c r="T15" s="57" t="e">
        <f>大表!#REF!</f>
        <v>#REF!</v>
      </c>
      <c r="U15" s="35" t="e">
        <f t="shared" si="8"/>
        <v>#REF!</v>
      </c>
      <c r="V15" s="36" t="e">
        <f t="shared" si="9"/>
        <v>#REF!</v>
      </c>
      <c r="W15" s="56">
        <v>31</v>
      </c>
      <c r="X15" s="57" t="e">
        <f>大表!#REF!</f>
        <v>#REF!</v>
      </c>
      <c r="Y15" s="35" t="e">
        <f t="shared" si="10"/>
        <v>#REF!</v>
      </c>
      <c r="Z15" s="36" t="e">
        <f t="shared" si="11"/>
        <v>#REF!</v>
      </c>
      <c r="AA15" s="68">
        <v>116</v>
      </c>
      <c r="AB15" s="57" t="e">
        <f>大表!#REF!</f>
        <v>#REF!</v>
      </c>
      <c r="AC15" s="35" t="e">
        <f t="shared" si="12"/>
        <v>#REF!</v>
      </c>
      <c r="AD15" s="36" t="e">
        <f t="shared" si="13"/>
        <v>#REF!</v>
      </c>
      <c r="AE15" s="72">
        <v>0.6</v>
      </c>
      <c r="AF15" s="71" t="e">
        <f>大表!#REF!</f>
        <v>#REF!</v>
      </c>
      <c r="AG15" s="35" t="e">
        <f t="shared" si="14"/>
        <v>#REF!</v>
      </c>
      <c r="AH15" s="36" t="e">
        <f t="shared" si="15"/>
        <v>#REF!</v>
      </c>
    </row>
    <row r="16" s="2" customFormat="true" ht="30" customHeight="true" spans="1:34">
      <c r="A16" s="16">
        <v>13</v>
      </c>
      <c r="B16" s="17" t="e">
        <f>大表!#REF!</f>
        <v>#REF!</v>
      </c>
      <c r="C16" s="13">
        <v>3.62</v>
      </c>
      <c r="D16" s="14" t="e">
        <f>大表!#REF!</f>
        <v>#REF!</v>
      </c>
      <c r="E16" s="35" t="e">
        <f t="shared" si="0"/>
        <v>#REF!</v>
      </c>
      <c r="F16" s="36" t="e">
        <f t="shared" si="1"/>
        <v>#REF!</v>
      </c>
      <c r="G16" s="37">
        <v>1</v>
      </c>
      <c r="H16" s="38" t="e">
        <f>大表!#REF!</f>
        <v>#REF!</v>
      </c>
      <c r="I16" s="35" t="e">
        <f t="shared" si="2"/>
        <v>#REF!</v>
      </c>
      <c r="J16" s="36" t="e">
        <f t="shared" si="3"/>
        <v>#REF!</v>
      </c>
      <c r="K16" s="56">
        <v>8</v>
      </c>
      <c r="L16" s="57" t="e">
        <f>大表!#REF!</f>
        <v>#REF!</v>
      </c>
      <c r="M16" s="35" t="e">
        <f t="shared" si="4"/>
        <v>#REF!</v>
      </c>
      <c r="N16" s="36" t="e">
        <f t="shared" si="5"/>
        <v>#REF!</v>
      </c>
      <c r="O16" s="56">
        <v>37</v>
      </c>
      <c r="P16" s="57" t="e">
        <f>大表!#REF!</f>
        <v>#REF!</v>
      </c>
      <c r="Q16" s="35" t="e">
        <f t="shared" si="6"/>
        <v>#REF!</v>
      </c>
      <c r="R16" s="36" t="e">
        <f t="shared" si="7"/>
        <v>#REF!</v>
      </c>
      <c r="S16" s="68">
        <v>53</v>
      </c>
      <c r="T16" s="57" t="e">
        <f>大表!#REF!</f>
        <v>#REF!</v>
      </c>
      <c r="U16" s="35" t="e">
        <f t="shared" si="8"/>
        <v>#REF!</v>
      </c>
      <c r="V16" s="36" t="e">
        <f t="shared" si="9"/>
        <v>#REF!</v>
      </c>
      <c r="W16" s="56">
        <v>27</v>
      </c>
      <c r="X16" s="57" t="e">
        <f>大表!#REF!</f>
        <v>#REF!</v>
      </c>
      <c r="Y16" s="35" t="e">
        <f t="shared" si="10"/>
        <v>#REF!</v>
      </c>
      <c r="Z16" s="36" t="e">
        <f t="shared" si="11"/>
        <v>#REF!</v>
      </c>
      <c r="AA16" s="68">
        <v>135</v>
      </c>
      <c r="AB16" s="57" t="e">
        <f>大表!#REF!</f>
        <v>#REF!</v>
      </c>
      <c r="AC16" s="35" t="e">
        <f t="shared" si="12"/>
        <v>#REF!</v>
      </c>
      <c r="AD16" s="36" t="e">
        <f t="shared" si="13"/>
        <v>#REF!</v>
      </c>
      <c r="AE16" s="72">
        <v>0.8</v>
      </c>
      <c r="AF16" s="71" t="e">
        <f>大表!#REF!</f>
        <v>#REF!</v>
      </c>
      <c r="AG16" s="35" t="e">
        <f t="shared" si="14"/>
        <v>#REF!</v>
      </c>
      <c r="AH16" s="36" t="e">
        <f t="shared" si="15"/>
        <v>#REF!</v>
      </c>
    </row>
    <row r="17" ht="30" customHeight="true" spans="1:34">
      <c r="A17" s="16">
        <v>14</v>
      </c>
      <c r="B17" s="17" t="e">
        <f>大表!#REF!</f>
        <v>#REF!</v>
      </c>
      <c r="C17" s="13">
        <v>3.42</v>
      </c>
      <c r="D17" s="14" t="e">
        <f>大表!#REF!</f>
        <v>#REF!</v>
      </c>
      <c r="E17" s="35" t="e">
        <f t="shared" si="0"/>
        <v>#REF!</v>
      </c>
      <c r="F17" s="36" t="e">
        <f t="shared" si="1"/>
        <v>#REF!</v>
      </c>
      <c r="G17" s="40">
        <v>0.96551724137931</v>
      </c>
      <c r="H17" s="38" t="e">
        <f>大表!#REF!</f>
        <v>#REF!</v>
      </c>
      <c r="I17" s="35" t="e">
        <f t="shared" si="2"/>
        <v>#REF!</v>
      </c>
      <c r="J17" s="36" t="e">
        <f t="shared" si="3"/>
        <v>#REF!</v>
      </c>
      <c r="K17" s="58">
        <v>7</v>
      </c>
      <c r="L17" s="57" t="e">
        <f>大表!#REF!</f>
        <v>#REF!</v>
      </c>
      <c r="M17" s="35" t="e">
        <f t="shared" si="4"/>
        <v>#REF!</v>
      </c>
      <c r="N17" s="36" t="e">
        <f t="shared" si="5"/>
        <v>#REF!</v>
      </c>
      <c r="O17" s="58">
        <v>24</v>
      </c>
      <c r="P17" s="57" t="e">
        <f>大表!#REF!</f>
        <v>#REF!</v>
      </c>
      <c r="Q17" s="35" t="e">
        <f t="shared" si="6"/>
        <v>#REF!</v>
      </c>
      <c r="R17" s="36" t="e">
        <f t="shared" si="7"/>
        <v>#REF!</v>
      </c>
      <c r="S17" s="68">
        <v>60</v>
      </c>
      <c r="T17" s="57" t="e">
        <f>大表!#REF!</f>
        <v>#REF!</v>
      </c>
      <c r="U17" s="35" t="e">
        <f t="shared" si="8"/>
        <v>#REF!</v>
      </c>
      <c r="V17" s="36" t="e">
        <f t="shared" si="9"/>
        <v>#REF!</v>
      </c>
      <c r="W17" s="58">
        <v>31</v>
      </c>
      <c r="X17" s="57" t="e">
        <f>大表!#REF!</f>
        <v>#REF!</v>
      </c>
      <c r="Y17" s="35" t="e">
        <f t="shared" si="10"/>
        <v>#REF!</v>
      </c>
      <c r="Z17" s="36" t="e">
        <f t="shared" si="11"/>
        <v>#REF!</v>
      </c>
      <c r="AA17" s="68">
        <v>128</v>
      </c>
      <c r="AB17" s="57" t="e">
        <f>大表!#REF!</f>
        <v>#REF!</v>
      </c>
      <c r="AC17" s="35" t="e">
        <f t="shared" si="12"/>
        <v>#REF!</v>
      </c>
      <c r="AD17" s="36" t="e">
        <f t="shared" si="13"/>
        <v>#REF!</v>
      </c>
      <c r="AE17" s="72">
        <v>0.6</v>
      </c>
      <c r="AF17" s="71" t="e">
        <f>大表!#REF!</f>
        <v>#REF!</v>
      </c>
      <c r="AG17" s="35" t="e">
        <f t="shared" si="14"/>
        <v>#REF!</v>
      </c>
      <c r="AH17" s="36" t="e">
        <f t="shared" si="15"/>
        <v>#REF!</v>
      </c>
    </row>
    <row r="18" ht="30" customHeight="true" spans="1:34">
      <c r="A18" s="16">
        <v>15</v>
      </c>
      <c r="B18" s="17" t="e">
        <f>大表!#REF!</f>
        <v>#REF!</v>
      </c>
      <c r="C18" s="13">
        <v>3.12</v>
      </c>
      <c r="D18" s="14" t="e">
        <f>大表!#REF!</f>
        <v>#REF!</v>
      </c>
      <c r="E18" s="35" t="e">
        <f t="shared" si="0"/>
        <v>#REF!</v>
      </c>
      <c r="F18" s="36" t="e">
        <f t="shared" si="1"/>
        <v>#REF!</v>
      </c>
      <c r="G18" s="40">
        <v>1</v>
      </c>
      <c r="H18" s="38" t="e">
        <f>大表!#REF!</f>
        <v>#REF!</v>
      </c>
      <c r="I18" s="35" t="e">
        <f t="shared" si="2"/>
        <v>#REF!</v>
      </c>
      <c r="J18" s="36" t="e">
        <f t="shared" si="3"/>
        <v>#REF!</v>
      </c>
      <c r="K18" s="58">
        <v>8</v>
      </c>
      <c r="L18" s="57" t="e">
        <f>大表!#REF!</f>
        <v>#REF!</v>
      </c>
      <c r="M18" s="35" t="e">
        <f t="shared" si="4"/>
        <v>#REF!</v>
      </c>
      <c r="N18" s="36" t="e">
        <f t="shared" si="5"/>
        <v>#REF!</v>
      </c>
      <c r="O18" s="58">
        <v>25</v>
      </c>
      <c r="P18" s="57" t="e">
        <f>大表!#REF!</f>
        <v>#REF!</v>
      </c>
      <c r="Q18" s="35" t="e">
        <f t="shared" si="6"/>
        <v>#REF!</v>
      </c>
      <c r="R18" s="36" t="e">
        <f t="shared" si="7"/>
        <v>#REF!</v>
      </c>
      <c r="S18" s="68">
        <v>53</v>
      </c>
      <c r="T18" s="57" t="e">
        <f>大表!#REF!</f>
        <v>#REF!</v>
      </c>
      <c r="U18" s="35" t="e">
        <f t="shared" si="8"/>
        <v>#REF!</v>
      </c>
      <c r="V18" s="36" t="e">
        <f t="shared" si="9"/>
        <v>#REF!</v>
      </c>
      <c r="W18" s="58">
        <v>28</v>
      </c>
      <c r="X18" s="57" t="e">
        <f>大表!#REF!</f>
        <v>#REF!</v>
      </c>
      <c r="Y18" s="35" t="e">
        <f t="shared" si="10"/>
        <v>#REF!</v>
      </c>
      <c r="Z18" s="36" t="e">
        <f t="shared" si="11"/>
        <v>#REF!</v>
      </c>
      <c r="AA18" s="68">
        <v>111</v>
      </c>
      <c r="AB18" s="57" t="e">
        <f>大表!#REF!</f>
        <v>#REF!</v>
      </c>
      <c r="AC18" s="35" t="e">
        <f t="shared" si="12"/>
        <v>#REF!</v>
      </c>
      <c r="AD18" s="36" t="e">
        <f t="shared" si="13"/>
        <v>#REF!</v>
      </c>
      <c r="AE18" s="72">
        <v>0.5</v>
      </c>
      <c r="AF18" s="71" t="e">
        <f>大表!#REF!</f>
        <v>#REF!</v>
      </c>
      <c r="AG18" s="35" t="e">
        <f t="shared" si="14"/>
        <v>#REF!</v>
      </c>
      <c r="AH18" s="36" t="e">
        <f t="shared" si="15"/>
        <v>#REF!</v>
      </c>
    </row>
    <row r="19" ht="30" customHeight="true" spans="1:34">
      <c r="A19" s="16">
        <v>16</v>
      </c>
      <c r="B19" s="17" t="str">
        <f>大表!B4</f>
        <v>清溪 </v>
      </c>
      <c r="C19" s="19">
        <v>2.91</v>
      </c>
      <c r="D19" s="14">
        <f>大表!C4</f>
        <v>2.33</v>
      </c>
      <c r="E19" s="35">
        <f t="shared" si="0"/>
        <v>-0.199312714776632</v>
      </c>
      <c r="F19" s="36" t="e">
        <f t="shared" si="1"/>
        <v>#REF!</v>
      </c>
      <c r="G19" s="38">
        <v>0.862068965517241</v>
      </c>
      <c r="H19" s="38">
        <f>大表!E4</f>
        <v>0.933333333333333</v>
      </c>
      <c r="I19" s="35">
        <f t="shared" si="2"/>
        <v>0.071264367816092</v>
      </c>
      <c r="J19" s="36" t="e">
        <f t="shared" si="3"/>
        <v>#REF!</v>
      </c>
      <c r="K19" s="59">
        <v>10</v>
      </c>
      <c r="L19" s="57">
        <f>大表!H4</f>
        <v>11</v>
      </c>
      <c r="M19" s="35">
        <f t="shared" si="4"/>
        <v>0.1</v>
      </c>
      <c r="N19" s="36" t="e">
        <f t="shared" si="5"/>
        <v>#REF!</v>
      </c>
      <c r="O19" s="58">
        <v>22</v>
      </c>
      <c r="P19" s="57">
        <f>大表!J4</f>
        <v>18</v>
      </c>
      <c r="Q19" s="35">
        <f t="shared" si="6"/>
        <v>-0.181818181818182</v>
      </c>
      <c r="R19" s="36" t="e">
        <f t="shared" si="7"/>
        <v>#REF!</v>
      </c>
      <c r="S19" s="68">
        <v>34</v>
      </c>
      <c r="T19" s="57">
        <f>大表!L4</f>
        <v>29</v>
      </c>
      <c r="U19" s="35">
        <f t="shared" si="8"/>
        <v>-0.147058823529412</v>
      </c>
      <c r="V19" s="36" t="e">
        <f t="shared" si="9"/>
        <v>#REF!</v>
      </c>
      <c r="W19" s="58">
        <v>14</v>
      </c>
      <c r="X19" s="57">
        <f>大表!N4</f>
        <v>9</v>
      </c>
      <c r="Y19" s="35">
        <f t="shared" si="10"/>
        <v>-0.357142857142857</v>
      </c>
      <c r="Z19" s="36" t="e">
        <f t="shared" si="11"/>
        <v>#REF!</v>
      </c>
      <c r="AA19" s="68">
        <v>163</v>
      </c>
      <c r="AB19" s="57">
        <f>大表!P4</f>
        <v>133</v>
      </c>
      <c r="AC19" s="35">
        <f t="shared" si="12"/>
        <v>-0.184049079754601</v>
      </c>
      <c r="AD19" s="36" t="e">
        <f t="shared" si="13"/>
        <v>#REF!</v>
      </c>
      <c r="AE19" s="72">
        <v>1.1</v>
      </c>
      <c r="AF19" s="71">
        <f>大表!R4</f>
        <v>0.8</v>
      </c>
      <c r="AG19" s="35">
        <f t="shared" si="14"/>
        <v>-0.272727272727273</v>
      </c>
      <c r="AH19" s="36" t="e">
        <f t="shared" si="15"/>
        <v>#REF!</v>
      </c>
    </row>
    <row r="20" ht="30" customHeight="true" spans="1:34">
      <c r="A20" s="16">
        <v>17</v>
      </c>
      <c r="B20" s="17" t="e">
        <f>大表!#REF!</f>
        <v>#REF!</v>
      </c>
      <c r="C20" s="13">
        <v>3.95</v>
      </c>
      <c r="D20" s="14" t="e">
        <f>大表!#REF!</f>
        <v>#REF!</v>
      </c>
      <c r="E20" s="35" t="e">
        <f t="shared" si="0"/>
        <v>#REF!</v>
      </c>
      <c r="F20" s="36" t="e">
        <f t="shared" si="1"/>
        <v>#REF!</v>
      </c>
      <c r="G20" s="41">
        <v>1</v>
      </c>
      <c r="H20" s="38" t="e">
        <f>大表!#REF!</f>
        <v>#REF!</v>
      </c>
      <c r="I20" s="35" t="e">
        <f t="shared" si="2"/>
        <v>#REF!</v>
      </c>
      <c r="J20" s="36" t="e">
        <f t="shared" si="3"/>
        <v>#REF!</v>
      </c>
      <c r="K20" s="58">
        <v>10</v>
      </c>
      <c r="L20" s="57" t="e">
        <f>大表!#REF!</f>
        <v>#REF!</v>
      </c>
      <c r="M20" s="35" t="e">
        <f t="shared" si="4"/>
        <v>#REF!</v>
      </c>
      <c r="N20" s="36" t="e">
        <f t="shared" si="5"/>
        <v>#REF!</v>
      </c>
      <c r="O20" s="58">
        <v>38</v>
      </c>
      <c r="P20" s="57" t="e">
        <f>大表!#REF!</f>
        <v>#REF!</v>
      </c>
      <c r="Q20" s="35" t="e">
        <f t="shared" si="6"/>
        <v>#REF!</v>
      </c>
      <c r="R20" s="36" t="e">
        <f t="shared" si="7"/>
        <v>#REF!</v>
      </c>
      <c r="S20" s="68">
        <v>64</v>
      </c>
      <c r="T20" s="57" t="e">
        <f>大表!#REF!</f>
        <v>#REF!</v>
      </c>
      <c r="U20" s="35" t="e">
        <f t="shared" si="8"/>
        <v>#REF!</v>
      </c>
      <c r="V20" s="36" t="e">
        <f t="shared" si="9"/>
        <v>#REF!</v>
      </c>
      <c r="W20" s="58">
        <v>31</v>
      </c>
      <c r="X20" s="57" t="e">
        <f>大表!#REF!</f>
        <v>#REF!</v>
      </c>
      <c r="Y20" s="35" t="e">
        <f t="shared" si="10"/>
        <v>#REF!</v>
      </c>
      <c r="Z20" s="36" t="e">
        <f t="shared" si="11"/>
        <v>#REF!</v>
      </c>
      <c r="AA20" s="68">
        <v>133</v>
      </c>
      <c r="AB20" s="57" t="e">
        <f>大表!#REF!</f>
        <v>#REF!</v>
      </c>
      <c r="AC20" s="35" t="e">
        <f t="shared" si="12"/>
        <v>#REF!</v>
      </c>
      <c r="AD20" s="36" t="e">
        <f t="shared" si="13"/>
        <v>#REF!</v>
      </c>
      <c r="AE20" s="72">
        <v>0.8</v>
      </c>
      <c r="AF20" s="71" t="e">
        <f>大表!#REF!</f>
        <v>#REF!</v>
      </c>
      <c r="AG20" s="35" t="e">
        <f t="shared" si="14"/>
        <v>#REF!</v>
      </c>
      <c r="AH20" s="36" t="e">
        <f t="shared" si="15"/>
        <v>#REF!</v>
      </c>
    </row>
    <row r="21" ht="30" customHeight="true" spans="1:34">
      <c r="A21" s="16">
        <v>18</v>
      </c>
      <c r="B21" s="17" t="e">
        <f>大表!#REF!</f>
        <v>#REF!</v>
      </c>
      <c r="C21" s="13">
        <v>3.87</v>
      </c>
      <c r="D21" s="14" t="e">
        <f>大表!#REF!</f>
        <v>#REF!</v>
      </c>
      <c r="E21" s="35" t="e">
        <f t="shared" si="0"/>
        <v>#REF!</v>
      </c>
      <c r="F21" s="36" t="e">
        <f t="shared" si="1"/>
        <v>#REF!</v>
      </c>
      <c r="G21" s="42">
        <v>1</v>
      </c>
      <c r="H21" s="38" t="e">
        <f>大表!#REF!</f>
        <v>#REF!</v>
      </c>
      <c r="I21" s="35" t="e">
        <f t="shared" si="2"/>
        <v>#REF!</v>
      </c>
      <c r="J21" s="36" t="e">
        <f t="shared" si="3"/>
        <v>#REF!</v>
      </c>
      <c r="K21" s="58">
        <v>14</v>
      </c>
      <c r="L21" s="57" t="e">
        <f>大表!#REF!</f>
        <v>#REF!</v>
      </c>
      <c r="M21" s="35" t="e">
        <f t="shared" si="4"/>
        <v>#REF!</v>
      </c>
      <c r="N21" s="36" t="e">
        <f t="shared" si="5"/>
        <v>#REF!</v>
      </c>
      <c r="O21" s="58">
        <v>33</v>
      </c>
      <c r="P21" s="57" t="e">
        <f>大表!#REF!</f>
        <v>#REF!</v>
      </c>
      <c r="Q21" s="35" t="e">
        <f t="shared" si="6"/>
        <v>#REF!</v>
      </c>
      <c r="R21" s="36" t="e">
        <f t="shared" si="7"/>
        <v>#REF!</v>
      </c>
      <c r="S21" s="68">
        <v>70</v>
      </c>
      <c r="T21" s="57" t="e">
        <f>大表!#REF!</f>
        <v>#REF!</v>
      </c>
      <c r="U21" s="35" t="e">
        <f t="shared" si="8"/>
        <v>#REF!</v>
      </c>
      <c r="V21" s="36" t="e">
        <f t="shared" si="9"/>
        <v>#REF!</v>
      </c>
      <c r="W21" s="58">
        <v>30</v>
      </c>
      <c r="X21" s="57" t="e">
        <f>大表!#REF!</f>
        <v>#REF!</v>
      </c>
      <c r="Y21" s="35" t="e">
        <f t="shared" si="10"/>
        <v>#REF!</v>
      </c>
      <c r="Z21" s="36" t="e">
        <f t="shared" si="11"/>
        <v>#REF!</v>
      </c>
      <c r="AA21" s="68">
        <v>122</v>
      </c>
      <c r="AB21" s="57" t="e">
        <f>大表!#REF!</f>
        <v>#REF!</v>
      </c>
      <c r="AC21" s="35" t="e">
        <f t="shared" si="12"/>
        <v>#REF!</v>
      </c>
      <c r="AD21" s="36" t="e">
        <f t="shared" si="13"/>
        <v>#REF!</v>
      </c>
      <c r="AE21" s="72">
        <v>0.8</v>
      </c>
      <c r="AF21" s="71" t="e">
        <f>大表!#REF!</f>
        <v>#REF!</v>
      </c>
      <c r="AG21" s="35" t="e">
        <f t="shared" si="14"/>
        <v>#REF!</v>
      </c>
      <c r="AH21" s="36" t="e">
        <f t="shared" si="15"/>
        <v>#REF!</v>
      </c>
    </row>
    <row r="22" ht="30" customHeight="true" spans="1:34">
      <c r="A22" s="16">
        <v>19</v>
      </c>
      <c r="B22" s="17" t="e">
        <f>大表!#REF!</f>
        <v>#REF!</v>
      </c>
      <c r="C22" s="13">
        <v>3.55</v>
      </c>
      <c r="D22" s="14" t="e">
        <f>大表!#REF!</f>
        <v>#REF!</v>
      </c>
      <c r="E22" s="35" t="e">
        <f t="shared" si="0"/>
        <v>#REF!</v>
      </c>
      <c r="F22" s="36" t="e">
        <f t="shared" si="1"/>
        <v>#REF!</v>
      </c>
      <c r="G22" s="42">
        <v>0.933333333333333</v>
      </c>
      <c r="H22" s="38" t="e">
        <f>大表!#REF!</f>
        <v>#REF!</v>
      </c>
      <c r="I22" s="35" t="e">
        <f t="shared" si="2"/>
        <v>#REF!</v>
      </c>
      <c r="J22" s="36" t="e">
        <f t="shared" si="3"/>
        <v>#REF!</v>
      </c>
      <c r="K22" s="58">
        <v>7</v>
      </c>
      <c r="L22" s="57" t="e">
        <f>大表!#REF!</f>
        <v>#REF!</v>
      </c>
      <c r="M22" s="35" t="e">
        <f t="shared" si="4"/>
        <v>#REF!</v>
      </c>
      <c r="N22" s="36" t="e">
        <f t="shared" si="5"/>
        <v>#REF!</v>
      </c>
      <c r="O22" s="58">
        <v>35</v>
      </c>
      <c r="P22" s="57" t="e">
        <f>大表!#REF!</f>
        <v>#REF!</v>
      </c>
      <c r="Q22" s="35" t="e">
        <f t="shared" si="6"/>
        <v>#REF!</v>
      </c>
      <c r="R22" s="36" t="e">
        <f t="shared" si="7"/>
        <v>#REF!</v>
      </c>
      <c r="S22" s="68">
        <v>52</v>
      </c>
      <c r="T22" s="57" t="e">
        <f>大表!#REF!</f>
        <v>#REF!</v>
      </c>
      <c r="U22" s="35" t="e">
        <f t="shared" si="8"/>
        <v>#REF!</v>
      </c>
      <c r="V22" s="36" t="e">
        <f t="shared" si="9"/>
        <v>#REF!</v>
      </c>
      <c r="W22" s="58">
        <v>26</v>
      </c>
      <c r="X22" s="57" t="e">
        <f>大表!#REF!</f>
        <v>#REF!</v>
      </c>
      <c r="Y22" s="35" t="e">
        <f t="shared" si="10"/>
        <v>#REF!</v>
      </c>
      <c r="Z22" s="36" t="e">
        <f t="shared" si="11"/>
        <v>#REF!</v>
      </c>
      <c r="AA22" s="68">
        <v>142</v>
      </c>
      <c r="AB22" s="57" t="e">
        <f>大表!#REF!</f>
        <v>#REF!</v>
      </c>
      <c r="AC22" s="35" t="e">
        <f t="shared" si="12"/>
        <v>#REF!</v>
      </c>
      <c r="AD22" s="36" t="e">
        <f t="shared" si="13"/>
        <v>#REF!</v>
      </c>
      <c r="AE22" s="72">
        <v>0.7</v>
      </c>
      <c r="AF22" s="71" t="e">
        <f>大表!#REF!</f>
        <v>#REF!</v>
      </c>
      <c r="AG22" s="35" t="e">
        <f t="shared" si="14"/>
        <v>#REF!</v>
      </c>
      <c r="AH22" s="36" t="e">
        <f t="shared" si="15"/>
        <v>#REF!</v>
      </c>
    </row>
    <row r="23" ht="30" customHeight="true" spans="1:34">
      <c r="A23" s="16">
        <v>20</v>
      </c>
      <c r="B23" s="17" t="e">
        <f>大表!#REF!</f>
        <v>#REF!</v>
      </c>
      <c r="C23" s="13">
        <v>3.79</v>
      </c>
      <c r="D23" s="14" t="e">
        <f>大表!#REF!</f>
        <v>#REF!</v>
      </c>
      <c r="E23" s="35" t="e">
        <f t="shared" si="0"/>
        <v>#REF!</v>
      </c>
      <c r="F23" s="36" t="e">
        <f t="shared" si="1"/>
        <v>#REF!</v>
      </c>
      <c r="G23" s="42">
        <v>1</v>
      </c>
      <c r="H23" s="38" t="e">
        <f>大表!#REF!</f>
        <v>#REF!</v>
      </c>
      <c r="I23" s="35" t="e">
        <f t="shared" si="2"/>
        <v>#REF!</v>
      </c>
      <c r="J23" s="36" t="e">
        <f t="shared" si="3"/>
        <v>#REF!</v>
      </c>
      <c r="K23" s="58">
        <v>9</v>
      </c>
      <c r="L23" s="57" t="e">
        <f>大表!#REF!</f>
        <v>#REF!</v>
      </c>
      <c r="M23" s="35" t="e">
        <f t="shared" si="4"/>
        <v>#REF!</v>
      </c>
      <c r="N23" s="36" t="e">
        <f t="shared" si="5"/>
        <v>#REF!</v>
      </c>
      <c r="O23" s="58">
        <v>36</v>
      </c>
      <c r="P23" s="57" t="e">
        <f>大表!#REF!</f>
        <v>#REF!</v>
      </c>
      <c r="Q23" s="35" t="e">
        <f t="shared" si="6"/>
        <v>#REF!</v>
      </c>
      <c r="R23" s="36" t="e">
        <f t="shared" si="7"/>
        <v>#REF!</v>
      </c>
      <c r="S23" s="68">
        <v>60</v>
      </c>
      <c r="T23" s="57" t="e">
        <f>大表!#REF!</f>
        <v>#REF!</v>
      </c>
      <c r="U23" s="35" t="e">
        <f t="shared" si="8"/>
        <v>#REF!</v>
      </c>
      <c r="V23" s="36" t="e">
        <f t="shared" si="9"/>
        <v>#REF!</v>
      </c>
      <c r="W23" s="58">
        <v>32</v>
      </c>
      <c r="X23" s="57" t="e">
        <f>大表!#REF!</f>
        <v>#REF!</v>
      </c>
      <c r="Y23" s="35" t="e">
        <f t="shared" si="10"/>
        <v>#REF!</v>
      </c>
      <c r="Z23" s="36" t="e">
        <f t="shared" si="11"/>
        <v>#REF!</v>
      </c>
      <c r="AA23" s="68">
        <v>126</v>
      </c>
      <c r="AB23" s="57" t="e">
        <f>大表!#REF!</f>
        <v>#REF!</v>
      </c>
      <c r="AC23" s="35" t="e">
        <f t="shared" si="12"/>
        <v>#REF!</v>
      </c>
      <c r="AD23" s="36" t="e">
        <f t="shared" si="13"/>
        <v>#REF!</v>
      </c>
      <c r="AE23" s="72">
        <v>0.7</v>
      </c>
      <c r="AF23" s="71" t="e">
        <f>大表!#REF!</f>
        <v>#REF!</v>
      </c>
      <c r="AG23" s="35" t="e">
        <f t="shared" si="14"/>
        <v>#REF!</v>
      </c>
      <c r="AH23" s="36" t="e">
        <f t="shared" si="15"/>
        <v>#REF!</v>
      </c>
    </row>
    <row r="24" ht="30" customHeight="true" spans="1:34">
      <c r="A24" s="16">
        <v>21</v>
      </c>
      <c r="B24" s="17" t="e">
        <f>大表!#REF!</f>
        <v>#REF!</v>
      </c>
      <c r="C24" s="13">
        <v>3.21</v>
      </c>
      <c r="D24" s="14" t="e">
        <f>大表!#REF!</f>
        <v>#REF!</v>
      </c>
      <c r="E24" s="35" t="e">
        <f t="shared" si="0"/>
        <v>#REF!</v>
      </c>
      <c r="F24" s="36" t="e">
        <f t="shared" si="1"/>
        <v>#REF!</v>
      </c>
      <c r="G24" s="42">
        <v>1</v>
      </c>
      <c r="H24" s="38" t="e">
        <f>大表!#REF!</f>
        <v>#REF!</v>
      </c>
      <c r="I24" s="35" t="e">
        <f t="shared" si="2"/>
        <v>#REF!</v>
      </c>
      <c r="J24" s="36" t="e">
        <f t="shared" si="3"/>
        <v>#REF!</v>
      </c>
      <c r="K24" s="58">
        <v>7</v>
      </c>
      <c r="L24" s="57" t="e">
        <f>大表!#REF!</f>
        <v>#REF!</v>
      </c>
      <c r="M24" s="35" t="e">
        <f t="shared" si="4"/>
        <v>#REF!</v>
      </c>
      <c r="N24" s="36" t="e">
        <f t="shared" si="5"/>
        <v>#REF!</v>
      </c>
      <c r="O24" s="58">
        <v>31</v>
      </c>
      <c r="P24" s="57" t="e">
        <f>大表!#REF!</f>
        <v>#REF!</v>
      </c>
      <c r="Q24" s="35" t="e">
        <f t="shared" si="6"/>
        <v>#REF!</v>
      </c>
      <c r="R24" s="36" t="e">
        <f t="shared" si="7"/>
        <v>#REF!</v>
      </c>
      <c r="S24" s="68">
        <v>50</v>
      </c>
      <c r="T24" s="57" t="e">
        <f>大表!#REF!</f>
        <v>#REF!</v>
      </c>
      <c r="U24" s="35" t="e">
        <f t="shared" si="8"/>
        <v>#REF!</v>
      </c>
      <c r="V24" s="36" t="e">
        <f t="shared" si="9"/>
        <v>#REF!</v>
      </c>
      <c r="W24" s="58">
        <v>24</v>
      </c>
      <c r="X24" s="57" t="e">
        <f>大表!#REF!</f>
        <v>#REF!</v>
      </c>
      <c r="Y24" s="35" t="e">
        <f t="shared" si="10"/>
        <v>#REF!</v>
      </c>
      <c r="Z24" s="36" t="e">
        <f t="shared" si="11"/>
        <v>#REF!</v>
      </c>
      <c r="AA24" s="68">
        <v>122</v>
      </c>
      <c r="AB24" s="57" t="e">
        <f>大表!#REF!</f>
        <v>#REF!</v>
      </c>
      <c r="AC24" s="35" t="e">
        <f t="shared" si="12"/>
        <v>#REF!</v>
      </c>
      <c r="AD24" s="36" t="e">
        <f t="shared" si="13"/>
        <v>#REF!</v>
      </c>
      <c r="AE24" s="72">
        <v>0.6</v>
      </c>
      <c r="AF24" s="71" t="e">
        <f>大表!#REF!</f>
        <v>#REF!</v>
      </c>
      <c r="AG24" s="35" t="e">
        <f t="shared" si="14"/>
        <v>#REF!</v>
      </c>
      <c r="AH24" s="36" t="e">
        <f t="shared" si="15"/>
        <v>#REF!</v>
      </c>
    </row>
    <row r="25" ht="30" customHeight="true" spans="1:34">
      <c r="A25" s="16">
        <v>22</v>
      </c>
      <c r="B25" s="17" t="e">
        <f>大表!#REF!</f>
        <v>#REF!</v>
      </c>
      <c r="C25" s="13">
        <v>4.01</v>
      </c>
      <c r="D25" s="14" t="e">
        <f>大表!#REF!</f>
        <v>#REF!</v>
      </c>
      <c r="E25" s="35" t="e">
        <f t="shared" si="0"/>
        <v>#REF!</v>
      </c>
      <c r="F25" s="36" t="e">
        <f t="shared" si="1"/>
        <v>#REF!</v>
      </c>
      <c r="G25" s="42">
        <v>1</v>
      </c>
      <c r="H25" s="38" t="e">
        <f>大表!#REF!</f>
        <v>#REF!</v>
      </c>
      <c r="I25" s="35" t="e">
        <f t="shared" si="2"/>
        <v>#REF!</v>
      </c>
      <c r="J25" s="36" t="e">
        <f t="shared" si="3"/>
        <v>#REF!</v>
      </c>
      <c r="K25" s="58">
        <v>16</v>
      </c>
      <c r="L25" s="57" t="e">
        <f>大表!#REF!</f>
        <v>#REF!</v>
      </c>
      <c r="M25" s="35" t="e">
        <f t="shared" si="4"/>
        <v>#REF!</v>
      </c>
      <c r="N25" s="36" t="e">
        <f t="shared" si="5"/>
        <v>#REF!</v>
      </c>
      <c r="O25" s="58">
        <v>40</v>
      </c>
      <c r="P25" s="57" t="e">
        <f>大表!#REF!</f>
        <v>#REF!</v>
      </c>
      <c r="Q25" s="35" t="e">
        <f t="shared" si="6"/>
        <v>#REF!</v>
      </c>
      <c r="R25" s="36" t="e">
        <f t="shared" si="7"/>
        <v>#REF!</v>
      </c>
      <c r="S25" s="68">
        <v>57</v>
      </c>
      <c r="T25" s="57" t="e">
        <f>大表!#REF!</f>
        <v>#REF!</v>
      </c>
      <c r="U25" s="35" t="e">
        <f t="shared" si="8"/>
        <v>#REF!</v>
      </c>
      <c r="V25" s="36" t="e">
        <f t="shared" si="9"/>
        <v>#REF!</v>
      </c>
      <c r="W25" s="58">
        <v>31</v>
      </c>
      <c r="X25" s="57" t="e">
        <f>大表!#REF!</f>
        <v>#REF!</v>
      </c>
      <c r="Y25" s="35" t="e">
        <f t="shared" si="10"/>
        <v>#REF!</v>
      </c>
      <c r="Z25" s="36" t="e">
        <f t="shared" si="11"/>
        <v>#REF!</v>
      </c>
      <c r="AA25" s="68">
        <v>134</v>
      </c>
      <c r="AB25" s="57" t="e">
        <f>大表!#REF!</f>
        <v>#REF!</v>
      </c>
      <c r="AC25" s="35" t="e">
        <f t="shared" si="12"/>
        <v>#REF!</v>
      </c>
      <c r="AD25" s="36" t="e">
        <f t="shared" si="13"/>
        <v>#REF!</v>
      </c>
      <c r="AE25" s="72">
        <v>0.8</v>
      </c>
      <c r="AF25" s="71" t="e">
        <f>大表!#REF!</f>
        <v>#REF!</v>
      </c>
      <c r="AG25" s="35" t="e">
        <f t="shared" si="14"/>
        <v>#REF!</v>
      </c>
      <c r="AH25" s="36" t="e">
        <f t="shared" si="15"/>
        <v>#REF!</v>
      </c>
    </row>
    <row r="26" ht="30" customHeight="true" spans="1:34">
      <c r="A26" s="16">
        <v>23</v>
      </c>
      <c r="B26" s="17" t="e">
        <f>大表!#REF!</f>
        <v>#REF!</v>
      </c>
      <c r="C26" s="13">
        <v>3.54</v>
      </c>
      <c r="D26" s="14" t="e">
        <f>大表!#REF!</f>
        <v>#REF!</v>
      </c>
      <c r="E26" s="35" t="e">
        <f t="shared" si="0"/>
        <v>#REF!</v>
      </c>
      <c r="F26" s="36" t="e">
        <f t="shared" si="1"/>
        <v>#REF!</v>
      </c>
      <c r="G26" s="42">
        <v>1</v>
      </c>
      <c r="H26" s="38" t="e">
        <f>大表!#REF!</f>
        <v>#REF!</v>
      </c>
      <c r="I26" s="35" t="e">
        <f t="shared" si="2"/>
        <v>#REF!</v>
      </c>
      <c r="J26" s="36" t="e">
        <f t="shared" si="3"/>
        <v>#REF!</v>
      </c>
      <c r="K26" s="58">
        <v>12</v>
      </c>
      <c r="L26" s="57" t="e">
        <f>大表!#REF!</f>
        <v>#REF!</v>
      </c>
      <c r="M26" s="35" t="e">
        <f t="shared" si="4"/>
        <v>#REF!</v>
      </c>
      <c r="N26" s="36" t="e">
        <f t="shared" si="5"/>
        <v>#REF!</v>
      </c>
      <c r="O26" s="58">
        <v>36</v>
      </c>
      <c r="P26" s="57" t="e">
        <f>大表!#REF!</f>
        <v>#REF!</v>
      </c>
      <c r="Q26" s="35" t="e">
        <f t="shared" si="6"/>
        <v>#REF!</v>
      </c>
      <c r="R26" s="36" t="e">
        <f t="shared" si="7"/>
        <v>#REF!</v>
      </c>
      <c r="S26" s="68">
        <v>53</v>
      </c>
      <c r="T26" s="57" t="e">
        <f>大表!#REF!</f>
        <v>#REF!</v>
      </c>
      <c r="U26" s="35" t="e">
        <f t="shared" si="8"/>
        <v>#REF!</v>
      </c>
      <c r="V26" s="36" t="e">
        <f t="shared" si="9"/>
        <v>#REF!</v>
      </c>
      <c r="W26" s="58">
        <v>25</v>
      </c>
      <c r="X26" s="57" t="e">
        <f>大表!#REF!</f>
        <v>#REF!</v>
      </c>
      <c r="Y26" s="35" t="e">
        <f t="shared" si="10"/>
        <v>#REF!</v>
      </c>
      <c r="Z26" s="36" t="e">
        <f t="shared" si="11"/>
        <v>#REF!</v>
      </c>
      <c r="AA26" s="68">
        <v>126</v>
      </c>
      <c r="AB26" s="57" t="e">
        <f>大表!#REF!</f>
        <v>#REF!</v>
      </c>
      <c r="AC26" s="35" t="e">
        <f t="shared" si="12"/>
        <v>#REF!</v>
      </c>
      <c r="AD26" s="36" t="e">
        <f t="shared" si="13"/>
        <v>#REF!</v>
      </c>
      <c r="AE26" s="72">
        <v>0.7</v>
      </c>
      <c r="AF26" s="71" t="e">
        <f>大表!#REF!</f>
        <v>#REF!</v>
      </c>
      <c r="AG26" s="35" t="e">
        <f t="shared" si="14"/>
        <v>#REF!</v>
      </c>
      <c r="AH26" s="36" t="e">
        <f t="shared" si="15"/>
        <v>#REF!</v>
      </c>
    </row>
    <row r="27" ht="30" customHeight="true" spans="1:34">
      <c r="A27" s="16">
        <v>24</v>
      </c>
      <c r="B27" s="17" t="e">
        <f>大表!#REF!</f>
        <v>#REF!</v>
      </c>
      <c r="C27" s="19">
        <v>3.18</v>
      </c>
      <c r="D27" s="14" t="e">
        <f>大表!#REF!</f>
        <v>#REF!</v>
      </c>
      <c r="E27" s="35" t="e">
        <f t="shared" si="0"/>
        <v>#REF!</v>
      </c>
      <c r="F27" s="36" t="e">
        <f t="shared" si="1"/>
        <v>#REF!</v>
      </c>
      <c r="G27" s="42">
        <v>1</v>
      </c>
      <c r="H27" s="38" t="e">
        <f>大表!#REF!</f>
        <v>#REF!</v>
      </c>
      <c r="I27" s="35" t="e">
        <f t="shared" si="2"/>
        <v>#REF!</v>
      </c>
      <c r="J27" s="36" t="e">
        <f t="shared" si="3"/>
        <v>#REF!</v>
      </c>
      <c r="K27" s="59">
        <v>7</v>
      </c>
      <c r="L27" s="57" t="e">
        <f>大表!#REF!</f>
        <v>#REF!</v>
      </c>
      <c r="M27" s="35" t="e">
        <f t="shared" si="4"/>
        <v>#REF!</v>
      </c>
      <c r="N27" s="36" t="e">
        <f t="shared" si="5"/>
        <v>#REF!</v>
      </c>
      <c r="O27" s="59">
        <v>27</v>
      </c>
      <c r="P27" s="57" t="e">
        <f>大表!#REF!</f>
        <v>#REF!</v>
      </c>
      <c r="Q27" s="35" t="e">
        <f t="shared" si="6"/>
        <v>#REF!</v>
      </c>
      <c r="R27" s="36" t="e">
        <f t="shared" si="7"/>
        <v>#REF!</v>
      </c>
      <c r="S27" s="59">
        <v>51</v>
      </c>
      <c r="T27" s="57" t="e">
        <f>大表!#REF!</f>
        <v>#REF!</v>
      </c>
      <c r="U27" s="35" t="e">
        <f t="shared" si="8"/>
        <v>#REF!</v>
      </c>
      <c r="V27" s="36" t="e">
        <f t="shared" si="9"/>
        <v>#REF!</v>
      </c>
      <c r="W27" s="59">
        <v>27</v>
      </c>
      <c r="X27" s="57" t="e">
        <f>大表!#REF!</f>
        <v>#REF!</v>
      </c>
      <c r="Y27" s="48" t="e">
        <f t="shared" si="10"/>
        <v>#REF!</v>
      </c>
      <c r="Z27" s="36" t="e">
        <f t="shared" si="11"/>
        <v>#REF!</v>
      </c>
      <c r="AA27" s="59">
        <v>112</v>
      </c>
      <c r="AB27" s="57" t="e">
        <f>大表!#REF!</f>
        <v>#REF!</v>
      </c>
      <c r="AC27" s="35" t="e">
        <f t="shared" si="12"/>
        <v>#REF!</v>
      </c>
      <c r="AD27" s="36" t="e">
        <f t="shared" si="13"/>
        <v>#REF!</v>
      </c>
      <c r="AE27" s="73">
        <v>0.7</v>
      </c>
      <c r="AF27" s="71" t="e">
        <f>大表!#REF!</f>
        <v>#REF!</v>
      </c>
      <c r="AG27" s="35" t="e">
        <f t="shared" si="14"/>
        <v>#REF!</v>
      </c>
      <c r="AH27" s="36" t="e">
        <f t="shared" si="15"/>
        <v>#REF!</v>
      </c>
    </row>
    <row r="28" ht="30" customHeight="true" spans="1:34">
      <c r="A28" s="16">
        <v>25</v>
      </c>
      <c r="B28" s="17" t="e">
        <f>大表!#REF!</f>
        <v>#REF!</v>
      </c>
      <c r="C28" s="19">
        <v>3.58</v>
      </c>
      <c r="D28" s="14" t="e">
        <f>大表!#REF!</f>
        <v>#REF!</v>
      </c>
      <c r="E28" s="35" t="e">
        <f t="shared" si="0"/>
        <v>#REF!</v>
      </c>
      <c r="F28" s="36" t="e">
        <f t="shared" si="1"/>
        <v>#REF!</v>
      </c>
      <c r="G28" s="42">
        <v>1</v>
      </c>
      <c r="H28" s="38" t="e">
        <f>大表!#REF!</f>
        <v>#REF!</v>
      </c>
      <c r="I28" s="35" t="e">
        <f t="shared" si="2"/>
        <v>#REF!</v>
      </c>
      <c r="J28" s="36" t="e">
        <f t="shared" si="3"/>
        <v>#REF!</v>
      </c>
      <c r="K28" s="59">
        <v>7</v>
      </c>
      <c r="L28" s="57" t="e">
        <f>大表!#REF!</f>
        <v>#REF!</v>
      </c>
      <c r="M28" s="35" t="e">
        <f t="shared" si="4"/>
        <v>#REF!</v>
      </c>
      <c r="N28" s="36" t="e">
        <f t="shared" si="5"/>
        <v>#REF!</v>
      </c>
      <c r="O28" s="59">
        <v>35</v>
      </c>
      <c r="P28" s="57" t="e">
        <f>大表!#REF!</f>
        <v>#REF!</v>
      </c>
      <c r="Q28" s="35" t="e">
        <f t="shared" si="6"/>
        <v>#REF!</v>
      </c>
      <c r="R28" s="36" t="e">
        <f t="shared" si="7"/>
        <v>#REF!</v>
      </c>
      <c r="S28" s="59">
        <v>58</v>
      </c>
      <c r="T28" s="57" t="e">
        <f>大表!#REF!</f>
        <v>#REF!</v>
      </c>
      <c r="U28" s="35" t="e">
        <f t="shared" si="8"/>
        <v>#REF!</v>
      </c>
      <c r="V28" s="36" t="e">
        <f t="shared" si="9"/>
        <v>#REF!</v>
      </c>
      <c r="W28" s="59">
        <v>28</v>
      </c>
      <c r="X28" s="57" t="e">
        <f>大表!#REF!</f>
        <v>#REF!</v>
      </c>
      <c r="Y28" s="48" t="e">
        <f t="shared" si="10"/>
        <v>#REF!</v>
      </c>
      <c r="Z28" s="36" t="e">
        <f t="shared" si="11"/>
        <v>#REF!</v>
      </c>
      <c r="AA28" s="59">
        <v>112</v>
      </c>
      <c r="AB28" s="57" t="e">
        <f>大表!#REF!</f>
        <v>#REF!</v>
      </c>
      <c r="AC28" s="35" t="e">
        <f t="shared" si="12"/>
        <v>#REF!</v>
      </c>
      <c r="AD28" s="36" t="e">
        <f t="shared" si="13"/>
        <v>#REF!</v>
      </c>
      <c r="AE28" s="73">
        <v>1</v>
      </c>
      <c r="AF28" s="71" t="e">
        <f>大表!#REF!</f>
        <v>#REF!</v>
      </c>
      <c r="AG28" s="35" t="e">
        <f t="shared" si="14"/>
        <v>#REF!</v>
      </c>
      <c r="AH28" s="36" t="e">
        <f t="shared" si="15"/>
        <v>#REF!</v>
      </c>
    </row>
    <row r="29" ht="30" customHeight="true" spans="1:34">
      <c r="A29" s="16">
        <v>26</v>
      </c>
      <c r="B29" s="17" t="e">
        <f>大表!#REF!</f>
        <v>#REF!</v>
      </c>
      <c r="C29" s="19">
        <v>4.31</v>
      </c>
      <c r="D29" s="14" t="e">
        <f>大表!#REF!</f>
        <v>#REF!</v>
      </c>
      <c r="E29" s="35" t="e">
        <f t="shared" si="0"/>
        <v>#REF!</v>
      </c>
      <c r="F29" s="36" t="e">
        <f t="shared" si="1"/>
        <v>#REF!</v>
      </c>
      <c r="G29" s="43">
        <v>0.966666666666667</v>
      </c>
      <c r="H29" s="38" t="e">
        <f>大表!#REF!</f>
        <v>#REF!</v>
      </c>
      <c r="I29" s="35" t="e">
        <f t="shared" si="2"/>
        <v>#REF!</v>
      </c>
      <c r="J29" s="36" t="e">
        <f t="shared" si="3"/>
        <v>#REF!</v>
      </c>
      <c r="K29" s="59">
        <v>10</v>
      </c>
      <c r="L29" s="57" t="e">
        <f>大表!#REF!</f>
        <v>#REF!</v>
      </c>
      <c r="M29" s="35" t="e">
        <f t="shared" si="4"/>
        <v>#REF!</v>
      </c>
      <c r="N29" s="36" t="e">
        <f t="shared" si="5"/>
        <v>#REF!</v>
      </c>
      <c r="O29" s="59">
        <v>46</v>
      </c>
      <c r="P29" s="57" t="e">
        <f>大表!#REF!</f>
        <v>#REF!</v>
      </c>
      <c r="Q29" s="35" t="e">
        <f t="shared" si="6"/>
        <v>#REF!</v>
      </c>
      <c r="R29" s="36" t="e">
        <f t="shared" si="7"/>
        <v>#REF!</v>
      </c>
      <c r="S29" s="59">
        <v>71</v>
      </c>
      <c r="T29" s="57" t="e">
        <f>大表!#REF!</f>
        <v>#REF!</v>
      </c>
      <c r="U29" s="35" t="e">
        <f t="shared" si="8"/>
        <v>#REF!</v>
      </c>
      <c r="V29" s="36" t="e">
        <f t="shared" si="9"/>
        <v>#REF!</v>
      </c>
      <c r="W29" s="59">
        <v>30</v>
      </c>
      <c r="X29" s="57" t="e">
        <f>大表!#REF!</f>
        <v>#REF!</v>
      </c>
      <c r="Y29" s="48" t="e">
        <f t="shared" si="10"/>
        <v>#REF!</v>
      </c>
      <c r="Z29" s="36" t="e">
        <f t="shared" si="11"/>
        <v>#REF!</v>
      </c>
      <c r="AA29" s="59">
        <v>148</v>
      </c>
      <c r="AB29" s="57" t="e">
        <f>大表!#REF!</f>
        <v>#REF!</v>
      </c>
      <c r="AC29" s="35" t="e">
        <f t="shared" si="12"/>
        <v>#REF!</v>
      </c>
      <c r="AD29" s="36" t="e">
        <f t="shared" si="13"/>
        <v>#REF!</v>
      </c>
      <c r="AE29" s="73">
        <v>0.8</v>
      </c>
      <c r="AF29" s="71" t="e">
        <f>大表!#REF!</f>
        <v>#REF!</v>
      </c>
      <c r="AG29" s="35" t="e">
        <f t="shared" si="14"/>
        <v>#REF!</v>
      </c>
      <c r="AH29" s="36" t="e">
        <f t="shared" si="15"/>
        <v>#REF!</v>
      </c>
    </row>
    <row r="30" ht="30" customHeight="true" spans="1:34">
      <c r="A30" s="16">
        <v>27</v>
      </c>
      <c r="B30" s="17" t="e">
        <f>大表!#REF!</f>
        <v>#REF!</v>
      </c>
      <c r="C30" s="19">
        <v>3.11</v>
      </c>
      <c r="D30" s="14" t="e">
        <f>大表!#REF!</f>
        <v>#REF!</v>
      </c>
      <c r="E30" s="35" t="e">
        <f t="shared" si="0"/>
        <v>#REF!</v>
      </c>
      <c r="F30" s="36" t="e">
        <f t="shared" si="1"/>
        <v>#REF!</v>
      </c>
      <c r="G30" s="43">
        <v>1</v>
      </c>
      <c r="H30" s="38" t="e">
        <f>大表!#REF!</f>
        <v>#REF!</v>
      </c>
      <c r="I30" s="35" t="e">
        <f t="shared" si="2"/>
        <v>#REF!</v>
      </c>
      <c r="J30" s="36" t="e">
        <f t="shared" si="3"/>
        <v>#REF!</v>
      </c>
      <c r="K30" s="59">
        <v>6</v>
      </c>
      <c r="L30" s="57" t="e">
        <f>大表!#REF!</f>
        <v>#REF!</v>
      </c>
      <c r="M30" s="35" t="e">
        <f t="shared" si="4"/>
        <v>#REF!</v>
      </c>
      <c r="N30" s="36" t="e">
        <f t="shared" si="5"/>
        <v>#REF!</v>
      </c>
      <c r="O30" s="59">
        <v>26</v>
      </c>
      <c r="P30" s="57" t="e">
        <f>大表!#REF!</f>
        <v>#REF!</v>
      </c>
      <c r="Q30" s="35" t="e">
        <f t="shared" si="6"/>
        <v>#REF!</v>
      </c>
      <c r="R30" s="36" t="e">
        <f t="shared" si="7"/>
        <v>#REF!</v>
      </c>
      <c r="S30" s="59">
        <v>56</v>
      </c>
      <c r="T30" s="57" t="e">
        <f>大表!#REF!</f>
        <v>#REF!</v>
      </c>
      <c r="U30" s="35" t="e">
        <f t="shared" si="8"/>
        <v>#REF!</v>
      </c>
      <c r="V30" s="36" t="e">
        <f t="shared" si="9"/>
        <v>#REF!</v>
      </c>
      <c r="W30" s="59">
        <v>23</v>
      </c>
      <c r="X30" s="57" t="e">
        <f>大表!#REF!</f>
        <v>#REF!</v>
      </c>
      <c r="Y30" s="48" t="e">
        <f t="shared" si="10"/>
        <v>#REF!</v>
      </c>
      <c r="Z30" s="36" t="e">
        <f t="shared" si="11"/>
        <v>#REF!</v>
      </c>
      <c r="AA30" s="59">
        <v>115</v>
      </c>
      <c r="AB30" s="57" t="e">
        <f>大表!#REF!</f>
        <v>#REF!</v>
      </c>
      <c r="AC30" s="35" t="e">
        <f t="shared" si="12"/>
        <v>#REF!</v>
      </c>
      <c r="AD30" s="36" t="e">
        <f t="shared" si="13"/>
        <v>#REF!</v>
      </c>
      <c r="AE30" s="73">
        <v>0.7</v>
      </c>
      <c r="AF30" s="71" t="e">
        <f>大表!#REF!</f>
        <v>#REF!</v>
      </c>
      <c r="AG30" s="35" t="e">
        <f t="shared" si="14"/>
        <v>#REF!</v>
      </c>
      <c r="AH30" s="36" t="e">
        <f t="shared" si="15"/>
        <v>#REF!</v>
      </c>
    </row>
    <row r="31" ht="30" customHeight="true" spans="1:34">
      <c r="A31" s="16">
        <v>28</v>
      </c>
      <c r="B31" s="17" t="e">
        <f>大表!#REF!</f>
        <v>#REF!</v>
      </c>
      <c r="C31" s="20">
        <v>2.93</v>
      </c>
      <c r="D31" s="21" t="e">
        <f>大表!#REF!</f>
        <v>#REF!</v>
      </c>
      <c r="E31" s="35" t="e">
        <f t="shared" si="0"/>
        <v>#REF!</v>
      </c>
      <c r="F31" s="36" t="e">
        <f t="shared" si="1"/>
        <v>#REF!</v>
      </c>
      <c r="G31" s="44">
        <v>1</v>
      </c>
      <c r="H31" s="38" t="e">
        <f>大表!#REF!</f>
        <v>#REF!</v>
      </c>
      <c r="I31" s="35" t="e">
        <f t="shared" si="2"/>
        <v>#REF!</v>
      </c>
      <c r="J31" s="36" t="e">
        <f t="shared" si="3"/>
        <v>#REF!</v>
      </c>
      <c r="K31" s="59">
        <v>6</v>
      </c>
      <c r="L31" s="57" t="e">
        <f>大表!#REF!</f>
        <v>#REF!</v>
      </c>
      <c r="M31" s="35" t="e">
        <f t="shared" si="4"/>
        <v>#REF!</v>
      </c>
      <c r="N31" s="36" t="e">
        <f t="shared" si="5"/>
        <v>#REF!</v>
      </c>
      <c r="O31" s="59">
        <v>20</v>
      </c>
      <c r="P31" s="57" t="e">
        <f>大表!#REF!</f>
        <v>#REF!</v>
      </c>
      <c r="Q31" s="35" t="e">
        <f t="shared" si="6"/>
        <v>#REF!</v>
      </c>
      <c r="R31" s="36" t="e">
        <f t="shared" si="7"/>
        <v>#REF!</v>
      </c>
      <c r="S31" s="59">
        <v>51</v>
      </c>
      <c r="T31" s="57" t="e">
        <f>大表!#REF!</f>
        <v>#REF!</v>
      </c>
      <c r="U31" s="35" t="e">
        <f t="shared" si="8"/>
        <v>#REF!</v>
      </c>
      <c r="V31" s="36" t="e">
        <f t="shared" si="9"/>
        <v>#REF!</v>
      </c>
      <c r="W31" s="59">
        <v>25</v>
      </c>
      <c r="X31" s="57" t="e">
        <f>大表!#REF!</f>
        <v>#REF!</v>
      </c>
      <c r="Y31" s="48" t="e">
        <f t="shared" si="10"/>
        <v>#REF!</v>
      </c>
      <c r="Z31" s="36" t="e">
        <f t="shared" si="11"/>
        <v>#REF!</v>
      </c>
      <c r="AA31" s="59">
        <v>114</v>
      </c>
      <c r="AB31" s="57" t="e">
        <f>大表!#REF!</f>
        <v>#REF!</v>
      </c>
      <c r="AC31" s="35" t="e">
        <f t="shared" si="12"/>
        <v>#REF!</v>
      </c>
      <c r="AD31" s="36" t="e">
        <f t="shared" si="13"/>
        <v>#REF!</v>
      </c>
      <c r="AE31" s="73">
        <v>0.7</v>
      </c>
      <c r="AF31" s="71" t="e">
        <f>大表!#REF!</f>
        <v>#REF!</v>
      </c>
      <c r="AG31" s="35" t="e">
        <f t="shared" si="14"/>
        <v>#REF!</v>
      </c>
      <c r="AH31" s="36" t="e">
        <f t="shared" si="15"/>
        <v>#REF!</v>
      </c>
    </row>
    <row r="32" ht="30" customHeight="true" spans="1:34">
      <c r="A32" s="16">
        <v>29</v>
      </c>
      <c r="B32" s="17" t="e">
        <f>大表!#REF!</f>
        <v>#REF!</v>
      </c>
      <c r="C32" s="22">
        <v>3.22</v>
      </c>
      <c r="D32" s="23" t="e">
        <f>大表!#REF!</f>
        <v>#REF!</v>
      </c>
      <c r="E32" s="35" t="e">
        <f t="shared" si="0"/>
        <v>#REF!</v>
      </c>
      <c r="F32" s="36" t="e">
        <f t="shared" si="1"/>
        <v>#REF!</v>
      </c>
      <c r="G32" s="45">
        <v>1</v>
      </c>
      <c r="H32" s="46" t="e">
        <f>大表!#REF!</f>
        <v>#REF!</v>
      </c>
      <c r="I32" s="35" t="e">
        <f t="shared" si="2"/>
        <v>#REF!</v>
      </c>
      <c r="J32" s="36" t="e">
        <f t="shared" si="3"/>
        <v>#REF!</v>
      </c>
      <c r="K32" s="59">
        <v>5</v>
      </c>
      <c r="L32" s="60" t="e">
        <f>大表!#REF!</f>
        <v>#REF!</v>
      </c>
      <c r="M32" s="35" t="e">
        <f t="shared" si="4"/>
        <v>#REF!</v>
      </c>
      <c r="N32" s="36" t="e">
        <f t="shared" si="5"/>
        <v>#REF!</v>
      </c>
      <c r="O32" s="59">
        <v>28</v>
      </c>
      <c r="P32" s="60" t="e">
        <f>大表!#REF!</f>
        <v>#REF!</v>
      </c>
      <c r="Q32" s="35" t="e">
        <f t="shared" si="6"/>
        <v>#REF!</v>
      </c>
      <c r="R32" s="36" t="e">
        <f t="shared" si="7"/>
        <v>#REF!</v>
      </c>
      <c r="S32" s="59">
        <v>51</v>
      </c>
      <c r="T32" s="60" t="e">
        <f>大表!#REF!</f>
        <v>#REF!</v>
      </c>
      <c r="U32" s="35" t="e">
        <f t="shared" si="8"/>
        <v>#REF!</v>
      </c>
      <c r="V32" s="36" t="e">
        <f t="shared" si="9"/>
        <v>#REF!</v>
      </c>
      <c r="W32" s="59">
        <v>28</v>
      </c>
      <c r="X32" s="60" t="e">
        <f>大表!#REF!</f>
        <v>#REF!</v>
      </c>
      <c r="Y32" s="48" t="e">
        <f t="shared" si="10"/>
        <v>#REF!</v>
      </c>
      <c r="Z32" s="36" t="e">
        <f t="shared" si="11"/>
        <v>#REF!</v>
      </c>
      <c r="AA32" s="59">
        <v>127</v>
      </c>
      <c r="AB32" s="60" t="e">
        <f>大表!#REF!</f>
        <v>#REF!</v>
      </c>
      <c r="AC32" s="35" t="e">
        <f t="shared" si="12"/>
        <v>#REF!</v>
      </c>
      <c r="AD32" s="36" t="e">
        <f t="shared" si="13"/>
        <v>#REF!</v>
      </c>
      <c r="AE32" s="73">
        <v>0.5</v>
      </c>
      <c r="AF32" s="74" t="e">
        <f>大表!#REF!</f>
        <v>#REF!</v>
      </c>
      <c r="AG32" s="35" t="e">
        <f t="shared" si="14"/>
        <v>#REF!</v>
      </c>
      <c r="AH32" s="36" t="e">
        <f t="shared" si="15"/>
        <v>#REF!</v>
      </c>
    </row>
    <row r="33" ht="30" customHeight="true" spans="1:34">
      <c r="A33" s="16">
        <v>30</v>
      </c>
      <c r="B33" s="17" t="e">
        <f>大表!#REF!</f>
        <v>#REF!</v>
      </c>
      <c r="C33" s="19">
        <v>2.92</v>
      </c>
      <c r="D33" s="23" t="e">
        <f>大表!#REF!</f>
        <v>#REF!</v>
      </c>
      <c r="E33" s="35" t="e">
        <f t="shared" si="0"/>
        <v>#REF!</v>
      </c>
      <c r="F33" s="36" t="e">
        <f t="shared" si="1"/>
        <v>#REF!</v>
      </c>
      <c r="G33" s="45">
        <v>1</v>
      </c>
      <c r="H33" s="47" t="e">
        <f>大表!#REF!</f>
        <v>#REF!</v>
      </c>
      <c r="I33" s="35" t="e">
        <f t="shared" si="2"/>
        <v>#REF!</v>
      </c>
      <c r="J33" s="36" t="e">
        <f t="shared" si="3"/>
        <v>#REF!</v>
      </c>
      <c r="K33" s="59">
        <v>4</v>
      </c>
      <c r="L33" s="61" t="e">
        <f>大表!#REF!</f>
        <v>#REF!</v>
      </c>
      <c r="M33" s="35" t="e">
        <f t="shared" si="4"/>
        <v>#REF!</v>
      </c>
      <c r="N33" s="36" t="e">
        <f t="shared" si="5"/>
        <v>#REF!</v>
      </c>
      <c r="O33" s="59">
        <v>17</v>
      </c>
      <c r="P33" s="61" t="e">
        <f>大表!#REF!</f>
        <v>#REF!</v>
      </c>
      <c r="Q33" s="35" t="e">
        <f t="shared" si="6"/>
        <v>#REF!</v>
      </c>
      <c r="R33" s="36" t="e">
        <f t="shared" si="7"/>
        <v>#REF!</v>
      </c>
      <c r="S33" s="59">
        <v>53</v>
      </c>
      <c r="T33" s="61" t="e">
        <f>大表!#REF!</f>
        <v>#REF!</v>
      </c>
      <c r="U33" s="35" t="e">
        <f t="shared" si="8"/>
        <v>#REF!</v>
      </c>
      <c r="V33" s="36" t="e">
        <f t="shared" si="9"/>
        <v>#REF!</v>
      </c>
      <c r="W33" s="59">
        <v>27</v>
      </c>
      <c r="X33" s="61" t="e">
        <f>大表!#REF!</f>
        <v>#REF!</v>
      </c>
      <c r="Y33" s="48" t="e">
        <f t="shared" si="10"/>
        <v>#REF!</v>
      </c>
      <c r="Z33" s="36" t="e">
        <f t="shared" si="11"/>
        <v>#REF!</v>
      </c>
      <c r="AA33" s="59">
        <v>116</v>
      </c>
      <c r="AB33" s="61" t="e">
        <f>大表!#REF!</f>
        <v>#REF!</v>
      </c>
      <c r="AC33" s="35" t="e">
        <f t="shared" si="12"/>
        <v>#REF!</v>
      </c>
      <c r="AD33" s="36" t="e">
        <f t="shared" si="13"/>
        <v>#REF!</v>
      </c>
      <c r="AE33" s="73">
        <v>0.7</v>
      </c>
      <c r="AF33" s="75" t="e">
        <f>大表!#REF!</f>
        <v>#REF!</v>
      </c>
      <c r="AG33" s="35" t="e">
        <f t="shared" si="14"/>
        <v>#REF!</v>
      </c>
      <c r="AH33" s="36" t="e">
        <f t="shared" si="15"/>
        <v>#REF!</v>
      </c>
    </row>
    <row r="34" ht="30" customHeight="true" spans="1:34">
      <c r="A34" s="16">
        <v>31</v>
      </c>
      <c r="B34" s="17" t="e">
        <f>大表!#REF!</f>
        <v>#REF!</v>
      </c>
      <c r="C34" s="22">
        <v>2.86</v>
      </c>
      <c r="D34" s="23" t="e">
        <f>大表!#REF!</f>
        <v>#REF!</v>
      </c>
      <c r="E34" s="35" t="e">
        <f t="shared" si="0"/>
        <v>#REF!</v>
      </c>
      <c r="F34" s="36" t="e">
        <f t="shared" si="1"/>
        <v>#REF!</v>
      </c>
      <c r="G34" s="45">
        <v>1</v>
      </c>
      <c r="H34" s="47" t="e">
        <f>大表!#REF!</f>
        <v>#REF!</v>
      </c>
      <c r="I34" s="35" t="e">
        <f t="shared" si="2"/>
        <v>#REF!</v>
      </c>
      <c r="J34" s="36" t="e">
        <f t="shared" si="3"/>
        <v>#REF!</v>
      </c>
      <c r="K34" s="62">
        <v>6</v>
      </c>
      <c r="L34" s="61" t="e">
        <f>大表!#REF!</f>
        <v>#REF!</v>
      </c>
      <c r="M34" s="35" t="e">
        <f t="shared" si="4"/>
        <v>#REF!</v>
      </c>
      <c r="N34" s="36" t="e">
        <f t="shared" si="5"/>
        <v>#REF!</v>
      </c>
      <c r="O34" s="62">
        <v>19</v>
      </c>
      <c r="P34" s="61" t="e">
        <f>大表!#REF!</f>
        <v>#REF!</v>
      </c>
      <c r="Q34" s="35" t="e">
        <f t="shared" si="6"/>
        <v>#REF!</v>
      </c>
      <c r="R34" s="36" t="e">
        <f t="shared" si="7"/>
        <v>#REF!</v>
      </c>
      <c r="S34" s="62">
        <v>48</v>
      </c>
      <c r="T34" s="61" t="e">
        <f>大表!#REF!</f>
        <v>#REF!</v>
      </c>
      <c r="U34" s="35" t="e">
        <f t="shared" si="8"/>
        <v>#REF!</v>
      </c>
      <c r="V34" s="36" t="e">
        <f t="shared" si="9"/>
        <v>#REF!</v>
      </c>
      <c r="W34" s="62">
        <v>25</v>
      </c>
      <c r="X34" s="61" t="e">
        <f>大表!#REF!</f>
        <v>#REF!</v>
      </c>
      <c r="Y34" s="48" t="e">
        <f t="shared" si="10"/>
        <v>#REF!</v>
      </c>
      <c r="Z34" s="36" t="e">
        <f t="shared" si="11"/>
        <v>#REF!</v>
      </c>
      <c r="AA34" s="62">
        <v>112</v>
      </c>
      <c r="AB34" s="61" t="e">
        <f>大表!#REF!</f>
        <v>#REF!</v>
      </c>
      <c r="AC34" s="35" t="e">
        <f t="shared" si="12"/>
        <v>#REF!</v>
      </c>
      <c r="AD34" s="36" t="e">
        <f t="shared" si="13"/>
        <v>#REF!</v>
      </c>
      <c r="AE34" s="76">
        <v>0.7</v>
      </c>
      <c r="AF34" s="75" t="e">
        <f>大表!#REF!</f>
        <v>#REF!</v>
      </c>
      <c r="AG34" s="35" t="e">
        <f t="shared" si="14"/>
        <v>#REF!</v>
      </c>
      <c r="AH34" s="36" t="e">
        <f t="shared" si="15"/>
        <v>#REF!</v>
      </c>
    </row>
    <row r="35" ht="30" customHeight="true" spans="1:34">
      <c r="A35" s="16">
        <v>32</v>
      </c>
      <c r="B35" s="17" t="e">
        <f>大表!#REF!</f>
        <v>#REF!</v>
      </c>
      <c r="C35" s="22">
        <v>3.4</v>
      </c>
      <c r="D35" s="23" t="e">
        <f>大表!#REF!</f>
        <v>#REF!</v>
      </c>
      <c r="E35" s="35" t="e">
        <f t="shared" si="0"/>
        <v>#REF!</v>
      </c>
      <c r="F35" s="36" t="e">
        <f t="shared" si="1"/>
        <v>#REF!</v>
      </c>
      <c r="G35" s="45">
        <v>1</v>
      </c>
      <c r="H35" s="47" t="e">
        <f>大表!#REF!</f>
        <v>#REF!</v>
      </c>
      <c r="I35" s="35" t="e">
        <f t="shared" si="2"/>
        <v>#REF!</v>
      </c>
      <c r="J35" s="36" t="e">
        <f t="shared" si="3"/>
        <v>#REF!</v>
      </c>
      <c r="K35" s="62">
        <v>3</v>
      </c>
      <c r="L35" s="61" t="e">
        <f>大表!#REF!</f>
        <v>#REF!</v>
      </c>
      <c r="M35" s="35" t="e">
        <f t="shared" si="4"/>
        <v>#REF!</v>
      </c>
      <c r="N35" s="36" t="e">
        <f t="shared" si="5"/>
        <v>#REF!</v>
      </c>
      <c r="O35" s="62">
        <v>34</v>
      </c>
      <c r="P35" s="61" t="e">
        <f>大表!#REF!</f>
        <v>#REF!</v>
      </c>
      <c r="Q35" s="35" t="e">
        <f t="shared" si="6"/>
        <v>#REF!</v>
      </c>
      <c r="R35" s="36" t="e">
        <f t="shared" si="7"/>
        <v>#REF!</v>
      </c>
      <c r="S35" s="62">
        <v>53</v>
      </c>
      <c r="T35" s="61" t="e">
        <f>大表!#REF!</f>
        <v>#REF!</v>
      </c>
      <c r="U35" s="35" t="e">
        <f t="shared" si="8"/>
        <v>#REF!</v>
      </c>
      <c r="V35" s="36" t="e">
        <f t="shared" si="9"/>
        <v>#REF!</v>
      </c>
      <c r="W35" s="62">
        <v>28</v>
      </c>
      <c r="X35" s="61" t="e">
        <f>大表!#REF!</f>
        <v>#REF!</v>
      </c>
      <c r="Y35" s="48" t="e">
        <f t="shared" si="10"/>
        <v>#REF!</v>
      </c>
      <c r="Z35" s="36" t="e">
        <f t="shared" si="11"/>
        <v>#REF!</v>
      </c>
      <c r="AA35" s="62">
        <v>110</v>
      </c>
      <c r="AB35" s="61" t="e">
        <f>大表!#REF!</f>
        <v>#REF!</v>
      </c>
      <c r="AC35" s="35" t="e">
        <f t="shared" si="12"/>
        <v>#REF!</v>
      </c>
      <c r="AD35" s="36" t="e">
        <f t="shared" si="13"/>
        <v>#REF!</v>
      </c>
      <c r="AE35" s="76">
        <v>1</v>
      </c>
      <c r="AF35" s="75" t="e">
        <f>大表!#REF!</f>
        <v>#REF!</v>
      </c>
      <c r="AG35" s="35" t="e">
        <f t="shared" si="14"/>
        <v>#REF!</v>
      </c>
      <c r="AH35" s="36" t="e">
        <f t="shared" si="15"/>
        <v>#REF!</v>
      </c>
    </row>
    <row r="36" ht="30" customHeight="true" spans="1:34">
      <c r="A36" s="16">
        <v>33</v>
      </c>
      <c r="B36" s="17" t="e">
        <f>大表!#REF!</f>
        <v>#REF!</v>
      </c>
      <c r="C36" s="19">
        <v>3.3</v>
      </c>
      <c r="D36" s="23" t="e">
        <f>大表!#REF!</f>
        <v>#REF!</v>
      </c>
      <c r="E36" s="35" t="e">
        <f t="shared" si="0"/>
        <v>#REF!</v>
      </c>
      <c r="F36" s="36" t="e">
        <f t="shared" si="1"/>
        <v>#REF!</v>
      </c>
      <c r="G36" s="45">
        <v>1</v>
      </c>
      <c r="H36" s="47" t="e">
        <f>大表!#REF!</f>
        <v>#REF!</v>
      </c>
      <c r="I36" s="35" t="e">
        <f t="shared" si="2"/>
        <v>#REF!</v>
      </c>
      <c r="J36" s="36" t="e">
        <f t="shared" si="3"/>
        <v>#REF!</v>
      </c>
      <c r="K36" s="59">
        <v>6</v>
      </c>
      <c r="L36" s="61" t="e">
        <f>大表!#REF!</f>
        <v>#REF!</v>
      </c>
      <c r="M36" s="35" t="e">
        <f t="shared" si="4"/>
        <v>#REF!</v>
      </c>
      <c r="N36" s="36" t="e">
        <f t="shared" si="5"/>
        <v>#REF!</v>
      </c>
      <c r="O36" s="59">
        <v>27</v>
      </c>
      <c r="P36" s="61" t="e">
        <f>大表!#REF!</f>
        <v>#REF!</v>
      </c>
      <c r="Q36" s="35" t="e">
        <f t="shared" si="6"/>
        <v>#REF!</v>
      </c>
      <c r="R36" s="36" t="e">
        <f t="shared" si="7"/>
        <v>#REF!</v>
      </c>
      <c r="S36" s="59">
        <v>53</v>
      </c>
      <c r="T36" s="61" t="e">
        <f>大表!#REF!</f>
        <v>#REF!</v>
      </c>
      <c r="U36" s="35" t="e">
        <f t="shared" si="8"/>
        <v>#REF!</v>
      </c>
      <c r="V36" s="36" t="e">
        <f t="shared" si="9"/>
        <v>#REF!</v>
      </c>
      <c r="W36" s="59">
        <v>27</v>
      </c>
      <c r="X36" s="61" t="e">
        <f>大表!#REF!</f>
        <v>#REF!</v>
      </c>
      <c r="Y36" s="48" t="e">
        <f t="shared" si="10"/>
        <v>#REF!</v>
      </c>
      <c r="Z36" s="36" t="e">
        <f t="shared" si="11"/>
        <v>#REF!</v>
      </c>
      <c r="AA36" s="59">
        <v>129</v>
      </c>
      <c r="AB36" s="61" t="e">
        <f>大表!#REF!</f>
        <v>#REF!</v>
      </c>
      <c r="AC36" s="35" t="e">
        <f t="shared" si="12"/>
        <v>#REF!</v>
      </c>
      <c r="AD36" s="36" t="e">
        <f t="shared" si="13"/>
        <v>#REF!</v>
      </c>
      <c r="AE36" s="73">
        <v>0.7</v>
      </c>
      <c r="AF36" s="75" t="e">
        <f>大表!#REF!</f>
        <v>#REF!</v>
      </c>
      <c r="AG36" s="35" t="e">
        <f t="shared" si="14"/>
        <v>#REF!</v>
      </c>
      <c r="AH36" s="36" t="e">
        <f t="shared" si="15"/>
        <v>#REF!</v>
      </c>
    </row>
    <row r="37" ht="30" hidden="true" customHeight="true" spans="1:34">
      <c r="A37" s="24"/>
      <c r="B37" s="17"/>
      <c r="C37" s="25">
        <v>3.66</v>
      </c>
      <c r="D37" s="26"/>
      <c r="E37" s="48"/>
      <c r="F37" s="49"/>
      <c r="G37" s="50"/>
      <c r="H37" s="51"/>
      <c r="I37" s="48"/>
      <c r="J37" s="49"/>
      <c r="K37" s="63"/>
      <c r="L37" s="64"/>
      <c r="M37" s="48"/>
      <c r="N37" s="49"/>
      <c r="O37" s="63"/>
      <c r="P37" s="64"/>
      <c r="Q37" s="48"/>
      <c r="R37" s="49"/>
      <c r="S37" s="63"/>
      <c r="T37" s="64"/>
      <c r="U37" s="48"/>
      <c r="V37" s="49"/>
      <c r="W37" s="63"/>
      <c r="X37" s="64"/>
      <c r="Y37" s="48"/>
      <c r="Z37" s="49"/>
      <c r="AA37" s="63"/>
      <c r="AB37" s="64"/>
      <c r="AC37" s="48"/>
      <c r="AD37" s="49"/>
      <c r="AE37" s="77"/>
      <c r="AF37" s="78"/>
      <c r="AG37" s="48"/>
      <c r="AH37" s="49"/>
    </row>
    <row r="38" ht="30" customHeight="true" spans="1:34">
      <c r="A38" s="27"/>
      <c r="B38" s="17" t="str">
        <f>大表!B6</f>
        <v>平均</v>
      </c>
      <c r="C38" s="28">
        <v>3.4</v>
      </c>
      <c r="D38" s="29">
        <f>大表!C6</f>
        <v>3.15</v>
      </c>
      <c r="E38" s="48">
        <f>(D38-C38)/C38</f>
        <v>-0.0735294117647059</v>
      </c>
      <c r="F38" s="52" t="s">
        <v>18</v>
      </c>
      <c r="G38" s="53">
        <v>1</v>
      </c>
      <c r="H38" s="54">
        <f>大表!E6</f>
        <v>0.967</v>
      </c>
      <c r="I38" s="48">
        <f>H38-G38</f>
        <v>-0.0329999999999999</v>
      </c>
      <c r="J38" s="52" t="s">
        <v>18</v>
      </c>
      <c r="K38" s="65">
        <v>8</v>
      </c>
      <c r="L38" s="66">
        <f>大表!H6</f>
        <v>7</v>
      </c>
      <c r="M38" s="48">
        <f>(L38-K38)/K38</f>
        <v>-0.125</v>
      </c>
      <c r="N38" s="52" t="s">
        <v>18</v>
      </c>
      <c r="O38" s="65">
        <v>32</v>
      </c>
      <c r="P38" s="66">
        <f>大表!J6</f>
        <v>29</v>
      </c>
      <c r="Q38" s="48">
        <f>(P38-O38)/O38</f>
        <v>-0.09375</v>
      </c>
      <c r="R38" s="52" t="s">
        <v>18</v>
      </c>
      <c r="S38" s="65">
        <v>53</v>
      </c>
      <c r="T38" s="66">
        <f>大表!L6</f>
        <v>41</v>
      </c>
      <c r="U38" s="48">
        <f>(T38-S38)/S38</f>
        <v>-0.226415094339623</v>
      </c>
      <c r="V38" s="52" t="s">
        <v>18</v>
      </c>
      <c r="W38" s="69">
        <v>27</v>
      </c>
      <c r="X38" s="66">
        <f>大表!N6</f>
        <v>23</v>
      </c>
      <c r="Y38" s="48">
        <f>(X38-W38)/W38</f>
        <v>-0.148148148148148</v>
      </c>
      <c r="Z38" s="52" t="s">
        <v>18</v>
      </c>
      <c r="AA38" s="65">
        <v>121</v>
      </c>
      <c r="AB38" s="66">
        <f>大表!P6</f>
        <v>137</v>
      </c>
      <c r="AC38" s="48">
        <f>(AB38-AA38)/AA38</f>
        <v>0.132231404958678</v>
      </c>
      <c r="AD38" s="52" t="s">
        <v>18</v>
      </c>
      <c r="AE38" s="79">
        <v>0.7</v>
      </c>
      <c r="AF38" s="80">
        <f>大表!R6</f>
        <v>0.8</v>
      </c>
      <c r="AG38" s="48">
        <f>(AF38-AE38)/AE38</f>
        <v>0.142857142857143</v>
      </c>
      <c r="AH38" s="52" t="s">
        <v>18</v>
      </c>
    </row>
    <row r="39" ht="50.1" customHeight="true" spans="1:34">
      <c r="A39" s="30" t="s">
        <v>19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</sheetData>
  <autoFilter ref="A3:AH39">
    <sortState ref="A3:AH39">
      <sortCondition ref="A3"/>
    </sortState>
    <extLst/>
  </autoFilter>
  <mergeCells count="12">
    <mergeCell ref="A1:AG1"/>
    <mergeCell ref="C2:F2"/>
    <mergeCell ref="G2:J2"/>
    <mergeCell ref="K2:N2"/>
    <mergeCell ref="O2:R2"/>
    <mergeCell ref="S2:V2"/>
    <mergeCell ref="W2:Z2"/>
    <mergeCell ref="AA2:AD2"/>
    <mergeCell ref="AE2:AH2"/>
    <mergeCell ref="A39:AH39"/>
    <mergeCell ref="A2:A3"/>
    <mergeCell ref="B2:B3"/>
  </mergeCells>
  <printOptions horizontalCentered="true" verticalCentered="true"/>
  <pageMargins left="0.196850393700787" right="0.196850393700787" top="0.78740157480315" bottom="0.78740157480315" header="0.511811023622047" footer="0.511811023622047"/>
  <pageSetup paperSize="8"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大表</vt:lpstr>
      <vt:lpstr>同比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赵燕</dc:creator>
  <cp:lastModifiedBy>李嘉维</cp:lastModifiedBy>
  <dcterms:created xsi:type="dcterms:W3CDTF">2016-12-21T11:45:00Z</dcterms:created>
  <cp:lastPrinted>2021-02-07T09:35:00Z</cp:lastPrinted>
  <dcterms:modified xsi:type="dcterms:W3CDTF">2022-12-13T14:51:42Z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