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23895" windowHeight="10335" tabRatio="904" activeTab="3"/>
  </bookViews>
  <sheets>
    <sheet name="（预表1）财政拨款收支总表" sheetId="1" r:id="rId1"/>
    <sheet name="（预表2）一般公共预算支出表" sheetId="2" r:id="rId2"/>
    <sheet name="（预表3）一般公共预算基本支出表 " sheetId="3" r:id="rId3"/>
    <sheet name="（预表4）一般公共预算项目支出表 " sheetId="4" r:id="rId4"/>
    <sheet name="（预表5）一般公共预算“三公”经费支出表" sheetId="5" r:id="rId5"/>
  </sheets>
  <definedNames>
    <definedName name="_xlnm._FilterDatabase" localSheetId="2" hidden="1">'（预表3）一般公共预算基本支出表 '!$A$7:$F$47</definedName>
    <definedName name="_xlnm._FilterDatabase" localSheetId="3" hidden="1">'（预表4）一般公共预算项目支出表 '!$A$9:$C$102</definedName>
    <definedName name="_xlnm.Print_Area" localSheetId="0">'（预表1）财政拨款收支总表'!$A$1:$H$36</definedName>
    <definedName name="_xlnm.Print_Area" localSheetId="3">'（预表4）一般公共预算项目支出表 '!$A$1:$D$102</definedName>
    <definedName name="_xlnm.Print_Titles" localSheetId="3">'（预表4）一般公共预算项目支出表 '!$1:$8</definedName>
  </definedNames>
  <calcPr calcId="125725"/>
</workbook>
</file>

<file path=xl/calcChain.xml><?xml version="1.0" encoding="utf-8"?>
<calcChain xmlns="http://schemas.openxmlformats.org/spreadsheetml/2006/main">
  <c r="D9" i="4"/>
  <c r="E8" i="3"/>
  <c r="D8" s="1"/>
  <c r="F8"/>
  <c r="D9"/>
  <c r="D10"/>
  <c r="D11"/>
  <c r="D12"/>
  <c r="D13"/>
  <c r="D14"/>
  <c r="D15"/>
  <c r="D16"/>
  <c r="D17"/>
  <c r="D18"/>
  <c r="D19"/>
  <c r="D20"/>
  <c r="D21"/>
  <c r="E22"/>
  <c r="D22" s="1"/>
  <c r="F22"/>
  <c r="F7" s="1"/>
  <c r="D23"/>
  <c r="D24"/>
  <c r="D25"/>
  <c r="D26"/>
  <c r="D27"/>
  <c r="D28"/>
  <c r="D29"/>
  <c r="D30"/>
  <c r="D31"/>
  <c r="D32"/>
  <c r="D33"/>
  <c r="E7" l="1"/>
  <c r="D7" s="1"/>
  <c r="E10" i="2"/>
  <c r="E11"/>
  <c r="E12"/>
  <c r="E13"/>
  <c r="G9"/>
  <c r="G8" s="1"/>
  <c r="G7" s="1"/>
  <c r="F9"/>
  <c r="E9" s="1"/>
  <c r="F97" i="3"/>
  <c r="E97"/>
  <c r="D97" s="1"/>
  <c r="F80"/>
  <c r="E80"/>
  <c r="F67"/>
  <c r="E67"/>
  <c r="D67" s="1"/>
  <c r="F62"/>
  <c r="E62"/>
  <c r="D62" s="1"/>
  <c r="F50"/>
  <c r="E50"/>
  <c r="D50" s="1"/>
  <c r="D34"/>
  <c r="D35"/>
  <c r="D36"/>
  <c r="D37"/>
  <c r="D38"/>
  <c r="D39"/>
  <c r="D40"/>
  <c r="D41"/>
  <c r="D42"/>
  <c r="D43"/>
  <c r="D44"/>
  <c r="D45"/>
  <c r="D46"/>
  <c r="D47"/>
  <c r="D48"/>
  <c r="D49"/>
  <c r="D51"/>
  <c r="D52"/>
  <c r="D53"/>
  <c r="D54"/>
  <c r="D55"/>
  <c r="D56"/>
  <c r="D57"/>
  <c r="D58"/>
  <c r="D59"/>
  <c r="D60"/>
  <c r="D61"/>
  <c r="D63"/>
  <c r="D64"/>
  <c r="D65"/>
  <c r="D66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8"/>
  <c r="D99"/>
  <c r="D100"/>
  <c r="D101"/>
  <c r="C7" i="5"/>
  <c r="D7"/>
  <c r="E7"/>
  <c r="F7"/>
  <c r="B6"/>
  <c r="B5"/>
  <c r="D82" i="4"/>
  <c r="D99"/>
  <c r="B7" i="5" l="1"/>
  <c r="F8" i="2"/>
  <c r="E8" l="1"/>
  <c r="F7"/>
  <c r="E7" s="1"/>
</calcChain>
</file>

<file path=xl/sharedStrings.xml><?xml version="1.0" encoding="utf-8"?>
<sst xmlns="http://schemas.openxmlformats.org/spreadsheetml/2006/main" count="329" uniqueCount="168">
  <si>
    <t/>
  </si>
  <si>
    <t>年初预算数</t>
  </si>
  <si>
    <t>项目</t>
  </si>
  <si>
    <t>科目名称</t>
  </si>
  <si>
    <t>类</t>
  </si>
  <si>
    <t>款</t>
  </si>
  <si>
    <t>栏次</t>
  </si>
  <si>
    <t>经济分类科目编码</t>
  </si>
  <si>
    <t>单位名称：</t>
    <phoneticPr fontId="15" type="noConversion"/>
  </si>
  <si>
    <r>
      <rPr>
        <sz val="10"/>
        <color indexed="8"/>
        <rFont val="宋体"/>
        <family val="3"/>
        <charset val="134"/>
      </rPr>
      <t>合计</t>
    </r>
  </si>
  <si>
    <r>
      <rPr>
        <sz val="10"/>
        <color indexed="8"/>
        <rFont val="宋体"/>
        <family val="3"/>
        <charset val="134"/>
      </rPr>
      <t>行政运行</t>
    </r>
  </si>
  <si>
    <r>
      <rPr>
        <sz val="10"/>
        <color indexed="8"/>
        <rFont val="宋体"/>
        <family val="3"/>
        <charset val="134"/>
      </rPr>
      <t>一般行政管理事务</t>
    </r>
  </si>
  <si>
    <r>
      <rPr>
        <sz val="10"/>
        <color indexed="8"/>
        <rFont val="宋体"/>
        <family val="3"/>
        <charset val="134"/>
      </rPr>
      <t>工资福利支出</t>
    </r>
  </si>
  <si>
    <r>
      <rPr>
        <sz val="10"/>
        <color indexed="8"/>
        <rFont val="宋体"/>
        <family val="3"/>
        <charset val="134"/>
      </rPr>
      <t>基本工资</t>
    </r>
  </si>
  <si>
    <r>
      <rPr>
        <sz val="10"/>
        <color indexed="8"/>
        <rFont val="宋体"/>
        <family val="3"/>
        <charset val="134"/>
      </rPr>
      <t>津贴补贴</t>
    </r>
  </si>
  <si>
    <r>
      <rPr>
        <sz val="10"/>
        <color indexed="8"/>
        <rFont val="宋体"/>
        <family val="3"/>
        <charset val="134"/>
      </rPr>
      <t>奖金</t>
    </r>
  </si>
  <si>
    <r>
      <rPr>
        <sz val="10"/>
        <color indexed="8"/>
        <rFont val="宋体"/>
        <family val="3"/>
        <charset val="134"/>
      </rPr>
      <t>其他工资福利支出</t>
    </r>
  </si>
  <si>
    <r>
      <rPr>
        <sz val="10"/>
        <color indexed="8"/>
        <rFont val="宋体"/>
        <family val="3"/>
        <charset val="134"/>
      </rPr>
      <t>商品和服务支出</t>
    </r>
  </si>
  <si>
    <r>
      <rPr>
        <sz val="10"/>
        <color indexed="8"/>
        <rFont val="宋体"/>
        <family val="3"/>
        <charset val="134"/>
      </rPr>
      <t>办公费</t>
    </r>
  </si>
  <si>
    <r>
      <rPr>
        <sz val="10"/>
        <color indexed="8"/>
        <rFont val="宋体"/>
        <family val="3"/>
        <charset val="134"/>
      </rPr>
      <t>印刷费</t>
    </r>
  </si>
  <si>
    <r>
      <rPr>
        <sz val="10"/>
        <color indexed="8"/>
        <rFont val="宋体"/>
        <family val="3"/>
        <charset val="134"/>
      </rPr>
      <t>咨询费</t>
    </r>
  </si>
  <si>
    <r>
      <rPr>
        <sz val="10"/>
        <color indexed="8"/>
        <rFont val="宋体"/>
        <family val="3"/>
        <charset val="134"/>
      </rPr>
      <t>手续费</t>
    </r>
  </si>
  <si>
    <r>
      <rPr>
        <sz val="10"/>
        <color indexed="8"/>
        <rFont val="宋体"/>
        <family val="3"/>
        <charset val="134"/>
      </rPr>
      <t>水费</t>
    </r>
  </si>
  <si>
    <r>
      <rPr>
        <sz val="10"/>
        <color indexed="8"/>
        <rFont val="宋体"/>
        <family val="3"/>
        <charset val="134"/>
      </rPr>
      <t>电费</t>
    </r>
  </si>
  <si>
    <r>
      <rPr>
        <sz val="10"/>
        <color indexed="8"/>
        <rFont val="宋体"/>
        <family val="3"/>
        <charset val="134"/>
      </rPr>
      <t>邮电费</t>
    </r>
  </si>
  <si>
    <r>
      <rPr>
        <sz val="10"/>
        <color indexed="8"/>
        <rFont val="宋体"/>
        <family val="3"/>
        <charset val="134"/>
      </rPr>
      <t>物业管理费</t>
    </r>
  </si>
  <si>
    <r>
      <rPr>
        <sz val="10"/>
        <color indexed="8"/>
        <rFont val="宋体"/>
        <family val="3"/>
        <charset val="134"/>
      </rPr>
      <t>差旅费</t>
    </r>
  </si>
  <si>
    <r>
      <rPr>
        <sz val="10"/>
        <color indexed="8"/>
        <rFont val="宋体"/>
        <family val="3"/>
        <charset val="134"/>
      </rPr>
      <t>因公出国（境）费用</t>
    </r>
  </si>
  <si>
    <r>
      <rPr>
        <sz val="10"/>
        <color indexed="8"/>
        <rFont val="宋体"/>
        <family val="3"/>
        <charset val="134"/>
      </rPr>
      <t>维修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护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宋体"/>
        <family val="3"/>
        <charset val="134"/>
      </rPr>
      <t>费</t>
    </r>
  </si>
  <si>
    <r>
      <rPr>
        <sz val="10"/>
        <color indexed="8"/>
        <rFont val="宋体"/>
        <family val="3"/>
        <charset val="134"/>
      </rPr>
      <t>会议费</t>
    </r>
  </si>
  <si>
    <r>
      <rPr>
        <sz val="10"/>
        <color indexed="8"/>
        <rFont val="宋体"/>
        <family val="3"/>
        <charset val="134"/>
      </rPr>
      <t>培训费</t>
    </r>
  </si>
  <si>
    <r>
      <rPr>
        <sz val="10"/>
        <color indexed="8"/>
        <rFont val="宋体"/>
        <family val="3"/>
        <charset val="134"/>
      </rPr>
      <t>公务接待费</t>
    </r>
  </si>
  <si>
    <r>
      <rPr>
        <sz val="10"/>
        <color indexed="8"/>
        <rFont val="宋体"/>
        <family val="3"/>
        <charset val="134"/>
      </rPr>
      <t>公务用车运行维护费</t>
    </r>
  </si>
  <si>
    <r>
      <rPr>
        <sz val="10"/>
        <color indexed="8"/>
        <rFont val="宋体"/>
        <family val="3"/>
        <charset val="134"/>
      </rPr>
      <t>其他交通费用</t>
    </r>
  </si>
  <si>
    <r>
      <rPr>
        <sz val="10"/>
        <color indexed="8"/>
        <rFont val="宋体"/>
        <family val="3"/>
        <charset val="134"/>
      </rPr>
      <t>其他商品和服务支出</t>
    </r>
  </si>
  <si>
    <r>
      <rPr>
        <sz val="10"/>
        <color indexed="8"/>
        <rFont val="宋体"/>
        <family val="3"/>
        <charset val="134"/>
      </rPr>
      <t>对个人和家庭的补助</t>
    </r>
  </si>
  <si>
    <r>
      <rPr>
        <sz val="10"/>
        <color indexed="8"/>
        <rFont val="宋体"/>
        <family val="3"/>
        <charset val="134"/>
      </rPr>
      <t>退休费</t>
    </r>
  </si>
  <si>
    <r>
      <rPr>
        <sz val="10"/>
        <color indexed="8"/>
        <rFont val="宋体"/>
        <family val="3"/>
        <charset val="134"/>
      </rPr>
      <t>生活补助</t>
    </r>
  </si>
  <si>
    <r>
      <rPr>
        <sz val="10"/>
        <color indexed="8"/>
        <rFont val="宋体"/>
        <family val="3"/>
        <charset val="134"/>
      </rPr>
      <t>助学金</t>
    </r>
  </si>
  <si>
    <r>
      <rPr>
        <sz val="10"/>
        <color indexed="8"/>
        <rFont val="宋体"/>
        <family val="3"/>
        <charset val="134"/>
      </rPr>
      <t>奖励金</t>
    </r>
  </si>
  <si>
    <r>
      <rPr>
        <sz val="10"/>
        <color indexed="8"/>
        <rFont val="宋体"/>
        <family val="3"/>
        <charset val="134"/>
      </rPr>
      <t>其他对个人和家庭的补助支出</t>
    </r>
  </si>
  <si>
    <r>
      <rPr>
        <sz val="10"/>
        <color indexed="8"/>
        <rFont val="宋体"/>
        <family val="3"/>
        <charset val="134"/>
      </rPr>
      <t>办公设备购置</t>
    </r>
  </si>
  <si>
    <r>
      <rPr>
        <sz val="10"/>
        <color indexed="8"/>
        <rFont val="宋体"/>
        <family val="3"/>
        <charset val="134"/>
      </rPr>
      <t>专用设备购置</t>
    </r>
  </si>
  <si>
    <r>
      <rPr>
        <sz val="10"/>
        <color indexed="8"/>
        <rFont val="宋体"/>
        <family val="3"/>
        <charset val="134"/>
      </rPr>
      <t>伙食补助费</t>
    </r>
  </si>
  <si>
    <r>
      <rPr>
        <sz val="10"/>
        <color indexed="8"/>
        <rFont val="宋体"/>
        <family val="3"/>
        <charset val="134"/>
      </rPr>
      <t>绩效工资</t>
    </r>
  </si>
  <si>
    <r>
      <rPr>
        <sz val="10"/>
        <color indexed="8"/>
        <rFont val="宋体"/>
        <family val="3"/>
        <charset val="134"/>
      </rPr>
      <t>取暖费</t>
    </r>
  </si>
  <si>
    <r>
      <rPr>
        <sz val="10"/>
        <color indexed="8"/>
        <rFont val="宋体"/>
        <family val="3"/>
        <charset val="134"/>
      </rPr>
      <t>租赁费</t>
    </r>
  </si>
  <si>
    <r>
      <rPr>
        <sz val="10"/>
        <color indexed="8"/>
        <rFont val="宋体"/>
        <family val="3"/>
        <charset val="134"/>
      </rPr>
      <t>专用材料费</t>
    </r>
  </si>
  <si>
    <r>
      <rPr>
        <sz val="10"/>
        <color indexed="8"/>
        <rFont val="宋体"/>
        <family val="3"/>
        <charset val="134"/>
      </rPr>
      <t>被装购置费</t>
    </r>
  </si>
  <si>
    <r>
      <rPr>
        <sz val="10"/>
        <color indexed="8"/>
        <rFont val="宋体"/>
        <family val="3"/>
        <charset val="134"/>
      </rPr>
      <t>专用燃料费</t>
    </r>
  </si>
  <si>
    <r>
      <rPr>
        <sz val="10"/>
        <color indexed="8"/>
        <rFont val="宋体"/>
        <family val="3"/>
        <charset val="134"/>
      </rPr>
      <t>劳务费</t>
    </r>
  </si>
  <si>
    <r>
      <rPr>
        <sz val="10"/>
        <color indexed="8"/>
        <rFont val="宋体"/>
        <family val="3"/>
        <charset val="134"/>
      </rPr>
      <t>委托业务费</t>
    </r>
  </si>
  <si>
    <r>
      <rPr>
        <sz val="10"/>
        <color indexed="8"/>
        <rFont val="宋体"/>
        <family val="3"/>
        <charset val="134"/>
      </rPr>
      <t>工会经费</t>
    </r>
  </si>
  <si>
    <r>
      <rPr>
        <sz val="10"/>
        <color indexed="8"/>
        <rFont val="宋体"/>
        <family val="3"/>
        <charset val="134"/>
      </rPr>
      <t>福利费</t>
    </r>
  </si>
  <si>
    <r>
      <rPr>
        <sz val="10"/>
        <color indexed="8"/>
        <rFont val="宋体"/>
        <family val="3"/>
        <charset val="134"/>
      </rPr>
      <t>税金及附加费用</t>
    </r>
  </si>
  <si>
    <r>
      <rPr>
        <sz val="10"/>
        <color indexed="8"/>
        <rFont val="宋体"/>
        <family val="3"/>
        <charset val="134"/>
      </rPr>
      <t>离休费</t>
    </r>
  </si>
  <si>
    <r>
      <rPr>
        <sz val="10"/>
        <color indexed="8"/>
        <rFont val="宋体"/>
        <family val="3"/>
        <charset val="134"/>
      </rPr>
      <t>退职（役）费</t>
    </r>
  </si>
  <si>
    <r>
      <rPr>
        <sz val="10"/>
        <color indexed="8"/>
        <rFont val="宋体"/>
        <family val="3"/>
        <charset val="134"/>
      </rPr>
      <t>抚恤金</t>
    </r>
  </si>
  <si>
    <r>
      <rPr>
        <sz val="10"/>
        <color indexed="8"/>
        <rFont val="宋体"/>
        <family val="3"/>
        <charset val="134"/>
      </rPr>
      <t>救济费</t>
    </r>
  </si>
  <si>
    <r>
      <rPr>
        <sz val="10"/>
        <color indexed="8"/>
        <rFont val="宋体"/>
        <family val="3"/>
        <charset val="134"/>
      </rPr>
      <t>国内债务利息</t>
    </r>
  </si>
  <si>
    <r>
      <rPr>
        <sz val="10"/>
        <color indexed="8"/>
        <rFont val="宋体"/>
        <family val="3"/>
        <charset val="134"/>
      </rPr>
      <t>房屋建筑物购建</t>
    </r>
  </si>
  <si>
    <r>
      <rPr>
        <sz val="10"/>
        <color indexed="8"/>
        <rFont val="宋体"/>
        <family val="3"/>
        <charset val="134"/>
      </rPr>
      <t>基础设施建设</t>
    </r>
  </si>
  <si>
    <r>
      <rPr>
        <sz val="10"/>
        <color indexed="8"/>
        <rFont val="宋体"/>
        <family val="3"/>
        <charset val="134"/>
      </rPr>
      <t>大型修缮</t>
    </r>
  </si>
  <si>
    <r>
      <rPr>
        <sz val="10"/>
        <color indexed="8"/>
        <rFont val="宋体"/>
        <family val="3"/>
        <charset val="134"/>
      </rPr>
      <t>信息网络及软件购置更新</t>
    </r>
  </si>
  <si>
    <r>
      <rPr>
        <sz val="10"/>
        <color indexed="8"/>
        <rFont val="宋体"/>
        <family val="3"/>
        <charset val="134"/>
      </rPr>
      <t>物资储备</t>
    </r>
  </si>
  <si>
    <r>
      <rPr>
        <sz val="10"/>
        <color indexed="8"/>
        <rFont val="宋体"/>
        <family val="3"/>
        <charset val="134"/>
      </rPr>
      <t>公务用车购置</t>
    </r>
  </si>
  <si>
    <r>
      <rPr>
        <sz val="10"/>
        <color indexed="8"/>
        <rFont val="宋体"/>
        <family val="3"/>
        <charset val="134"/>
      </rPr>
      <t>其他交通工具购置</t>
    </r>
  </si>
  <si>
    <r>
      <rPr>
        <sz val="10"/>
        <color indexed="8"/>
        <rFont val="宋体"/>
        <family val="3"/>
        <charset val="134"/>
      </rPr>
      <t>其他基本建设支出</t>
    </r>
  </si>
  <si>
    <r>
      <rPr>
        <sz val="10"/>
        <color indexed="8"/>
        <rFont val="宋体"/>
        <family val="3"/>
        <charset val="134"/>
      </rPr>
      <t>其他资本性支出</t>
    </r>
  </si>
  <si>
    <r>
      <rPr>
        <sz val="10"/>
        <color indexed="8"/>
        <rFont val="宋体"/>
        <family val="3"/>
        <charset val="134"/>
      </rPr>
      <t>土地补偿</t>
    </r>
  </si>
  <si>
    <r>
      <rPr>
        <sz val="10"/>
        <color indexed="8"/>
        <rFont val="宋体"/>
        <family val="3"/>
        <charset val="134"/>
      </rPr>
      <t>安置补助</t>
    </r>
  </si>
  <si>
    <r>
      <rPr>
        <sz val="10"/>
        <color indexed="8"/>
        <rFont val="宋体"/>
        <family val="3"/>
        <charset val="134"/>
      </rPr>
      <t>地上附着物和青苗补偿</t>
    </r>
  </si>
  <si>
    <r>
      <rPr>
        <sz val="10"/>
        <color indexed="8"/>
        <rFont val="宋体"/>
        <family val="3"/>
        <charset val="134"/>
      </rPr>
      <t>拆迁补偿</t>
    </r>
  </si>
  <si>
    <r>
      <rPr>
        <sz val="10"/>
        <color indexed="8"/>
        <rFont val="宋体"/>
        <family val="3"/>
        <charset val="134"/>
      </rPr>
      <t>其他支出</t>
    </r>
  </si>
  <si>
    <r>
      <rPr>
        <sz val="10"/>
        <color indexed="8"/>
        <rFont val="宋体"/>
        <family val="3"/>
        <charset val="134"/>
      </rPr>
      <t>赠与</t>
    </r>
  </si>
  <si>
    <r>
      <rPr>
        <sz val="10"/>
        <color indexed="8"/>
        <rFont val="宋体"/>
        <family val="3"/>
        <charset val="134"/>
      </rPr>
      <t>小计</t>
    </r>
  </si>
  <si>
    <r>
      <rPr>
        <sz val="10"/>
        <color indexed="8"/>
        <rFont val="宋体"/>
        <family val="3"/>
        <charset val="134"/>
      </rPr>
      <t>公车购置费</t>
    </r>
  </si>
  <si>
    <r>
      <rPr>
        <sz val="10"/>
        <color indexed="8"/>
        <rFont val="宋体"/>
        <family val="3"/>
        <charset val="134"/>
      </rPr>
      <t>公车运行
维护费</t>
    </r>
    <phoneticPr fontId="15" type="noConversion"/>
  </si>
  <si>
    <r>
      <rPr>
        <sz val="10"/>
        <color indexed="8"/>
        <rFont val="宋体"/>
        <family val="3"/>
        <charset val="134"/>
      </rPr>
      <t>变化情况</t>
    </r>
  </si>
  <si>
    <t>机关事业单位基本养老保险缴费</t>
    <phoneticPr fontId="15" type="noConversion"/>
  </si>
  <si>
    <t>职业年金缴费</t>
    <phoneticPr fontId="15" type="noConversion"/>
  </si>
  <si>
    <t>职工基本医疗保险缴费</t>
    <phoneticPr fontId="15" type="noConversion"/>
  </si>
  <si>
    <t>公务员医疗补助缴费</t>
    <phoneticPr fontId="15" type="noConversion"/>
  </si>
  <si>
    <t>其他社会保障缴费</t>
    <phoneticPr fontId="15" type="noConversion"/>
  </si>
  <si>
    <t>住房公积金</t>
    <phoneticPr fontId="15" type="noConversion"/>
  </si>
  <si>
    <t>医疗费</t>
    <phoneticPr fontId="15" type="noConversion"/>
  </si>
  <si>
    <t>医疗费补助</t>
    <phoneticPr fontId="15" type="noConversion"/>
  </si>
  <si>
    <t>个人农业生产补贴</t>
    <phoneticPr fontId="15" type="noConversion"/>
  </si>
  <si>
    <t>债务利息及费用支出</t>
    <phoneticPr fontId="15" type="noConversion"/>
  </si>
  <si>
    <t>国外债务利息</t>
    <phoneticPr fontId="15" type="noConversion"/>
  </si>
  <si>
    <t>国内债务发行费用</t>
    <phoneticPr fontId="15" type="noConversion"/>
  </si>
  <si>
    <t>国外债务发行费用</t>
    <phoneticPr fontId="15" type="noConversion"/>
  </si>
  <si>
    <t>资本性支出（基本建设）</t>
    <phoneticPr fontId="15" type="noConversion"/>
  </si>
  <si>
    <t>文物和陈列品购置</t>
    <phoneticPr fontId="15" type="noConversion"/>
  </si>
  <si>
    <t>无形资产购置</t>
    <phoneticPr fontId="15" type="noConversion"/>
  </si>
  <si>
    <t>资本性支出</t>
    <phoneticPr fontId="15" type="noConversion"/>
  </si>
  <si>
    <t>国家赔偿费用支出</t>
    <phoneticPr fontId="15" type="noConversion"/>
  </si>
  <si>
    <t>对民间非营利组织和群众性自治组织补贴</t>
    <phoneticPr fontId="15" type="noConversion"/>
  </si>
  <si>
    <t>一般公共服务支出</t>
    <phoneticPr fontId="15" type="noConversion"/>
  </si>
  <si>
    <t>人大事务</t>
    <phoneticPr fontId="15" type="noConversion"/>
  </si>
  <si>
    <t>机关服务</t>
    <phoneticPr fontId="15" type="noConversion"/>
  </si>
  <si>
    <t>人大会议</t>
    <phoneticPr fontId="15" type="noConversion"/>
  </si>
  <si>
    <t>预算表5</t>
    <phoneticPr fontId="15" type="noConversion"/>
  </si>
  <si>
    <t>预算表4</t>
    <phoneticPr fontId="15" type="noConversion"/>
  </si>
  <si>
    <t>预算表1</t>
  </si>
  <si>
    <t>2019年财政拨款收支总表</t>
  </si>
  <si>
    <t>单位名称：</t>
  </si>
  <si>
    <t>单位：元</t>
  </si>
  <si>
    <t>收     入</t>
  </si>
  <si>
    <t>支     出</t>
  </si>
  <si>
    <t>项    目</t>
  </si>
  <si>
    <t>行次</t>
  </si>
  <si>
    <t>项目（按功能分类）</t>
  </si>
  <si>
    <t>合计</t>
  </si>
  <si>
    <t>一般公共预算财政拨款</t>
  </si>
  <si>
    <t>政府性基金预算财政拨款</t>
  </si>
  <si>
    <t>非财政性资金安排支出</t>
  </si>
  <si>
    <t>栏    次</t>
  </si>
  <si>
    <t>一、一般公共预算财政拨款</t>
  </si>
  <si>
    <t>一、一般公共服务支出</t>
  </si>
  <si>
    <t>二、政府性基金预算财政拨款</t>
  </si>
  <si>
    <t>二、外交支出</t>
  </si>
  <si>
    <t>三、非财政性资金收入</t>
  </si>
  <si>
    <t>三、国防支出</t>
  </si>
  <si>
    <t xml:space="preserve">  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</si>
  <si>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</si>
  <si>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</si>
  <si>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</si>
  <si>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</si>
  <si>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</si>
  <si>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</si>
  <si>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</si>
  <si>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</si>
  <si>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</si>
  <si>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</si>
  <si>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</si>
  <si>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</si>
  <si>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</si>
  <si>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</si>
  <si>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</si>
  <si>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</si>
  <si>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</si>
  <si>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</si>
  <si>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</si>
  <si>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</si>
  <si>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</si>
  <si>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二十五、债务付息支出</t>
  </si>
  <si>
    <t>二十六、债务发行费用支出</t>
  </si>
  <si>
    <t>本年收入合计</t>
  </si>
  <si>
    <t>本年支出合计</t>
  </si>
  <si>
    <t>预算表2</t>
  </si>
  <si>
    <t>2019年一般公共预算支出表</t>
  </si>
  <si>
    <t>支出功能分类科目编码</t>
  </si>
  <si>
    <t>基本支出</t>
  </si>
  <si>
    <t>项目支出</t>
  </si>
  <si>
    <t>项</t>
  </si>
  <si>
    <t>预算表3</t>
  </si>
  <si>
    <t>2019年一般公共预算基本支出表</t>
  </si>
  <si>
    <t>人员经费</t>
  </si>
  <si>
    <t>公用经费</t>
  </si>
  <si>
    <t>2019年一般公共预算项目支出表</t>
    <phoneticPr fontId="15" type="noConversion"/>
  </si>
  <si>
    <t>单位：元</t>
    <phoneticPr fontId="15" type="noConversion"/>
  </si>
  <si>
    <t>2019年一般公共预算“三公”经费支出表</t>
    <phoneticPr fontId="15" type="noConversion"/>
  </si>
  <si>
    <r>
      <t>2018</t>
    </r>
    <r>
      <rPr>
        <sz val="10"/>
        <color indexed="8"/>
        <rFont val="宋体"/>
        <family val="3"/>
        <charset val="134"/>
      </rPr>
      <t>年预算数</t>
    </r>
    <phoneticPr fontId="15" type="noConversion"/>
  </si>
  <si>
    <r>
      <t>2019</t>
    </r>
    <r>
      <rPr>
        <sz val="10"/>
        <color indexed="8"/>
        <rFont val="宋体"/>
        <family val="3"/>
        <charset val="134"/>
      </rPr>
      <t>年预算数</t>
    </r>
    <phoneticPr fontId="15" type="noConversion"/>
  </si>
  <si>
    <t>备注：变化情况=2019年预算数-2018年预算数</t>
    <phoneticPr fontId="15" type="noConversion"/>
  </si>
  <si>
    <t>对企业补助</t>
    <phoneticPr fontId="15" type="noConversion"/>
  </si>
  <si>
    <t>其他对企业补助</t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</si>
</sst>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;\-#,##0.00"/>
  </numFmts>
  <fonts count="27">
    <font>
      <sz val="10"/>
      <color indexed="8"/>
      <name val="Arial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Arial"/>
      <family val="2"/>
    </font>
    <font>
      <sz val="10"/>
      <color indexed="8"/>
      <name val="宋体"/>
      <family val="3"/>
      <charset val="134"/>
      <scheme val="major"/>
    </font>
    <font>
      <b/>
      <sz val="22"/>
      <color indexed="8"/>
      <name val="黑体"/>
      <family val="3"/>
      <charset val="134"/>
    </font>
    <font>
      <sz val="11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宋体"/>
      <family val="3"/>
      <charset val="134"/>
    </font>
    <font>
      <sz val="15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43" fontId="18" fillId="0" borderId="2" xfId="0" applyNumberFormat="1" applyFont="1" applyBorder="1" applyAlignment="1">
      <alignment horizontal="right" vertical="center" shrinkToFi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left" vertical="center" wrapText="1" shrinkToFit="1"/>
    </xf>
    <xf numFmtId="0" fontId="18" fillId="0" borderId="6" xfId="0" applyFont="1" applyFill="1" applyBorder="1" applyAlignment="1">
      <alignment horizontal="left" vertical="center" wrapText="1" shrinkToFit="1"/>
    </xf>
    <xf numFmtId="43" fontId="18" fillId="0" borderId="9" xfId="0" applyNumberFormat="1" applyFont="1" applyFill="1" applyBorder="1" applyAlignment="1" applyProtection="1">
      <alignment horizontal="right" vertical="center"/>
    </xf>
    <xf numFmtId="43" fontId="18" fillId="0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left" vertical="center" wrapText="1" shrinkToFit="1"/>
    </xf>
    <xf numFmtId="0" fontId="0" fillId="0" borderId="2" xfId="0" applyBorder="1" applyAlignment="1">
      <alignment vertical="center"/>
    </xf>
    <xf numFmtId="0" fontId="18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43" fontId="18" fillId="0" borderId="2" xfId="0" applyNumberFormat="1" applyFont="1" applyBorder="1" applyAlignment="1">
      <alignment vertical="center"/>
    </xf>
    <xf numFmtId="43" fontId="0" fillId="0" borderId="2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176" fontId="20" fillId="0" borderId="12" xfId="0" applyNumberFormat="1" applyFont="1" applyFill="1" applyBorder="1" applyAlignment="1" applyProtection="1">
      <alignment horizontal="right" wrapText="1"/>
    </xf>
    <xf numFmtId="0" fontId="20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20" fillId="0" borderId="11" xfId="0" applyNumberFormat="1" applyFont="1" applyFill="1" applyBorder="1" applyAlignment="1" applyProtection="1"/>
    <xf numFmtId="0" fontId="18" fillId="0" borderId="2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43" fontId="18" fillId="0" borderId="9" xfId="0" applyNumberFormat="1" applyFont="1" applyBorder="1" applyAlignment="1">
      <alignment horizontal="right" vertical="center" shrinkToFit="1"/>
    </xf>
    <xf numFmtId="0" fontId="18" fillId="0" borderId="12" xfId="0" applyFont="1" applyFill="1" applyBorder="1" applyAlignment="1">
      <alignment horizontal="center" vertical="center" wrapText="1" shrinkToFit="1"/>
    </xf>
    <xf numFmtId="43" fontId="18" fillId="0" borderId="12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 wrapText="1" shrinkToFit="1"/>
    </xf>
    <xf numFmtId="43" fontId="18" fillId="0" borderId="2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shrinkToFi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left" vertical="center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left" vertical="center" shrinkToFit="1"/>
    </xf>
    <xf numFmtId="0" fontId="18" fillId="0" borderId="5" xfId="0" applyFont="1" applyFill="1" applyBorder="1" applyAlignment="1">
      <alignment horizontal="left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shrinkToFit="1"/>
    </xf>
    <xf numFmtId="176" fontId="26" fillId="0" borderId="15" xfId="5" applyNumberFormat="1" applyFont="1" applyFill="1" applyBorder="1" applyAlignment="1" applyProtection="1">
      <alignment horizontal="right" vertical="center" wrapText="1"/>
    </xf>
    <xf numFmtId="176" fontId="25" fillId="0" borderId="15" xfId="5" applyNumberFormat="1" applyFont="1" applyFill="1" applyBorder="1" applyAlignment="1" applyProtection="1">
      <alignment horizontal="right" vertical="center" wrapText="1"/>
    </xf>
    <xf numFmtId="176" fontId="24" fillId="0" borderId="15" xfId="5" applyNumberFormat="1" applyFont="1" applyFill="1" applyBorder="1" applyAlignment="1" applyProtection="1">
      <alignment horizontal="right" vertical="center" wrapText="1"/>
    </xf>
    <xf numFmtId="176" fontId="26" fillId="0" borderId="15" xfId="5" applyNumberFormat="1" applyFont="1" applyFill="1" applyBorder="1" applyAlignment="1" applyProtection="1">
      <alignment horizontal="right" vertical="center" wrapText="1"/>
    </xf>
    <xf numFmtId="176" fontId="25" fillId="0" borderId="15" xfId="5" applyNumberFormat="1" applyFont="1" applyFill="1" applyBorder="1" applyAlignment="1" applyProtection="1">
      <alignment horizontal="right" vertical="center" wrapText="1"/>
    </xf>
    <xf numFmtId="176" fontId="24" fillId="0" borderId="15" xfId="5" applyNumberFormat="1" applyFont="1" applyFill="1" applyBorder="1" applyAlignment="1" applyProtection="1">
      <alignment horizontal="right" vertical="center" wrapText="1"/>
    </xf>
    <xf numFmtId="176" fontId="26" fillId="0" borderId="15" xfId="5" applyNumberFormat="1" applyFont="1" applyFill="1" applyBorder="1" applyAlignment="1" applyProtection="1">
      <alignment horizontal="right" wrapText="1"/>
    </xf>
    <xf numFmtId="0" fontId="18" fillId="0" borderId="15" xfId="0" applyFont="1" applyFill="1" applyBorder="1" applyAlignment="1">
      <alignment horizontal="left" vertical="center" shrinkToFit="1"/>
    </xf>
    <xf numFmtId="0" fontId="18" fillId="0" borderId="15" xfId="0" applyFont="1" applyFill="1" applyBorder="1" applyAlignment="1">
      <alignment horizontal="left" vertical="center" wrapText="1" shrinkToFit="1"/>
    </xf>
    <xf numFmtId="43" fontId="18" fillId="0" borderId="15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</cellXfs>
  <cellStyles count="6">
    <cellStyle name="常规" xfId="0" builtinId="0"/>
    <cellStyle name="常规 2" xfId="1"/>
    <cellStyle name="常规 20" xfId="2"/>
    <cellStyle name="常规 22" xfId="3"/>
    <cellStyle name="常规 3" xfId="4"/>
    <cellStyle name="常规 4" xfId="5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pane ySplit="7" topLeftCell="A8" activePane="bottomLeft" state="frozen"/>
      <selection pane="bottomLeft" activeCell="C7" sqref="C7:C35"/>
    </sheetView>
  </sheetViews>
  <sheetFormatPr defaultColWidth="9" defaultRowHeight="18.75"/>
  <cols>
    <col min="1" max="1" width="25.7109375" style="1" customWidth="1"/>
    <col min="2" max="2" width="3.7109375" style="1" customWidth="1"/>
    <col min="3" max="3" width="14.7109375" style="1" customWidth="1"/>
    <col min="4" max="4" width="25.7109375" style="1" customWidth="1"/>
    <col min="5" max="5" width="3.7109375" style="1" customWidth="1"/>
    <col min="6" max="6" width="13.85546875" style="1" customWidth="1"/>
    <col min="7" max="7" width="14.140625" style="1" customWidth="1"/>
    <col min="8" max="8" width="8.85546875" style="1" customWidth="1"/>
    <col min="9" max="9" width="9.7109375" style="1" customWidth="1"/>
    <col min="10" max="11" width="9" style="1"/>
    <col min="12" max="12" width="9" style="15"/>
    <col min="13" max="16384" width="9" style="1"/>
  </cols>
  <sheetData>
    <row r="1" spans="1:12" ht="12.75">
      <c r="A1" s="34"/>
      <c r="B1" s="34"/>
      <c r="C1" s="34"/>
      <c r="D1" s="34"/>
      <c r="E1" s="34"/>
      <c r="F1" s="34"/>
      <c r="G1" s="34"/>
      <c r="H1" s="35" t="s">
        <v>104</v>
      </c>
      <c r="I1" s="34"/>
      <c r="L1" s="1"/>
    </row>
    <row r="2" spans="1:12" ht="25.5" customHeight="1">
      <c r="A2" s="60" t="s">
        <v>105</v>
      </c>
      <c r="B2" s="61"/>
      <c r="C2" s="61"/>
      <c r="D2" s="61"/>
      <c r="E2" s="61"/>
      <c r="F2" s="61"/>
      <c r="G2" s="61"/>
      <c r="H2" s="61"/>
      <c r="I2" s="36"/>
      <c r="L2" s="1"/>
    </row>
    <row r="3" spans="1:12" ht="12.75">
      <c r="A3" s="37" t="s">
        <v>106</v>
      </c>
      <c r="B3" s="38"/>
      <c r="C3" s="38"/>
      <c r="D3" s="38"/>
      <c r="E3" s="38"/>
      <c r="F3" s="38"/>
      <c r="G3" s="38"/>
      <c r="H3" s="37" t="s">
        <v>107</v>
      </c>
      <c r="I3" s="38"/>
      <c r="L3" s="1"/>
    </row>
    <row r="4" spans="1:12" ht="20.100000000000001" customHeight="1">
      <c r="A4" s="62" t="s">
        <v>108</v>
      </c>
      <c r="B4" s="63"/>
      <c r="C4" s="63"/>
      <c r="D4" s="62" t="s">
        <v>109</v>
      </c>
      <c r="E4" s="63"/>
      <c r="F4" s="63"/>
      <c r="G4" s="63"/>
      <c r="H4" s="63"/>
      <c r="I4" s="63"/>
      <c r="L4" s="1"/>
    </row>
    <row r="5" spans="1:12" ht="48.75" customHeight="1">
      <c r="A5" s="39" t="s">
        <v>110</v>
      </c>
      <c r="B5" s="39" t="s">
        <v>111</v>
      </c>
      <c r="C5" s="39" t="s">
        <v>1</v>
      </c>
      <c r="D5" s="39" t="s">
        <v>112</v>
      </c>
      <c r="E5" s="39" t="s">
        <v>111</v>
      </c>
      <c r="F5" s="39" t="s">
        <v>113</v>
      </c>
      <c r="G5" s="39" t="s">
        <v>114</v>
      </c>
      <c r="H5" s="39" t="s">
        <v>115</v>
      </c>
      <c r="I5" s="39" t="s">
        <v>116</v>
      </c>
      <c r="L5" s="1"/>
    </row>
    <row r="6" spans="1:12" ht="20.100000000000001" customHeight="1">
      <c r="A6" s="39" t="s">
        <v>117</v>
      </c>
      <c r="B6" s="40"/>
      <c r="C6" s="41">
        <v>1</v>
      </c>
      <c r="D6" s="39" t="s">
        <v>117</v>
      </c>
      <c r="E6" s="40"/>
      <c r="F6" s="41">
        <v>2</v>
      </c>
      <c r="G6" s="41">
        <v>3</v>
      </c>
      <c r="H6" s="41">
        <v>4</v>
      </c>
      <c r="I6" s="41">
        <v>5</v>
      </c>
      <c r="L6" s="1"/>
    </row>
    <row r="7" spans="1:12" ht="20.100000000000001" customHeight="1">
      <c r="A7" s="42" t="s">
        <v>118</v>
      </c>
      <c r="B7" s="41">
        <v>1</v>
      </c>
      <c r="C7" s="86">
        <v>8223386.3399999999</v>
      </c>
      <c r="D7" s="42" t="s">
        <v>119</v>
      </c>
      <c r="E7" s="41">
        <v>36</v>
      </c>
      <c r="F7" s="83">
        <v>7617981.0599999996</v>
      </c>
      <c r="G7" s="83">
        <v>7617981.0599999996</v>
      </c>
      <c r="H7" s="83">
        <v>0</v>
      </c>
      <c r="I7" s="83">
        <v>0</v>
      </c>
      <c r="L7" s="1"/>
    </row>
    <row r="8" spans="1:12" ht="20.100000000000001" customHeight="1">
      <c r="A8" s="42" t="s">
        <v>120</v>
      </c>
      <c r="B8" s="41">
        <v>2</v>
      </c>
      <c r="C8" s="86">
        <v>0</v>
      </c>
      <c r="D8" s="42" t="s">
        <v>121</v>
      </c>
      <c r="E8" s="41">
        <v>37</v>
      </c>
      <c r="F8" s="84"/>
      <c r="G8" s="84"/>
      <c r="H8" s="84"/>
      <c r="I8" s="84"/>
      <c r="L8" s="1"/>
    </row>
    <row r="9" spans="1:12" ht="20.100000000000001" customHeight="1">
      <c r="A9" s="42" t="s">
        <v>122</v>
      </c>
      <c r="B9" s="41">
        <v>3</v>
      </c>
      <c r="C9" s="86">
        <v>0</v>
      </c>
      <c r="D9" s="42" t="s">
        <v>123</v>
      </c>
      <c r="E9" s="41">
        <v>38</v>
      </c>
      <c r="F9" s="84"/>
      <c r="G9" s="84"/>
      <c r="H9" s="84"/>
      <c r="I9" s="84"/>
      <c r="L9" s="1"/>
    </row>
    <row r="10" spans="1:12" ht="20.100000000000001" customHeight="1">
      <c r="A10" s="43"/>
      <c r="B10" s="41">
        <v>4</v>
      </c>
      <c r="C10" s="87" t="s">
        <v>124</v>
      </c>
      <c r="D10" s="42" t="s">
        <v>125</v>
      </c>
      <c r="E10" s="41">
        <v>39</v>
      </c>
      <c r="F10" s="84"/>
      <c r="G10" s="84"/>
      <c r="H10" s="84"/>
      <c r="I10" s="84"/>
      <c r="L10" s="1"/>
    </row>
    <row r="11" spans="1:12" ht="20.100000000000001" customHeight="1">
      <c r="A11" s="43"/>
      <c r="B11" s="41">
        <v>5</v>
      </c>
      <c r="C11" s="87" t="s">
        <v>124</v>
      </c>
      <c r="D11" s="42" t="s">
        <v>126</v>
      </c>
      <c r="E11" s="41">
        <v>40</v>
      </c>
      <c r="F11" s="84"/>
      <c r="G11" s="84"/>
      <c r="H11" s="84"/>
      <c r="I11" s="84"/>
      <c r="L11" s="1"/>
    </row>
    <row r="12" spans="1:12" ht="20.100000000000001" customHeight="1">
      <c r="A12" s="43"/>
      <c r="B12" s="41">
        <v>6</v>
      </c>
      <c r="C12" s="87" t="s">
        <v>124</v>
      </c>
      <c r="D12" s="42" t="s">
        <v>127</v>
      </c>
      <c r="E12" s="41">
        <v>41</v>
      </c>
      <c r="F12" s="84"/>
      <c r="G12" s="84"/>
      <c r="H12" s="84"/>
      <c r="I12" s="84"/>
      <c r="L12" s="1"/>
    </row>
    <row r="13" spans="1:12" ht="20.100000000000001" customHeight="1">
      <c r="A13" s="43"/>
      <c r="B13" s="41">
        <v>7</v>
      </c>
      <c r="C13" s="87" t="s">
        <v>124</v>
      </c>
      <c r="D13" s="42" t="s">
        <v>128</v>
      </c>
      <c r="E13" s="41">
        <v>42</v>
      </c>
      <c r="F13" s="84"/>
      <c r="G13" s="84"/>
      <c r="H13" s="84"/>
      <c r="I13" s="84"/>
      <c r="L13" s="1"/>
    </row>
    <row r="14" spans="1:12" ht="20.100000000000001" customHeight="1">
      <c r="A14" s="43"/>
      <c r="B14" s="41">
        <v>8</v>
      </c>
      <c r="C14" s="87" t="s">
        <v>124</v>
      </c>
      <c r="D14" s="42" t="s">
        <v>129</v>
      </c>
      <c r="E14" s="41">
        <v>43</v>
      </c>
      <c r="F14" s="83">
        <v>317217.59999999998</v>
      </c>
      <c r="G14" s="83">
        <v>317217.59999999998</v>
      </c>
      <c r="H14" s="83">
        <v>0</v>
      </c>
      <c r="I14" s="83">
        <v>0</v>
      </c>
      <c r="L14" s="1"/>
    </row>
    <row r="15" spans="1:12" ht="20.100000000000001" customHeight="1">
      <c r="A15" s="43"/>
      <c r="B15" s="41">
        <v>9</v>
      </c>
      <c r="C15" s="87" t="s">
        <v>124</v>
      </c>
      <c r="D15" s="42" t="s">
        <v>130</v>
      </c>
      <c r="E15" s="41">
        <v>44</v>
      </c>
      <c r="F15" s="83">
        <v>97531.68</v>
      </c>
      <c r="G15" s="83">
        <v>97531.68</v>
      </c>
      <c r="H15" s="83">
        <v>0</v>
      </c>
      <c r="I15" s="83">
        <v>0</v>
      </c>
      <c r="L15" s="1"/>
    </row>
    <row r="16" spans="1:12" ht="20.100000000000001" customHeight="1">
      <c r="A16" s="43"/>
      <c r="B16" s="41">
        <v>10</v>
      </c>
      <c r="C16" s="87" t="s">
        <v>124</v>
      </c>
      <c r="D16" s="42" t="s">
        <v>131</v>
      </c>
      <c r="E16" s="41">
        <v>45</v>
      </c>
      <c r="F16" s="84"/>
      <c r="G16" s="84"/>
      <c r="H16" s="84"/>
      <c r="I16" s="84"/>
      <c r="L16" s="1"/>
    </row>
    <row r="17" spans="1:12" ht="20.100000000000001" customHeight="1">
      <c r="A17" s="43"/>
      <c r="B17" s="41">
        <v>11</v>
      </c>
      <c r="C17" s="87" t="s">
        <v>124</v>
      </c>
      <c r="D17" s="42" t="s">
        <v>132</v>
      </c>
      <c r="E17" s="41">
        <v>46</v>
      </c>
      <c r="F17" s="84"/>
      <c r="G17" s="84"/>
      <c r="H17" s="84"/>
      <c r="I17" s="84"/>
      <c r="L17" s="1"/>
    </row>
    <row r="18" spans="1:12" ht="20.100000000000001" customHeight="1">
      <c r="A18" s="43"/>
      <c r="B18" s="41">
        <v>12</v>
      </c>
      <c r="C18" s="87" t="s">
        <v>124</v>
      </c>
      <c r="D18" s="42" t="s">
        <v>133</v>
      </c>
      <c r="E18" s="41">
        <v>47</v>
      </c>
      <c r="F18" s="84"/>
      <c r="G18" s="84"/>
      <c r="H18" s="84"/>
      <c r="I18" s="84"/>
      <c r="L18" s="1"/>
    </row>
    <row r="19" spans="1:12" ht="20.100000000000001" customHeight="1">
      <c r="A19" s="43"/>
      <c r="B19" s="41">
        <v>13</v>
      </c>
      <c r="C19" s="87" t="s">
        <v>124</v>
      </c>
      <c r="D19" s="42" t="s">
        <v>134</v>
      </c>
      <c r="E19" s="41">
        <v>48</v>
      </c>
      <c r="F19" s="84"/>
      <c r="G19" s="84"/>
      <c r="H19" s="84"/>
      <c r="I19" s="84"/>
      <c r="L19" s="1"/>
    </row>
    <row r="20" spans="1:12" ht="20.100000000000001" customHeight="1">
      <c r="A20" s="43"/>
      <c r="B20" s="41">
        <v>14</v>
      </c>
      <c r="C20" s="87" t="s">
        <v>124</v>
      </c>
      <c r="D20" s="42" t="s">
        <v>135</v>
      </c>
      <c r="E20" s="41">
        <v>49</v>
      </c>
      <c r="F20" s="84"/>
      <c r="G20" s="84"/>
      <c r="H20" s="84"/>
      <c r="I20" s="84"/>
      <c r="L20" s="1"/>
    </row>
    <row r="21" spans="1:12" ht="20.100000000000001" customHeight="1">
      <c r="A21" s="43"/>
      <c r="B21" s="41">
        <v>15</v>
      </c>
      <c r="C21" s="87" t="s">
        <v>124</v>
      </c>
      <c r="D21" s="42" t="s">
        <v>136</v>
      </c>
      <c r="E21" s="41">
        <v>50</v>
      </c>
      <c r="F21" s="84"/>
      <c r="G21" s="84"/>
      <c r="H21" s="84"/>
      <c r="I21" s="84"/>
      <c r="L21" s="1"/>
    </row>
    <row r="22" spans="1:12" ht="20.100000000000001" customHeight="1">
      <c r="A22" s="43"/>
      <c r="B22" s="41">
        <v>16</v>
      </c>
      <c r="C22" s="87" t="s">
        <v>124</v>
      </c>
      <c r="D22" s="42" t="s">
        <v>137</v>
      </c>
      <c r="E22" s="41">
        <v>51</v>
      </c>
      <c r="F22" s="84"/>
      <c r="G22" s="84"/>
      <c r="H22" s="84"/>
      <c r="I22" s="84"/>
      <c r="L22" s="1"/>
    </row>
    <row r="23" spans="1:12" ht="20.100000000000001" customHeight="1">
      <c r="A23" s="43"/>
      <c r="B23" s="41">
        <v>17</v>
      </c>
      <c r="C23" s="87" t="s">
        <v>124</v>
      </c>
      <c r="D23" s="42" t="s">
        <v>138</v>
      </c>
      <c r="E23" s="41">
        <v>52</v>
      </c>
      <c r="F23" s="84"/>
      <c r="G23" s="84"/>
      <c r="H23" s="84"/>
      <c r="I23" s="84"/>
      <c r="L23" s="1"/>
    </row>
    <row r="24" spans="1:12" ht="20.100000000000001" customHeight="1">
      <c r="A24" s="43"/>
      <c r="B24" s="41">
        <v>18</v>
      </c>
      <c r="C24" s="87" t="s">
        <v>124</v>
      </c>
      <c r="D24" s="42" t="s">
        <v>139</v>
      </c>
      <c r="E24" s="41">
        <v>53</v>
      </c>
      <c r="F24" s="84"/>
      <c r="G24" s="84"/>
      <c r="H24" s="84"/>
      <c r="I24" s="84"/>
      <c r="L24" s="1"/>
    </row>
    <row r="25" spans="1:12" ht="20.100000000000001" customHeight="1">
      <c r="A25" s="43"/>
      <c r="B25" s="41">
        <v>19</v>
      </c>
      <c r="C25" s="87" t="s">
        <v>124</v>
      </c>
      <c r="D25" s="42" t="s">
        <v>140</v>
      </c>
      <c r="E25" s="41">
        <v>54</v>
      </c>
      <c r="F25" s="83">
        <v>190656</v>
      </c>
      <c r="G25" s="83">
        <v>190656</v>
      </c>
      <c r="H25" s="83">
        <v>0</v>
      </c>
      <c r="I25" s="83">
        <v>0</v>
      </c>
      <c r="L25" s="1"/>
    </row>
    <row r="26" spans="1:12" ht="20.100000000000001" customHeight="1">
      <c r="A26" s="43"/>
      <c r="B26" s="41">
        <v>20</v>
      </c>
      <c r="C26" s="87" t="s">
        <v>124</v>
      </c>
      <c r="D26" s="42" t="s">
        <v>141</v>
      </c>
      <c r="E26" s="41">
        <v>55</v>
      </c>
      <c r="F26" s="84"/>
      <c r="G26" s="84"/>
      <c r="H26" s="84"/>
      <c r="I26" s="84"/>
      <c r="L26" s="1"/>
    </row>
    <row r="27" spans="1:12" ht="20.100000000000001" customHeight="1">
      <c r="A27" s="43"/>
      <c r="B27" s="41">
        <v>21</v>
      </c>
      <c r="C27" s="88"/>
      <c r="D27" s="42" t="s">
        <v>142</v>
      </c>
      <c r="E27" s="41">
        <v>56</v>
      </c>
      <c r="F27" s="84"/>
      <c r="G27" s="84"/>
      <c r="H27" s="84"/>
      <c r="I27" s="84"/>
      <c r="L27" s="1"/>
    </row>
    <row r="28" spans="1:12" ht="20.100000000000001" customHeight="1">
      <c r="A28" s="43"/>
      <c r="B28" s="41">
        <v>22</v>
      </c>
      <c r="C28" s="88"/>
      <c r="D28" s="42" t="s">
        <v>143</v>
      </c>
      <c r="E28" s="41">
        <v>57</v>
      </c>
      <c r="F28" s="84"/>
      <c r="G28" s="84"/>
      <c r="H28" s="84"/>
      <c r="I28" s="84"/>
      <c r="L28" s="1"/>
    </row>
    <row r="29" spans="1:12" ht="20.100000000000001" customHeight="1">
      <c r="A29" s="43"/>
      <c r="B29" s="41">
        <v>23</v>
      </c>
      <c r="C29" s="88"/>
      <c r="D29" s="42" t="s">
        <v>144</v>
      </c>
      <c r="E29" s="41">
        <v>58</v>
      </c>
      <c r="F29" s="84"/>
      <c r="G29" s="84"/>
      <c r="H29" s="84"/>
      <c r="I29" s="84"/>
      <c r="L29" s="1"/>
    </row>
    <row r="30" spans="1:12" ht="20.100000000000001" customHeight="1">
      <c r="A30" s="43"/>
      <c r="B30" s="41">
        <v>24</v>
      </c>
      <c r="C30" s="87" t="s">
        <v>124</v>
      </c>
      <c r="D30" s="42" t="s">
        <v>145</v>
      </c>
      <c r="E30" s="41">
        <v>59</v>
      </c>
      <c r="F30" s="84"/>
      <c r="G30" s="84"/>
      <c r="H30" s="84"/>
      <c r="I30" s="84"/>
      <c r="L30" s="1"/>
    </row>
    <row r="31" spans="1:12" ht="20.100000000000001" customHeight="1">
      <c r="A31" s="43"/>
      <c r="B31" s="41">
        <v>25</v>
      </c>
      <c r="C31" s="88"/>
      <c r="D31" s="42" t="s">
        <v>146</v>
      </c>
      <c r="E31" s="41">
        <v>60</v>
      </c>
      <c r="F31" s="84"/>
      <c r="G31" s="84"/>
      <c r="H31" s="84"/>
      <c r="I31" s="84"/>
      <c r="L31" s="1"/>
    </row>
    <row r="32" spans="1:12" ht="20.100000000000001" customHeight="1">
      <c r="A32" s="43"/>
      <c r="B32" s="41">
        <v>26</v>
      </c>
      <c r="C32" s="88"/>
      <c r="D32" s="42" t="s">
        <v>147</v>
      </c>
      <c r="E32" s="41">
        <v>61</v>
      </c>
      <c r="F32" s="84"/>
      <c r="G32" s="84"/>
      <c r="H32" s="84"/>
      <c r="I32" s="84"/>
      <c r="L32" s="1"/>
    </row>
    <row r="33" spans="1:12" ht="20.100000000000001" customHeight="1">
      <c r="A33" s="43"/>
      <c r="B33" s="41">
        <v>27</v>
      </c>
      <c r="C33" s="87" t="s">
        <v>124</v>
      </c>
      <c r="D33" s="43"/>
      <c r="E33" s="41">
        <v>62</v>
      </c>
      <c r="F33" s="84"/>
      <c r="G33" s="84"/>
      <c r="H33" s="84"/>
      <c r="I33" s="84"/>
      <c r="L33" s="1"/>
    </row>
    <row r="34" spans="1:12" ht="20.100000000000001" customHeight="1">
      <c r="A34" s="43"/>
      <c r="B34" s="41">
        <v>28</v>
      </c>
      <c r="C34" s="87" t="s">
        <v>124</v>
      </c>
      <c r="D34" s="43"/>
      <c r="E34" s="41">
        <v>63</v>
      </c>
      <c r="F34" s="85"/>
      <c r="G34" s="85"/>
      <c r="H34" s="85"/>
      <c r="I34" s="85"/>
      <c r="L34" s="1"/>
    </row>
    <row r="35" spans="1:12" ht="20.100000000000001" customHeight="1">
      <c r="A35" s="39" t="s">
        <v>148</v>
      </c>
      <c r="B35" s="41">
        <v>29</v>
      </c>
      <c r="C35" s="89">
        <v>8223386.3399999999</v>
      </c>
      <c r="D35" s="39" t="s">
        <v>149</v>
      </c>
      <c r="E35" s="41">
        <v>64</v>
      </c>
      <c r="F35" s="83">
        <v>8223386.3399999999</v>
      </c>
      <c r="G35" s="83">
        <v>8223386.3399999999</v>
      </c>
      <c r="H35" s="83">
        <v>0</v>
      </c>
      <c r="I35" s="83">
        <v>0</v>
      </c>
      <c r="L35" s="1"/>
    </row>
    <row r="36" spans="1:12" ht="20.100000000000001" customHeight="1">
      <c r="A36" s="40"/>
      <c r="B36" s="40"/>
      <c r="C36" s="44"/>
      <c r="D36" s="40"/>
      <c r="E36" s="40"/>
      <c r="F36" s="85"/>
      <c r="G36" s="85"/>
      <c r="H36" s="85"/>
      <c r="I36" s="85"/>
      <c r="L36" s="1"/>
    </row>
    <row r="37" spans="1:12" ht="15.4" customHeight="1">
      <c r="A37" s="64"/>
      <c r="B37" s="65"/>
      <c r="C37" s="65"/>
      <c r="D37" s="65"/>
      <c r="E37" s="16"/>
      <c r="F37" s="17"/>
      <c r="G37" s="17"/>
      <c r="H37" s="17"/>
      <c r="L37" s="1"/>
    </row>
    <row r="38" spans="1:12" ht="12.75">
      <c r="L38" s="1"/>
    </row>
    <row r="40" spans="1:12" ht="12.75">
      <c r="L40" s="1"/>
    </row>
    <row r="41" spans="1:12" ht="12.75">
      <c r="L41" s="1"/>
    </row>
    <row r="42" spans="1:12" ht="12.75">
      <c r="L42" s="1"/>
    </row>
  </sheetData>
  <mergeCells count="4">
    <mergeCell ref="A2:H2"/>
    <mergeCell ref="A4:C4"/>
    <mergeCell ref="A37:D37"/>
    <mergeCell ref="D4:I4"/>
  </mergeCells>
  <phoneticPr fontId="15" type="noConversion"/>
  <pageMargins left="0.74803149606299213" right="0.59055118110236227" top="0.59055118110236227" bottom="0.59055118110236227" header="0.39370078740157483" footer="0.3937007874015748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pane ySplit="7" topLeftCell="A8" activePane="bottomLeft" state="frozen"/>
      <selection pane="bottomLeft" activeCell="G40" sqref="G40"/>
    </sheetView>
  </sheetViews>
  <sheetFormatPr defaultColWidth="9" defaultRowHeight="12.75"/>
  <cols>
    <col min="1" max="3" width="3.7109375" style="1" customWidth="1"/>
    <col min="4" max="4" width="45.7109375" style="1" customWidth="1"/>
    <col min="5" max="7" width="10.7109375" style="1" customWidth="1"/>
    <col min="8" max="8" width="9.7109375" style="1" customWidth="1"/>
    <col min="9" max="16384" width="9" style="1"/>
  </cols>
  <sheetData>
    <row r="1" spans="1:7">
      <c r="A1" s="45"/>
      <c r="B1" s="45"/>
      <c r="C1" s="45"/>
      <c r="D1" s="45"/>
      <c r="E1" s="45"/>
      <c r="F1" s="45"/>
      <c r="G1" s="46" t="s">
        <v>150</v>
      </c>
    </row>
    <row r="2" spans="1:7" s="2" customFormat="1" ht="25.5">
      <c r="A2" s="67" t="s">
        <v>151</v>
      </c>
      <c r="B2" s="68"/>
      <c r="C2" s="68"/>
      <c r="D2" s="68"/>
      <c r="E2" s="68"/>
      <c r="F2" s="68"/>
      <c r="G2" s="68"/>
    </row>
    <row r="3" spans="1:7" ht="20.100000000000001" customHeight="1">
      <c r="A3" s="47" t="s">
        <v>106</v>
      </c>
      <c r="B3" s="48"/>
      <c r="C3" s="48"/>
      <c r="D3" s="48"/>
      <c r="E3" s="48"/>
      <c r="F3" s="48"/>
      <c r="G3" s="47" t="s">
        <v>107</v>
      </c>
    </row>
    <row r="4" spans="1:7" ht="12.75" customHeight="1">
      <c r="A4" s="62" t="s">
        <v>2</v>
      </c>
      <c r="B4" s="63"/>
      <c r="C4" s="63"/>
      <c r="D4" s="63"/>
      <c r="E4" s="62" t="s">
        <v>1</v>
      </c>
      <c r="F4" s="63"/>
      <c r="G4" s="63"/>
    </row>
    <row r="5" spans="1:7">
      <c r="A5" s="62" t="s">
        <v>152</v>
      </c>
      <c r="B5" s="63"/>
      <c r="C5" s="63"/>
      <c r="D5" s="39" t="s">
        <v>3</v>
      </c>
      <c r="E5" s="39" t="s">
        <v>113</v>
      </c>
      <c r="F5" s="39" t="s">
        <v>153</v>
      </c>
      <c r="G5" s="39" t="s">
        <v>154</v>
      </c>
    </row>
    <row r="6" spans="1:7">
      <c r="A6" s="69" t="s">
        <v>4</v>
      </c>
      <c r="B6" s="69" t="s">
        <v>5</v>
      </c>
      <c r="C6" s="69" t="s">
        <v>155</v>
      </c>
      <c r="D6" s="39" t="s">
        <v>6</v>
      </c>
      <c r="E6" s="41">
        <v>1</v>
      </c>
      <c r="F6" s="41">
        <v>2</v>
      </c>
      <c r="G6" s="41">
        <v>3</v>
      </c>
    </row>
    <row r="7" spans="1:7" ht="20.100000000000001" customHeight="1">
      <c r="A7" s="70"/>
      <c r="B7" s="70"/>
      <c r="C7" s="70"/>
      <c r="D7" s="52" t="s">
        <v>9</v>
      </c>
      <c r="E7" s="53">
        <f>F7+G7</f>
        <v>8223386.3399999999</v>
      </c>
      <c r="F7" s="53">
        <f>F8</f>
        <v>6312056.3399999999</v>
      </c>
      <c r="G7" s="53">
        <f>G8</f>
        <v>1911330</v>
      </c>
    </row>
    <row r="8" spans="1:7" ht="20.100000000000001" customHeight="1">
      <c r="A8" s="66">
        <v>201</v>
      </c>
      <c r="B8" s="66" t="s">
        <v>0</v>
      </c>
      <c r="C8" s="66" t="s">
        <v>0</v>
      </c>
      <c r="D8" s="54" t="s">
        <v>98</v>
      </c>
      <c r="E8" s="53">
        <f t="shared" ref="E8:E13" si="0">F8+G8</f>
        <v>8223386.3399999999</v>
      </c>
      <c r="F8" s="53">
        <f>F9</f>
        <v>6312056.3399999999</v>
      </c>
      <c r="G8" s="53">
        <f>G9</f>
        <v>1911330</v>
      </c>
    </row>
    <row r="9" spans="1:7" ht="20.100000000000001" customHeight="1">
      <c r="A9" s="66">
        <v>20101</v>
      </c>
      <c r="B9" s="66"/>
      <c r="C9" s="66"/>
      <c r="D9" s="50" t="s">
        <v>99</v>
      </c>
      <c r="E9" s="51">
        <f t="shared" si="0"/>
        <v>8223386.3399999999</v>
      </c>
      <c r="F9" s="51">
        <f>SUM(F10:F13)</f>
        <v>6312056.3399999999</v>
      </c>
      <c r="G9" s="51">
        <f>SUM(G10:G13)</f>
        <v>1911330</v>
      </c>
    </row>
    <row r="10" spans="1:7" ht="20.100000000000001" customHeight="1">
      <c r="A10" s="66">
        <v>2010101</v>
      </c>
      <c r="B10" s="66"/>
      <c r="C10" s="66"/>
      <c r="D10" s="22" t="s">
        <v>10</v>
      </c>
      <c r="E10" s="21">
        <f t="shared" si="0"/>
        <v>6312056.3399999999</v>
      </c>
      <c r="F10" s="21">
        <v>6312056.3399999999</v>
      </c>
      <c r="G10" s="21"/>
    </row>
    <row r="11" spans="1:7" ht="20.100000000000001" customHeight="1">
      <c r="A11" s="66">
        <v>2010102</v>
      </c>
      <c r="B11" s="66"/>
      <c r="C11" s="66"/>
      <c r="D11" s="22" t="s">
        <v>11</v>
      </c>
      <c r="E11" s="21">
        <f t="shared" si="0"/>
        <v>1911330</v>
      </c>
      <c r="F11" s="21"/>
      <c r="G11" s="21">
        <v>1911330</v>
      </c>
    </row>
    <row r="12" spans="1:7" ht="20.100000000000001" customHeight="1">
      <c r="A12" s="66">
        <v>2010103</v>
      </c>
      <c r="B12" s="66"/>
      <c r="C12" s="66"/>
      <c r="D12" s="33" t="s">
        <v>100</v>
      </c>
      <c r="E12" s="21">
        <f t="shared" si="0"/>
        <v>0</v>
      </c>
      <c r="F12" s="21"/>
      <c r="G12" s="21"/>
    </row>
    <row r="13" spans="1:7" ht="20.100000000000001" customHeight="1">
      <c r="A13" s="66">
        <v>2010104</v>
      </c>
      <c r="B13" s="66"/>
      <c r="C13" s="66"/>
      <c r="D13" s="33" t="s">
        <v>101</v>
      </c>
      <c r="E13" s="21">
        <f t="shared" si="0"/>
        <v>0</v>
      </c>
      <c r="F13" s="21"/>
      <c r="G13" s="21"/>
    </row>
    <row r="14" spans="1:7" ht="20.100000000000001" customHeight="1">
      <c r="D14" s="18"/>
    </row>
  </sheetData>
  <mergeCells count="13">
    <mergeCell ref="A12:C12"/>
    <mergeCell ref="A13:C13"/>
    <mergeCell ref="A10:C10"/>
    <mergeCell ref="A11:C11"/>
    <mergeCell ref="A2:G2"/>
    <mergeCell ref="A4:D4"/>
    <mergeCell ref="E4:G4"/>
    <mergeCell ref="A5:C5"/>
    <mergeCell ref="A6:A7"/>
    <mergeCell ref="B6:B7"/>
    <mergeCell ref="C6:C7"/>
    <mergeCell ref="A8:C8"/>
    <mergeCell ref="A9:C9"/>
  </mergeCells>
  <phoneticPr fontId="15" type="noConversion"/>
  <pageMargins left="0.68" right="0.59027777777777801" top="0.59027777777777801" bottom="0.59027777777777801" header="0.39305555555555599" footer="0.393055555555555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pane ySplit="6" topLeftCell="A19" activePane="bottomLeft" state="frozen"/>
      <selection pane="bottomLeft" activeCell="J17" sqref="J17"/>
    </sheetView>
  </sheetViews>
  <sheetFormatPr defaultColWidth="9" defaultRowHeight="12.75"/>
  <cols>
    <col min="1" max="2" width="3.7109375" style="1" customWidth="1"/>
    <col min="3" max="3" width="45.7109375" style="1" customWidth="1"/>
    <col min="4" max="6" width="10.7109375" style="1" customWidth="1"/>
    <col min="7" max="16384" width="9" style="1"/>
  </cols>
  <sheetData>
    <row r="1" spans="1:6">
      <c r="A1" s="45"/>
      <c r="B1" s="45"/>
      <c r="C1" s="45"/>
      <c r="D1" s="45"/>
      <c r="E1" s="45"/>
      <c r="F1" s="46" t="s">
        <v>156</v>
      </c>
    </row>
    <row r="2" spans="1:6" s="2" customFormat="1" ht="25.5">
      <c r="A2" s="60" t="s">
        <v>157</v>
      </c>
      <c r="B2" s="61"/>
      <c r="C2" s="61"/>
      <c r="D2" s="61"/>
      <c r="E2" s="61"/>
      <c r="F2" s="61"/>
    </row>
    <row r="3" spans="1:6" ht="12.75" customHeight="1">
      <c r="A3" s="55" t="s">
        <v>106</v>
      </c>
      <c r="B3" s="56"/>
      <c r="C3" s="56"/>
      <c r="D3" s="56"/>
      <c r="E3" s="56"/>
      <c r="F3" s="55" t="s">
        <v>107</v>
      </c>
    </row>
    <row r="4" spans="1:6" ht="12.75" customHeight="1">
      <c r="A4" s="62" t="s">
        <v>2</v>
      </c>
      <c r="B4" s="63"/>
      <c r="C4" s="63"/>
      <c r="D4" s="62" t="s">
        <v>1</v>
      </c>
      <c r="E4" s="63"/>
      <c r="F4" s="63"/>
    </row>
    <row r="5" spans="1:6">
      <c r="A5" s="62" t="s">
        <v>7</v>
      </c>
      <c r="B5" s="63"/>
      <c r="C5" s="39" t="s">
        <v>3</v>
      </c>
      <c r="D5" s="63"/>
      <c r="E5" s="63"/>
      <c r="F5" s="63"/>
    </row>
    <row r="6" spans="1:6">
      <c r="A6" s="39" t="s">
        <v>4</v>
      </c>
      <c r="B6" s="39" t="s">
        <v>5</v>
      </c>
      <c r="C6" s="39" t="s">
        <v>6</v>
      </c>
      <c r="D6" s="39" t="s">
        <v>113</v>
      </c>
      <c r="E6" s="39" t="s">
        <v>158</v>
      </c>
      <c r="F6" s="39" t="s">
        <v>159</v>
      </c>
    </row>
    <row r="7" spans="1:6" ht="15.95" customHeight="1">
      <c r="A7" s="72" t="s">
        <v>9</v>
      </c>
      <c r="B7" s="73"/>
      <c r="C7" s="74"/>
      <c r="D7" s="21">
        <f>E7+F7</f>
        <v>6312056.3399999999</v>
      </c>
      <c r="E7" s="21">
        <f>E8+E22+E50+E62+E67+E80+E97</f>
        <v>5301056.34</v>
      </c>
      <c r="F7" s="21">
        <f>F22+F50+F62+F67+F80+F97</f>
        <v>1011000</v>
      </c>
    </row>
    <row r="8" spans="1:6" ht="15.95" customHeight="1">
      <c r="A8" s="75">
        <v>301</v>
      </c>
      <c r="B8" s="76"/>
      <c r="C8" s="23" t="s">
        <v>12</v>
      </c>
      <c r="D8" s="21">
        <f t="shared" ref="D8:D71" si="0">E8+F8</f>
        <v>5301056.34</v>
      </c>
      <c r="E8" s="21">
        <f>SUM(E9:E21)</f>
        <v>5301056.34</v>
      </c>
      <c r="F8" s="21">
        <f>SUM(F9:F21)</f>
        <v>0</v>
      </c>
    </row>
    <row r="9" spans="1:6" ht="15.95" customHeight="1">
      <c r="A9" s="71">
        <v>30101</v>
      </c>
      <c r="B9" s="71"/>
      <c r="C9" s="29" t="s">
        <v>13</v>
      </c>
      <c r="D9" s="21">
        <f t="shared" si="0"/>
        <v>1519482.96</v>
      </c>
      <c r="E9" s="21">
        <v>1519482.96</v>
      </c>
      <c r="F9" s="21"/>
    </row>
    <row r="10" spans="1:6" ht="15.95" customHeight="1">
      <c r="A10" s="71">
        <v>30102</v>
      </c>
      <c r="B10" s="71"/>
      <c r="C10" s="29" t="s">
        <v>14</v>
      </c>
      <c r="D10" s="21">
        <f t="shared" si="0"/>
        <v>746880</v>
      </c>
      <c r="E10" s="21">
        <v>746880</v>
      </c>
      <c r="F10" s="21"/>
    </row>
    <row r="11" spans="1:6" ht="15.95" customHeight="1">
      <c r="A11" s="71">
        <v>30103</v>
      </c>
      <c r="B11" s="71"/>
      <c r="C11" s="29" t="s">
        <v>15</v>
      </c>
      <c r="D11" s="21">
        <f t="shared" si="0"/>
        <v>586468</v>
      </c>
      <c r="E11" s="21">
        <v>586468</v>
      </c>
      <c r="F11" s="21"/>
    </row>
    <row r="12" spans="1:6" ht="15.95" customHeight="1">
      <c r="A12" s="71">
        <v>30106</v>
      </c>
      <c r="B12" s="71"/>
      <c r="C12" s="29" t="s">
        <v>43</v>
      </c>
      <c r="D12" s="21">
        <f t="shared" si="0"/>
        <v>0</v>
      </c>
      <c r="E12" s="21"/>
      <c r="F12" s="21"/>
    </row>
    <row r="13" spans="1:6" ht="15.95" customHeight="1">
      <c r="A13" s="71">
        <v>30107</v>
      </c>
      <c r="B13" s="71"/>
      <c r="C13" s="29" t="s">
        <v>44</v>
      </c>
      <c r="D13" s="21">
        <f t="shared" si="0"/>
        <v>133008</v>
      </c>
      <c r="E13" s="21">
        <v>133008</v>
      </c>
      <c r="F13" s="21"/>
    </row>
    <row r="14" spans="1:6" ht="15.95" customHeight="1">
      <c r="A14" s="71">
        <v>30108</v>
      </c>
      <c r="B14" s="71"/>
      <c r="C14" s="30" t="s">
        <v>79</v>
      </c>
      <c r="D14" s="21">
        <f t="shared" si="0"/>
        <v>226584</v>
      </c>
      <c r="E14" s="21">
        <v>226584</v>
      </c>
      <c r="F14" s="21"/>
    </row>
    <row r="15" spans="1:6" ht="15.95" customHeight="1">
      <c r="A15" s="71">
        <v>30109</v>
      </c>
      <c r="B15" s="71"/>
      <c r="C15" s="30" t="s">
        <v>80</v>
      </c>
      <c r="D15" s="21">
        <f t="shared" si="0"/>
        <v>90633.600000000006</v>
      </c>
      <c r="E15" s="21">
        <v>90633.600000000006</v>
      </c>
      <c r="F15" s="21"/>
    </row>
    <row r="16" spans="1:6" ht="15.95" customHeight="1">
      <c r="A16" s="71">
        <v>30110</v>
      </c>
      <c r="B16" s="71"/>
      <c r="C16" s="30" t="s">
        <v>81</v>
      </c>
      <c r="D16" s="21">
        <f t="shared" si="0"/>
        <v>97531.68</v>
      </c>
      <c r="E16" s="21">
        <v>97531.68</v>
      </c>
      <c r="F16" s="21"/>
    </row>
    <row r="17" spans="1:6" ht="15.95" customHeight="1">
      <c r="A17" s="71">
        <v>30111</v>
      </c>
      <c r="B17" s="71"/>
      <c r="C17" s="30" t="s">
        <v>82</v>
      </c>
      <c r="D17" s="21">
        <f t="shared" si="0"/>
        <v>0</v>
      </c>
      <c r="E17" s="21"/>
      <c r="F17" s="21"/>
    </row>
    <row r="18" spans="1:6" ht="15.95" customHeight="1">
      <c r="A18" s="71">
        <v>30112</v>
      </c>
      <c r="B18" s="71"/>
      <c r="C18" s="30" t="s">
        <v>83</v>
      </c>
      <c r="D18" s="21">
        <f t="shared" si="0"/>
        <v>4556.5200000000004</v>
      </c>
      <c r="E18" s="21">
        <v>4556.5200000000004</v>
      </c>
      <c r="F18" s="21"/>
    </row>
    <row r="19" spans="1:6" ht="15.95" customHeight="1">
      <c r="A19" s="71">
        <v>30113</v>
      </c>
      <c r="B19" s="71"/>
      <c r="C19" s="30" t="s">
        <v>84</v>
      </c>
      <c r="D19" s="21">
        <f t="shared" si="0"/>
        <v>190656</v>
      </c>
      <c r="E19" s="21">
        <v>190656</v>
      </c>
      <c r="F19" s="21"/>
    </row>
    <row r="20" spans="1:6" ht="15.95" customHeight="1">
      <c r="A20" s="71">
        <v>30114</v>
      </c>
      <c r="B20" s="71"/>
      <c r="C20" s="30" t="s">
        <v>85</v>
      </c>
      <c r="D20" s="21">
        <f t="shared" si="0"/>
        <v>0</v>
      </c>
      <c r="E20" s="21"/>
      <c r="F20" s="21"/>
    </row>
    <row r="21" spans="1:6" ht="15.95" customHeight="1">
      <c r="A21" s="71">
        <v>30199</v>
      </c>
      <c r="B21" s="71"/>
      <c r="C21" s="29" t="s">
        <v>16</v>
      </c>
      <c r="D21" s="21">
        <f t="shared" si="0"/>
        <v>1705255.58</v>
      </c>
      <c r="E21" s="21">
        <v>1705255.58</v>
      </c>
      <c r="F21" s="21"/>
    </row>
    <row r="22" spans="1:6" ht="15.95" customHeight="1">
      <c r="A22" s="71">
        <v>302</v>
      </c>
      <c r="B22" s="71"/>
      <c r="C22" s="29" t="s">
        <v>17</v>
      </c>
      <c r="D22" s="21">
        <f t="shared" si="0"/>
        <v>1011000</v>
      </c>
      <c r="E22" s="21">
        <f>SUM(E23:E49)</f>
        <v>0</v>
      </c>
      <c r="F22" s="21">
        <f>SUM(F23:F49)</f>
        <v>1011000</v>
      </c>
    </row>
    <row r="23" spans="1:6" ht="15.95" customHeight="1">
      <c r="A23" s="71">
        <v>30201</v>
      </c>
      <c r="B23" s="71"/>
      <c r="C23" s="29" t="s">
        <v>18</v>
      </c>
      <c r="D23" s="21">
        <f t="shared" si="0"/>
        <v>150000</v>
      </c>
      <c r="E23" s="21"/>
      <c r="F23" s="21">
        <v>150000</v>
      </c>
    </row>
    <row r="24" spans="1:6" ht="15.95" customHeight="1">
      <c r="A24" s="71">
        <v>30202</v>
      </c>
      <c r="B24" s="71"/>
      <c r="C24" s="29" t="s">
        <v>19</v>
      </c>
      <c r="D24" s="21">
        <f t="shared" si="0"/>
        <v>30000</v>
      </c>
      <c r="E24" s="21"/>
      <c r="F24" s="21">
        <v>30000</v>
      </c>
    </row>
    <row r="25" spans="1:6" ht="15.95" customHeight="1">
      <c r="A25" s="71">
        <v>30203</v>
      </c>
      <c r="B25" s="71"/>
      <c r="C25" s="29" t="s">
        <v>20</v>
      </c>
      <c r="D25" s="21">
        <f t="shared" si="0"/>
        <v>0</v>
      </c>
      <c r="E25" s="21"/>
      <c r="F25" s="21"/>
    </row>
    <row r="26" spans="1:6" ht="15.95" customHeight="1">
      <c r="A26" s="71">
        <v>30204</v>
      </c>
      <c r="B26" s="71"/>
      <c r="C26" s="29" t="s">
        <v>21</v>
      </c>
      <c r="D26" s="21">
        <f t="shared" si="0"/>
        <v>0</v>
      </c>
      <c r="E26" s="21"/>
      <c r="F26" s="21"/>
    </row>
    <row r="27" spans="1:6" ht="15.95" customHeight="1">
      <c r="A27" s="71">
        <v>30205</v>
      </c>
      <c r="B27" s="71"/>
      <c r="C27" s="29" t="s">
        <v>22</v>
      </c>
      <c r="D27" s="21">
        <f t="shared" si="0"/>
        <v>0</v>
      </c>
      <c r="E27" s="21"/>
      <c r="F27" s="21"/>
    </row>
    <row r="28" spans="1:6" ht="15.95" customHeight="1">
      <c r="A28" s="71">
        <v>30206</v>
      </c>
      <c r="B28" s="71"/>
      <c r="C28" s="29" t="s">
        <v>23</v>
      </c>
      <c r="D28" s="21">
        <f t="shared" si="0"/>
        <v>0</v>
      </c>
      <c r="E28" s="21"/>
      <c r="F28" s="21"/>
    </row>
    <row r="29" spans="1:6" ht="15.95" customHeight="1">
      <c r="A29" s="71">
        <v>30207</v>
      </c>
      <c r="B29" s="71"/>
      <c r="C29" s="29" t="s">
        <v>24</v>
      </c>
      <c r="D29" s="21">
        <f t="shared" si="0"/>
        <v>50000</v>
      </c>
      <c r="E29" s="21"/>
      <c r="F29" s="21">
        <v>50000</v>
      </c>
    </row>
    <row r="30" spans="1:6" ht="15.95" customHeight="1">
      <c r="A30" s="71">
        <v>30208</v>
      </c>
      <c r="B30" s="71"/>
      <c r="C30" s="29" t="s">
        <v>45</v>
      </c>
      <c r="D30" s="21">
        <f t="shared" si="0"/>
        <v>0</v>
      </c>
      <c r="E30" s="21"/>
      <c r="F30" s="21"/>
    </row>
    <row r="31" spans="1:6" ht="15.95" customHeight="1">
      <c r="A31" s="71">
        <v>30209</v>
      </c>
      <c r="B31" s="71"/>
      <c r="C31" s="29" t="s">
        <v>25</v>
      </c>
      <c r="D31" s="21">
        <f t="shared" si="0"/>
        <v>0</v>
      </c>
      <c r="E31" s="21"/>
      <c r="F31" s="21"/>
    </row>
    <row r="32" spans="1:6" ht="15.95" customHeight="1">
      <c r="A32" s="71">
        <v>30211</v>
      </c>
      <c r="B32" s="71"/>
      <c r="C32" s="29" t="s">
        <v>26</v>
      </c>
      <c r="D32" s="21">
        <f t="shared" si="0"/>
        <v>20000</v>
      </c>
      <c r="E32" s="21"/>
      <c r="F32" s="21">
        <v>20000</v>
      </c>
    </row>
    <row r="33" spans="1:6" ht="15.95" customHeight="1">
      <c r="A33" s="71">
        <v>30212</v>
      </c>
      <c r="B33" s="71"/>
      <c r="C33" s="29" t="s">
        <v>27</v>
      </c>
      <c r="D33" s="21">
        <f t="shared" si="0"/>
        <v>0</v>
      </c>
      <c r="E33" s="31"/>
      <c r="F33" s="21"/>
    </row>
    <row r="34" spans="1:6" ht="15.95" customHeight="1">
      <c r="A34" s="71">
        <v>30213</v>
      </c>
      <c r="B34" s="71"/>
      <c r="C34" s="29" t="s">
        <v>28</v>
      </c>
      <c r="D34" s="21">
        <f t="shared" si="0"/>
        <v>50000</v>
      </c>
      <c r="E34" s="21"/>
      <c r="F34" s="21">
        <v>50000</v>
      </c>
    </row>
    <row r="35" spans="1:6" ht="15.95" customHeight="1">
      <c r="A35" s="71">
        <v>30214</v>
      </c>
      <c r="B35" s="71"/>
      <c r="C35" s="29" t="s">
        <v>46</v>
      </c>
      <c r="D35" s="21">
        <f t="shared" si="0"/>
        <v>264000</v>
      </c>
      <c r="E35" s="21"/>
      <c r="F35" s="21">
        <v>264000</v>
      </c>
    </row>
    <row r="36" spans="1:6" ht="15.95" customHeight="1">
      <c r="A36" s="71">
        <v>30215</v>
      </c>
      <c r="B36" s="71"/>
      <c r="C36" s="29" t="s">
        <v>29</v>
      </c>
      <c r="D36" s="21">
        <f t="shared" si="0"/>
        <v>26000</v>
      </c>
      <c r="E36" s="21"/>
      <c r="F36" s="21">
        <v>26000</v>
      </c>
    </row>
    <row r="37" spans="1:6" ht="15.95" customHeight="1">
      <c r="A37" s="71">
        <v>30216</v>
      </c>
      <c r="B37" s="71"/>
      <c r="C37" s="29" t="s">
        <v>30</v>
      </c>
      <c r="D37" s="21">
        <f t="shared" si="0"/>
        <v>30000</v>
      </c>
      <c r="E37" s="21"/>
      <c r="F37" s="21">
        <v>30000</v>
      </c>
    </row>
    <row r="38" spans="1:6" ht="15.95" customHeight="1">
      <c r="A38" s="71">
        <v>30217</v>
      </c>
      <c r="B38" s="71"/>
      <c r="C38" s="29" t="s">
        <v>31</v>
      </c>
      <c r="D38" s="21">
        <f t="shared" si="0"/>
        <v>60000</v>
      </c>
      <c r="E38" s="21"/>
      <c r="F38" s="21">
        <v>60000</v>
      </c>
    </row>
    <row r="39" spans="1:6" ht="15.95" customHeight="1">
      <c r="A39" s="71">
        <v>30218</v>
      </c>
      <c r="B39" s="71"/>
      <c r="C39" s="29" t="s">
        <v>47</v>
      </c>
      <c r="D39" s="21">
        <f t="shared" si="0"/>
        <v>0</v>
      </c>
      <c r="E39" s="21"/>
      <c r="F39" s="21"/>
    </row>
    <row r="40" spans="1:6" ht="15.95" customHeight="1">
      <c r="A40" s="71">
        <v>30224</v>
      </c>
      <c r="B40" s="71"/>
      <c r="C40" s="29" t="s">
        <v>48</v>
      </c>
      <c r="D40" s="21">
        <f t="shared" si="0"/>
        <v>0</v>
      </c>
      <c r="E40" s="21"/>
      <c r="F40" s="21"/>
    </row>
    <row r="41" spans="1:6" ht="15.95" customHeight="1">
      <c r="A41" s="71">
        <v>30225</v>
      </c>
      <c r="B41" s="71"/>
      <c r="C41" s="29" t="s">
        <v>49</v>
      </c>
      <c r="D41" s="21">
        <f t="shared" si="0"/>
        <v>0</v>
      </c>
      <c r="E41" s="21"/>
      <c r="F41" s="21"/>
    </row>
    <row r="42" spans="1:6" ht="15.95" customHeight="1">
      <c r="A42" s="71">
        <v>30226</v>
      </c>
      <c r="B42" s="71"/>
      <c r="C42" s="29" t="s">
        <v>50</v>
      </c>
      <c r="D42" s="21">
        <f t="shared" si="0"/>
        <v>20000</v>
      </c>
      <c r="E42" s="21"/>
      <c r="F42" s="21">
        <v>20000</v>
      </c>
    </row>
    <row r="43" spans="1:6" ht="15.95" customHeight="1">
      <c r="A43" s="71">
        <v>30227</v>
      </c>
      <c r="B43" s="71"/>
      <c r="C43" s="29" t="s">
        <v>51</v>
      </c>
      <c r="D43" s="21">
        <f t="shared" si="0"/>
        <v>0</v>
      </c>
      <c r="E43" s="21"/>
      <c r="F43" s="21"/>
    </row>
    <row r="44" spans="1:6" ht="15.95" customHeight="1">
      <c r="A44" s="71">
        <v>30228</v>
      </c>
      <c r="B44" s="71"/>
      <c r="C44" s="29" t="s">
        <v>52</v>
      </c>
      <c r="D44" s="21">
        <f t="shared" si="0"/>
        <v>70000</v>
      </c>
      <c r="E44" s="21"/>
      <c r="F44" s="21">
        <v>70000</v>
      </c>
    </row>
    <row r="45" spans="1:6" ht="15.95" customHeight="1">
      <c r="A45" s="71">
        <v>30229</v>
      </c>
      <c r="B45" s="71"/>
      <c r="C45" s="29" t="s">
        <v>53</v>
      </c>
      <c r="D45" s="21">
        <f t="shared" si="0"/>
        <v>0</v>
      </c>
      <c r="E45" s="21"/>
      <c r="F45" s="21"/>
    </row>
    <row r="46" spans="1:6" ht="15.95" customHeight="1">
      <c r="A46" s="71">
        <v>30231</v>
      </c>
      <c r="B46" s="71"/>
      <c r="C46" s="29" t="s">
        <v>32</v>
      </c>
      <c r="D46" s="21">
        <f t="shared" si="0"/>
        <v>120000</v>
      </c>
      <c r="E46" s="21"/>
      <c r="F46" s="21">
        <v>120000</v>
      </c>
    </row>
    <row r="47" spans="1:6">
      <c r="A47" s="71">
        <v>30239</v>
      </c>
      <c r="B47" s="71"/>
      <c r="C47" s="29" t="s">
        <v>33</v>
      </c>
      <c r="D47" s="21">
        <f t="shared" si="0"/>
        <v>30000</v>
      </c>
      <c r="E47" s="28"/>
      <c r="F47" s="28">
        <v>30000</v>
      </c>
    </row>
    <row r="48" spans="1:6">
      <c r="A48" s="71">
        <v>30240</v>
      </c>
      <c r="B48" s="71"/>
      <c r="C48" s="29" t="s">
        <v>54</v>
      </c>
      <c r="D48" s="21">
        <f t="shared" si="0"/>
        <v>0</v>
      </c>
      <c r="E48" s="28"/>
      <c r="F48" s="28"/>
    </row>
    <row r="49" spans="1:6">
      <c r="A49" s="71">
        <v>30299</v>
      </c>
      <c r="B49" s="71"/>
      <c r="C49" s="29" t="s">
        <v>34</v>
      </c>
      <c r="D49" s="21">
        <f t="shared" si="0"/>
        <v>91000</v>
      </c>
      <c r="E49" s="28"/>
      <c r="F49" s="28">
        <v>91000</v>
      </c>
    </row>
    <row r="50" spans="1:6">
      <c r="A50" s="71">
        <v>303</v>
      </c>
      <c r="B50" s="71"/>
      <c r="C50" s="29" t="s">
        <v>35</v>
      </c>
      <c r="D50" s="21">
        <f t="shared" si="0"/>
        <v>0</v>
      </c>
      <c r="E50" s="32">
        <f>SUM(E51:E61)</f>
        <v>0</v>
      </c>
      <c r="F50" s="32">
        <f>SUM(F51:F61)</f>
        <v>0</v>
      </c>
    </row>
    <row r="51" spans="1:6">
      <c r="A51" s="71">
        <v>30301</v>
      </c>
      <c r="B51" s="71"/>
      <c r="C51" s="29" t="s">
        <v>55</v>
      </c>
      <c r="D51" s="21">
        <f t="shared" si="0"/>
        <v>0</v>
      </c>
      <c r="E51" s="32"/>
      <c r="F51" s="32"/>
    </row>
    <row r="52" spans="1:6">
      <c r="A52" s="71">
        <v>30302</v>
      </c>
      <c r="B52" s="71"/>
      <c r="C52" s="29" t="s">
        <v>36</v>
      </c>
      <c r="D52" s="21">
        <f t="shared" si="0"/>
        <v>0</v>
      </c>
      <c r="E52" s="32"/>
      <c r="F52" s="32"/>
    </row>
    <row r="53" spans="1:6">
      <c r="A53" s="71">
        <v>30303</v>
      </c>
      <c r="B53" s="71"/>
      <c r="C53" s="29" t="s">
        <v>56</v>
      </c>
      <c r="D53" s="21">
        <f t="shared" si="0"/>
        <v>0</v>
      </c>
      <c r="E53" s="32"/>
      <c r="F53" s="32"/>
    </row>
    <row r="54" spans="1:6">
      <c r="A54" s="71">
        <v>30304</v>
      </c>
      <c r="B54" s="71"/>
      <c r="C54" s="29" t="s">
        <v>57</v>
      </c>
      <c r="D54" s="21">
        <f t="shared" si="0"/>
        <v>0</v>
      </c>
      <c r="E54" s="32"/>
      <c r="F54" s="32"/>
    </row>
    <row r="55" spans="1:6">
      <c r="A55" s="71">
        <v>30305</v>
      </c>
      <c r="B55" s="71"/>
      <c r="C55" s="29" t="s">
        <v>37</v>
      </c>
      <c r="D55" s="21">
        <f t="shared" si="0"/>
        <v>0</v>
      </c>
      <c r="E55" s="32"/>
      <c r="F55" s="32"/>
    </row>
    <row r="56" spans="1:6">
      <c r="A56" s="71">
        <v>30306</v>
      </c>
      <c r="B56" s="71"/>
      <c r="C56" s="29" t="s">
        <v>58</v>
      </c>
      <c r="D56" s="21">
        <f t="shared" si="0"/>
        <v>0</v>
      </c>
      <c r="E56" s="32"/>
      <c r="F56" s="32"/>
    </row>
    <row r="57" spans="1:6">
      <c r="A57" s="71">
        <v>30307</v>
      </c>
      <c r="B57" s="71"/>
      <c r="C57" s="30" t="s">
        <v>86</v>
      </c>
      <c r="D57" s="21">
        <f t="shared" si="0"/>
        <v>0</v>
      </c>
      <c r="E57" s="32"/>
      <c r="F57" s="32"/>
    </row>
    <row r="58" spans="1:6">
      <c r="A58" s="71">
        <v>30308</v>
      </c>
      <c r="B58" s="71"/>
      <c r="C58" s="29" t="s">
        <v>38</v>
      </c>
      <c r="D58" s="21">
        <f t="shared" si="0"/>
        <v>0</v>
      </c>
      <c r="E58" s="32"/>
      <c r="F58" s="32"/>
    </row>
    <row r="59" spans="1:6">
      <c r="A59" s="71">
        <v>30309</v>
      </c>
      <c r="B59" s="71"/>
      <c r="C59" s="29" t="s">
        <v>39</v>
      </c>
      <c r="D59" s="21">
        <f t="shared" si="0"/>
        <v>0</v>
      </c>
      <c r="E59" s="32"/>
      <c r="F59" s="32"/>
    </row>
    <row r="60" spans="1:6">
      <c r="A60" s="71">
        <v>30310</v>
      </c>
      <c r="B60" s="71"/>
      <c r="C60" s="30" t="s">
        <v>87</v>
      </c>
      <c r="D60" s="21">
        <f t="shared" si="0"/>
        <v>0</v>
      </c>
      <c r="E60" s="32"/>
      <c r="F60" s="32"/>
    </row>
    <row r="61" spans="1:6">
      <c r="A61" s="71">
        <v>30399</v>
      </c>
      <c r="B61" s="71"/>
      <c r="C61" s="29" t="s">
        <v>40</v>
      </c>
      <c r="D61" s="21">
        <f t="shared" si="0"/>
        <v>0</v>
      </c>
      <c r="E61" s="32"/>
      <c r="F61" s="32"/>
    </row>
    <row r="62" spans="1:6">
      <c r="A62" s="71">
        <v>307</v>
      </c>
      <c r="B62" s="71"/>
      <c r="C62" s="30" t="s">
        <v>88</v>
      </c>
      <c r="D62" s="21">
        <f t="shared" si="0"/>
        <v>0</v>
      </c>
      <c r="E62" s="32">
        <f>SUM(E63:E66)</f>
        <v>0</v>
      </c>
      <c r="F62" s="32">
        <f>SUM(F63:F66)</f>
        <v>0</v>
      </c>
    </row>
    <row r="63" spans="1:6">
      <c r="A63" s="71">
        <v>30701</v>
      </c>
      <c r="B63" s="71"/>
      <c r="C63" s="29" t="s">
        <v>59</v>
      </c>
      <c r="D63" s="21">
        <f t="shared" si="0"/>
        <v>0</v>
      </c>
      <c r="E63" s="32"/>
      <c r="F63" s="32"/>
    </row>
    <row r="64" spans="1:6">
      <c r="A64" s="71">
        <v>30702</v>
      </c>
      <c r="B64" s="71"/>
      <c r="C64" s="30" t="s">
        <v>89</v>
      </c>
      <c r="D64" s="21">
        <f t="shared" si="0"/>
        <v>0</v>
      </c>
      <c r="E64" s="32"/>
      <c r="F64" s="32"/>
    </row>
    <row r="65" spans="1:6">
      <c r="A65" s="71">
        <v>30703</v>
      </c>
      <c r="B65" s="71"/>
      <c r="C65" s="30" t="s">
        <v>90</v>
      </c>
      <c r="D65" s="21">
        <f t="shared" si="0"/>
        <v>0</v>
      </c>
      <c r="E65" s="32"/>
      <c r="F65" s="32"/>
    </row>
    <row r="66" spans="1:6">
      <c r="A66" s="71">
        <v>30704</v>
      </c>
      <c r="B66" s="71"/>
      <c r="C66" s="30" t="s">
        <v>91</v>
      </c>
      <c r="D66" s="21">
        <f t="shared" si="0"/>
        <v>0</v>
      </c>
      <c r="E66" s="32"/>
      <c r="F66" s="32"/>
    </row>
    <row r="67" spans="1:6">
      <c r="A67" s="71">
        <v>309</v>
      </c>
      <c r="B67" s="71"/>
      <c r="C67" s="30" t="s">
        <v>92</v>
      </c>
      <c r="D67" s="21">
        <f t="shared" si="0"/>
        <v>0</v>
      </c>
      <c r="E67" s="32">
        <f>SUM(E68:E79)</f>
        <v>0</v>
      </c>
      <c r="F67" s="32">
        <f>SUM(F68:F79)</f>
        <v>0</v>
      </c>
    </row>
    <row r="68" spans="1:6">
      <c r="A68" s="71">
        <v>30901</v>
      </c>
      <c r="B68" s="71"/>
      <c r="C68" s="29" t="s">
        <v>60</v>
      </c>
      <c r="D68" s="21">
        <f t="shared" si="0"/>
        <v>0</v>
      </c>
      <c r="E68" s="32"/>
      <c r="F68" s="32"/>
    </row>
    <row r="69" spans="1:6">
      <c r="A69" s="71">
        <v>30902</v>
      </c>
      <c r="B69" s="71"/>
      <c r="C69" s="29" t="s">
        <v>41</v>
      </c>
      <c r="D69" s="21">
        <f t="shared" si="0"/>
        <v>0</v>
      </c>
      <c r="E69" s="32"/>
      <c r="F69" s="32"/>
    </row>
    <row r="70" spans="1:6">
      <c r="A70" s="71">
        <v>30903</v>
      </c>
      <c r="B70" s="71"/>
      <c r="C70" s="29" t="s">
        <v>42</v>
      </c>
      <c r="D70" s="21">
        <f t="shared" si="0"/>
        <v>0</v>
      </c>
      <c r="E70" s="32"/>
      <c r="F70" s="32"/>
    </row>
    <row r="71" spans="1:6">
      <c r="A71" s="71">
        <v>30905</v>
      </c>
      <c r="B71" s="71"/>
      <c r="C71" s="29" t="s">
        <v>61</v>
      </c>
      <c r="D71" s="21">
        <f t="shared" si="0"/>
        <v>0</v>
      </c>
      <c r="E71" s="32"/>
      <c r="F71" s="32"/>
    </row>
    <row r="72" spans="1:6">
      <c r="A72" s="71">
        <v>30906</v>
      </c>
      <c r="B72" s="71"/>
      <c r="C72" s="29" t="s">
        <v>62</v>
      </c>
      <c r="D72" s="21">
        <f t="shared" ref="D72:D101" si="1">E72+F72</f>
        <v>0</v>
      </c>
      <c r="E72" s="32"/>
      <c r="F72" s="32"/>
    </row>
    <row r="73" spans="1:6">
      <c r="A73" s="71">
        <v>30907</v>
      </c>
      <c r="B73" s="71"/>
      <c r="C73" s="29" t="s">
        <v>63</v>
      </c>
      <c r="D73" s="21">
        <f t="shared" si="1"/>
        <v>0</v>
      </c>
      <c r="E73" s="32"/>
      <c r="F73" s="32"/>
    </row>
    <row r="74" spans="1:6">
      <c r="A74" s="71">
        <v>30908</v>
      </c>
      <c r="B74" s="71"/>
      <c r="C74" s="29" t="s">
        <v>64</v>
      </c>
      <c r="D74" s="21">
        <f t="shared" si="1"/>
        <v>0</v>
      </c>
      <c r="E74" s="32"/>
      <c r="F74" s="32"/>
    </row>
    <row r="75" spans="1:6">
      <c r="A75" s="71">
        <v>30913</v>
      </c>
      <c r="B75" s="71"/>
      <c r="C75" s="29" t="s">
        <v>65</v>
      </c>
      <c r="D75" s="21">
        <f t="shared" si="1"/>
        <v>0</v>
      </c>
      <c r="E75" s="32"/>
      <c r="F75" s="32"/>
    </row>
    <row r="76" spans="1:6">
      <c r="A76" s="71">
        <v>30919</v>
      </c>
      <c r="B76" s="71"/>
      <c r="C76" s="29" t="s">
        <v>66</v>
      </c>
      <c r="D76" s="21">
        <f t="shared" si="1"/>
        <v>0</v>
      </c>
      <c r="E76" s="32"/>
      <c r="F76" s="32"/>
    </row>
    <row r="77" spans="1:6">
      <c r="A77" s="71">
        <v>30921</v>
      </c>
      <c r="B77" s="71"/>
      <c r="C77" s="30" t="s">
        <v>93</v>
      </c>
      <c r="D77" s="21">
        <f t="shared" si="1"/>
        <v>0</v>
      </c>
      <c r="E77" s="32"/>
      <c r="F77" s="32"/>
    </row>
    <row r="78" spans="1:6">
      <c r="A78" s="71">
        <v>30922</v>
      </c>
      <c r="B78" s="71"/>
      <c r="C78" s="30" t="s">
        <v>94</v>
      </c>
      <c r="D78" s="21">
        <f t="shared" si="1"/>
        <v>0</v>
      </c>
      <c r="E78" s="32"/>
      <c r="F78" s="32"/>
    </row>
    <row r="79" spans="1:6">
      <c r="A79" s="71">
        <v>30999</v>
      </c>
      <c r="B79" s="71"/>
      <c r="C79" s="29" t="s">
        <v>67</v>
      </c>
      <c r="D79" s="21">
        <f t="shared" si="1"/>
        <v>0</v>
      </c>
      <c r="E79" s="32"/>
      <c r="F79" s="32"/>
    </row>
    <row r="80" spans="1:6">
      <c r="A80" s="71">
        <v>310</v>
      </c>
      <c r="B80" s="71"/>
      <c r="C80" s="30" t="s">
        <v>95</v>
      </c>
      <c r="D80" s="21">
        <f t="shared" si="1"/>
        <v>0</v>
      </c>
      <c r="E80" s="32">
        <f>SUM(E81:E96)</f>
        <v>0</v>
      </c>
      <c r="F80" s="32">
        <f>SUM(F81:F96)</f>
        <v>0</v>
      </c>
    </row>
    <row r="81" spans="1:6">
      <c r="A81" s="71">
        <v>31001</v>
      </c>
      <c r="B81" s="71"/>
      <c r="C81" s="29" t="s">
        <v>60</v>
      </c>
      <c r="D81" s="21">
        <f t="shared" si="1"/>
        <v>0</v>
      </c>
      <c r="E81" s="32"/>
      <c r="F81" s="32"/>
    </row>
    <row r="82" spans="1:6">
      <c r="A82" s="71">
        <v>31002</v>
      </c>
      <c r="B82" s="71"/>
      <c r="C82" s="29" t="s">
        <v>41</v>
      </c>
      <c r="D82" s="21">
        <f t="shared" si="1"/>
        <v>0</v>
      </c>
      <c r="E82" s="32"/>
      <c r="F82" s="32"/>
    </row>
    <row r="83" spans="1:6">
      <c r="A83" s="71">
        <v>31003</v>
      </c>
      <c r="B83" s="71"/>
      <c r="C83" s="29" t="s">
        <v>42</v>
      </c>
      <c r="D83" s="21">
        <f t="shared" si="1"/>
        <v>0</v>
      </c>
      <c r="E83" s="32"/>
      <c r="F83" s="32"/>
    </row>
    <row r="84" spans="1:6">
      <c r="A84" s="71">
        <v>31005</v>
      </c>
      <c r="B84" s="71"/>
      <c r="C84" s="29" t="s">
        <v>61</v>
      </c>
      <c r="D84" s="21">
        <f t="shared" si="1"/>
        <v>0</v>
      </c>
      <c r="E84" s="32"/>
      <c r="F84" s="32"/>
    </row>
    <row r="85" spans="1:6">
      <c r="A85" s="71">
        <v>31006</v>
      </c>
      <c r="B85" s="71"/>
      <c r="C85" s="29" t="s">
        <v>62</v>
      </c>
      <c r="D85" s="21">
        <f t="shared" si="1"/>
        <v>0</v>
      </c>
      <c r="E85" s="32"/>
      <c r="F85" s="32"/>
    </row>
    <row r="86" spans="1:6">
      <c r="A86" s="71">
        <v>31007</v>
      </c>
      <c r="B86" s="71"/>
      <c r="C86" s="29" t="s">
        <v>63</v>
      </c>
      <c r="D86" s="21">
        <f t="shared" si="1"/>
        <v>0</v>
      </c>
      <c r="E86" s="32"/>
      <c r="F86" s="32"/>
    </row>
    <row r="87" spans="1:6">
      <c r="A87" s="71">
        <v>31008</v>
      </c>
      <c r="B87" s="71"/>
      <c r="C87" s="29" t="s">
        <v>64</v>
      </c>
      <c r="D87" s="21">
        <f t="shared" si="1"/>
        <v>0</v>
      </c>
      <c r="E87" s="32"/>
      <c r="F87" s="32"/>
    </row>
    <row r="88" spans="1:6">
      <c r="A88" s="71">
        <v>31009</v>
      </c>
      <c r="B88" s="71"/>
      <c r="C88" s="29" t="s">
        <v>69</v>
      </c>
      <c r="D88" s="21">
        <f t="shared" si="1"/>
        <v>0</v>
      </c>
      <c r="E88" s="32"/>
      <c r="F88" s="32"/>
    </row>
    <row r="89" spans="1:6">
      <c r="A89" s="71">
        <v>31010</v>
      </c>
      <c r="B89" s="71"/>
      <c r="C89" s="29" t="s">
        <v>70</v>
      </c>
      <c r="D89" s="21">
        <f t="shared" si="1"/>
        <v>0</v>
      </c>
      <c r="E89" s="32"/>
      <c r="F89" s="32"/>
    </row>
    <row r="90" spans="1:6">
      <c r="A90" s="71">
        <v>31011</v>
      </c>
      <c r="B90" s="71"/>
      <c r="C90" s="29" t="s">
        <v>71</v>
      </c>
      <c r="D90" s="21">
        <f t="shared" si="1"/>
        <v>0</v>
      </c>
      <c r="E90" s="32"/>
      <c r="F90" s="32"/>
    </row>
    <row r="91" spans="1:6">
      <c r="A91" s="71">
        <v>31012</v>
      </c>
      <c r="B91" s="71"/>
      <c r="C91" s="29" t="s">
        <v>72</v>
      </c>
      <c r="D91" s="21">
        <f t="shared" si="1"/>
        <v>0</v>
      </c>
      <c r="E91" s="32"/>
      <c r="F91" s="32"/>
    </row>
    <row r="92" spans="1:6">
      <c r="A92" s="71">
        <v>31013</v>
      </c>
      <c r="B92" s="71"/>
      <c r="C92" s="29" t="s">
        <v>65</v>
      </c>
      <c r="D92" s="21">
        <f t="shared" si="1"/>
        <v>0</v>
      </c>
      <c r="E92" s="32"/>
      <c r="F92" s="32"/>
    </row>
    <row r="93" spans="1:6">
      <c r="A93" s="71">
        <v>31019</v>
      </c>
      <c r="B93" s="71"/>
      <c r="C93" s="29" t="s">
        <v>66</v>
      </c>
      <c r="D93" s="21">
        <f t="shared" si="1"/>
        <v>0</v>
      </c>
      <c r="E93" s="32"/>
      <c r="F93" s="32"/>
    </row>
    <row r="94" spans="1:6">
      <c r="A94" s="71">
        <v>31021</v>
      </c>
      <c r="B94" s="71"/>
      <c r="C94" s="30" t="s">
        <v>93</v>
      </c>
      <c r="D94" s="21">
        <f t="shared" si="1"/>
        <v>0</v>
      </c>
      <c r="E94" s="32"/>
      <c r="F94" s="32"/>
    </row>
    <row r="95" spans="1:6">
      <c r="A95" s="71">
        <v>31022</v>
      </c>
      <c r="B95" s="71"/>
      <c r="C95" s="30" t="s">
        <v>94</v>
      </c>
      <c r="D95" s="21">
        <f t="shared" si="1"/>
        <v>0</v>
      </c>
      <c r="E95" s="32"/>
      <c r="F95" s="32"/>
    </row>
    <row r="96" spans="1:6">
      <c r="A96" s="71">
        <v>31099</v>
      </c>
      <c r="B96" s="71"/>
      <c r="C96" s="29" t="s">
        <v>68</v>
      </c>
      <c r="D96" s="21">
        <f t="shared" si="1"/>
        <v>0</v>
      </c>
      <c r="E96" s="32"/>
      <c r="F96" s="32"/>
    </row>
    <row r="97" spans="1:6">
      <c r="A97" s="71">
        <v>399</v>
      </c>
      <c r="B97" s="71"/>
      <c r="C97" s="29" t="s">
        <v>73</v>
      </c>
      <c r="D97" s="21">
        <f t="shared" si="1"/>
        <v>0</v>
      </c>
      <c r="E97" s="32">
        <f>SUM(E98:E101)</f>
        <v>0</v>
      </c>
      <c r="F97" s="32">
        <f>SUM(F98:F101)</f>
        <v>0</v>
      </c>
    </row>
    <row r="98" spans="1:6">
      <c r="A98" s="71">
        <v>39906</v>
      </c>
      <c r="B98" s="71"/>
      <c r="C98" s="29" t="s">
        <v>74</v>
      </c>
      <c r="D98" s="21">
        <f t="shared" si="1"/>
        <v>0</v>
      </c>
      <c r="E98" s="32"/>
      <c r="F98" s="32"/>
    </row>
    <row r="99" spans="1:6">
      <c r="A99" s="71">
        <v>39907</v>
      </c>
      <c r="B99" s="71"/>
      <c r="C99" s="30" t="s">
        <v>96</v>
      </c>
      <c r="D99" s="21">
        <f t="shared" si="1"/>
        <v>0</v>
      </c>
      <c r="E99" s="32"/>
      <c r="F99" s="32"/>
    </row>
    <row r="100" spans="1:6">
      <c r="A100" s="71">
        <v>39908</v>
      </c>
      <c r="B100" s="71"/>
      <c r="C100" s="30" t="s">
        <v>97</v>
      </c>
      <c r="D100" s="21">
        <f t="shared" si="1"/>
        <v>0</v>
      </c>
      <c r="E100" s="32"/>
      <c r="F100" s="32"/>
    </row>
    <row r="101" spans="1:6">
      <c r="A101" s="71">
        <v>39999</v>
      </c>
      <c r="B101" s="71"/>
      <c r="C101" s="29" t="s">
        <v>73</v>
      </c>
      <c r="D101" s="21">
        <f t="shared" si="1"/>
        <v>0</v>
      </c>
      <c r="E101" s="32"/>
      <c r="F101" s="32"/>
    </row>
  </sheetData>
  <mergeCells count="99"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51:B51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23:B23"/>
    <mergeCell ref="A32:B32"/>
    <mergeCell ref="A26:B26"/>
    <mergeCell ref="A30:B30"/>
    <mergeCell ref="A49:B49"/>
    <mergeCell ref="A50:B50"/>
    <mergeCell ref="A48:B48"/>
    <mergeCell ref="A38:B38"/>
    <mergeCell ref="A39:B39"/>
    <mergeCell ref="A40:B40"/>
    <mergeCell ref="A41:B41"/>
    <mergeCell ref="A42:B42"/>
    <mergeCell ref="A2:F2"/>
    <mergeCell ref="A4:C4"/>
    <mergeCell ref="D4:F5"/>
    <mergeCell ref="A5:B5"/>
    <mergeCell ref="A47:B47"/>
    <mergeCell ref="A45:B45"/>
    <mergeCell ref="A46:B46"/>
    <mergeCell ref="A43:B43"/>
    <mergeCell ref="A44:B44"/>
    <mergeCell ref="A33:B33"/>
    <mergeCell ref="A34:B34"/>
    <mergeCell ref="A35:B35"/>
    <mergeCell ref="A36:B36"/>
    <mergeCell ref="A37:B37"/>
    <mergeCell ref="A27:B27"/>
    <mergeCell ref="A28:B28"/>
    <mergeCell ref="A31:B31"/>
    <mergeCell ref="A17:B17"/>
    <mergeCell ref="A19:B19"/>
    <mergeCell ref="A20:B20"/>
    <mergeCell ref="A21:B21"/>
    <mergeCell ref="A22:B22"/>
    <mergeCell ref="A24:B24"/>
    <mergeCell ref="A25:B25"/>
    <mergeCell ref="A29:B29"/>
  </mergeCells>
  <phoneticPr fontId="15" type="noConversion"/>
  <conditionalFormatting sqref="F33 E34:F34 K9:M11 M12 K13:M46 E9:F13 E36:F43 E45:F46 E15:F32">
    <cfRule type="expression" dxfId="1" priority="1" stopIfTrue="1">
      <formula>f</formula>
    </cfRule>
  </conditionalFormatting>
  <printOptions horizontalCentered="1"/>
  <pageMargins left="0.59027777777777801" right="0.59027777777777801" top="0.59027777777777801" bottom="0.59027777777777801" header="0.39305555555555599" footer="0.39305555555555599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03"/>
  <sheetViews>
    <sheetView tabSelected="1" workbookViewId="0">
      <pane ySplit="8" topLeftCell="A9" activePane="bottomLeft" state="frozen"/>
      <selection pane="bottomLeft" activeCell="F104" sqref="F104"/>
    </sheetView>
  </sheetViews>
  <sheetFormatPr defaultColWidth="9" defaultRowHeight="12.75"/>
  <cols>
    <col min="1" max="1" width="6.140625" style="8" customWidth="1"/>
    <col min="2" max="2" width="5.85546875" style="8" customWidth="1"/>
    <col min="3" max="3" width="53.42578125" style="8" customWidth="1"/>
    <col min="4" max="4" width="23.42578125" style="8" customWidth="1"/>
    <col min="5" max="253" width="9" style="8"/>
    <col min="254" max="16384" width="9" style="9"/>
  </cols>
  <sheetData>
    <row r="1" spans="1:6">
      <c r="A1" s="10"/>
      <c r="B1" s="10"/>
      <c r="C1" s="10"/>
      <c r="D1" s="11" t="s">
        <v>103</v>
      </c>
    </row>
    <row r="2" spans="1:6" ht="27">
      <c r="A2" s="80" t="s">
        <v>160</v>
      </c>
      <c r="B2" s="80"/>
      <c r="C2" s="80"/>
      <c r="D2" s="80"/>
    </row>
    <row r="3" spans="1:6" s="7" customFormat="1" ht="15">
      <c r="A3" s="19" t="s">
        <v>8</v>
      </c>
      <c r="B3" s="8"/>
      <c r="C3" s="12"/>
      <c r="D3" s="13" t="s">
        <v>161</v>
      </c>
    </row>
    <row r="4" spans="1:6">
      <c r="A4" s="78" t="s">
        <v>2</v>
      </c>
      <c r="B4" s="78" t="s">
        <v>0</v>
      </c>
      <c r="C4" s="77" t="s">
        <v>0</v>
      </c>
      <c r="D4" s="78" t="s">
        <v>1</v>
      </c>
    </row>
    <row r="5" spans="1:6">
      <c r="A5" s="78" t="s">
        <v>7</v>
      </c>
      <c r="B5" s="78" t="s">
        <v>0</v>
      </c>
      <c r="C5" s="77" t="s">
        <v>3</v>
      </c>
      <c r="D5" s="78"/>
    </row>
    <row r="6" spans="1:6">
      <c r="A6" s="78" t="s">
        <v>0</v>
      </c>
      <c r="B6" s="78" t="s">
        <v>0</v>
      </c>
      <c r="C6" s="77" t="s">
        <v>0</v>
      </c>
      <c r="D6" s="78"/>
    </row>
    <row r="7" spans="1:6">
      <c r="A7" s="78" t="s">
        <v>0</v>
      </c>
      <c r="B7" s="78" t="s">
        <v>0</v>
      </c>
      <c r="C7" s="77" t="s">
        <v>0</v>
      </c>
      <c r="D7" s="78"/>
    </row>
    <row r="8" spans="1:6">
      <c r="A8" s="57" t="s">
        <v>4</v>
      </c>
      <c r="B8" s="57" t="s">
        <v>5</v>
      </c>
      <c r="C8" s="58" t="s">
        <v>6</v>
      </c>
      <c r="D8" s="79"/>
    </row>
    <row r="9" spans="1:6">
      <c r="A9" s="72" t="s">
        <v>9</v>
      </c>
      <c r="B9" s="73"/>
      <c r="C9" s="73"/>
      <c r="D9" s="59">
        <f>D24+D52+D102</f>
        <v>1911330</v>
      </c>
      <c r="F9" s="14"/>
    </row>
    <row r="10" spans="1:6" s="8" customFormat="1">
      <c r="A10" s="75">
        <v>301</v>
      </c>
      <c r="B10" s="76"/>
      <c r="C10" s="23" t="s">
        <v>12</v>
      </c>
      <c r="D10" s="25"/>
    </row>
    <row r="11" spans="1:6">
      <c r="A11" s="75">
        <v>30101</v>
      </c>
      <c r="B11" s="76"/>
      <c r="C11" s="23" t="s">
        <v>13</v>
      </c>
      <c r="D11" s="21"/>
    </row>
    <row r="12" spans="1:6">
      <c r="A12" s="75">
        <v>30102</v>
      </c>
      <c r="B12" s="76"/>
      <c r="C12" s="23" t="s">
        <v>14</v>
      </c>
      <c r="D12" s="21"/>
    </row>
    <row r="13" spans="1:6">
      <c r="A13" s="75">
        <v>30103</v>
      </c>
      <c r="B13" s="76"/>
      <c r="C13" s="24" t="s">
        <v>15</v>
      </c>
      <c r="D13" s="21"/>
    </row>
    <row r="14" spans="1:6">
      <c r="A14" s="75">
        <v>30106</v>
      </c>
      <c r="B14" s="76"/>
      <c r="C14" s="23" t="s">
        <v>43</v>
      </c>
      <c r="D14" s="21"/>
    </row>
    <row r="15" spans="1:6">
      <c r="A15" s="75">
        <v>30107</v>
      </c>
      <c r="B15" s="76"/>
      <c r="C15" s="23" t="s">
        <v>44</v>
      </c>
      <c r="D15" s="21"/>
    </row>
    <row r="16" spans="1:6">
      <c r="A16" s="75">
        <v>30108</v>
      </c>
      <c r="B16" s="76"/>
      <c r="C16" s="27" t="s">
        <v>79</v>
      </c>
      <c r="D16" s="21"/>
    </row>
    <row r="17" spans="1:4">
      <c r="A17" s="75">
        <v>30109</v>
      </c>
      <c r="B17" s="76"/>
      <c r="C17" s="27" t="s">
        <v>80</v>
      </c>
      <c r="D17" s="21"/>
    </row>
    <row r="18" spans="1:4">
      <c r="A18" s="75">
        <v>30110</v>
      </c>
      <c r="B18" s="76"/>
      <c r="C18" s="27" t="s">
        <v>81</v>
      </c>
      <c r="D18" s="21"/>
    </row>
    <row r="19" spans="1:4">
      <c r="A19" s="75">
        <v>30111</v>
      </c>
      <c r="B19" s="76"/>
      <c r="C19" s="27" t="s">
        <v>82</v>
      </c>
      <c r="D19" s="21"/>
    </row>
    <row r="20" spans="1:4">
      <c r="A20" s="75">
        <v>30112</v>
      </c>
      <c r="B20" s="76"/>
      <c r="C20" s="27" t="s">
        <v>83</v>
      </c>
      <c r="D20" s="21"/>
    </row>
    <row r="21" spans="1:4">
      <c r="A21" s="75">
        <v>30113</v>
      </c>
      <c r="B21" s="76"/>
      <c r="C21" s="27" t="s">
        <v>84</v>
      </c>
      <c r="D21" s="21"/>
    </row>
    <row r="22" spans="1:4">
      <c r="A22" s="75">
        <v>30114</v>
      </c>
      <c r="B22" s="76"/>
      <c r="C22" s="27" t="s">
        <v>85</v>
      </c>
      <c r="D22" s="21"/>
    </row>
    <row r="23" spans="1:4">
      <c r="A23" s="71">
        <v>30199</v>
      </c>
      <c r="B23" s="71"/>
      <c r="C23" s="23" t="s">
        <v>16</v>
      </c>
      <c r="D23" s="21"/>
    </row>
    <row r="24" spans="1:4" s="8" customFormat="1">
      <c r="A24" s="71">
        <v>302</v>
      </c>
      <c r="B24" s="71"/>
      <c r="C24" s="23" t="s">
        <v>17</v>
      </c>
      <c r="D24" s="26">
        <v>759330</v>
      </c>
    </row>
    <row r="25" spans="1:4">
      <c r="A25" s="71">
        <v>30201</v>
      </c>
      <c r="B25" s="71"/>
      <c r="C25" s="23" t="s">
        <v>18</v>
      </c>
      <c r="D25" s="21"/>
    </row>
    <row r="26" spans="1:4">
      <c r="A26" s="71">
        <v>30202</v>
      </c>
      <c r="B26" s="71"/>
      <c r="C26" s="23" t="s">
        <v>19</v>
      </c>
      <c r="D26" s="21"/>
    </row>
    <row r="27" spans="1:4">
      <c r="A27" s="75">
        <v>30203</v>
      </c>
      <c r="B27" s="76"/>
      <c r="C27" s="23" t="s">
        <v>20</v>
      </c>
      <c r="D27" s="21"/>
    </row>
    <row r="28" spans="1:4">
      <c r="A28" s="75">
        <v>30204</v>
      </c>
      <c r="B28" s="76"/>
      <c r="C28" s="23" t="s">
        <v>21</v>
      </c>
      <c r="D28" s="21"/>
    </row>
    <row r="29" spans="1:4">
      <c r="A29" s="71">
        <v>30205</v>
      </c>
      <c r="B29" s="71"/>
      <c r="C29" s="23" t="s">
        <v>22</v>
      </c>
      <c r="D29" s="21"/>
    </row>
    <row r="30" spans="1:4">
      <c r="A30" s="71">
        <v>30206</v>
      </c>
      <c r="B30" s="71"/>
      <c r="C30" s="23" t="s">
        <v>23</v>
      </c>
      <c r="D30" s="21"/>
    </row>
    <row r="31" spans="1:4">
      <c r="A31" s="71">
        <v>30207</v>
      </c>
      <c r="B31" s="71"/>
      <c r="C31" s="23" t="s">
        <v>24</v>
      </c>
      <c r="D31" s="21"/>
    </row>
    <row r="32" spans="1:4">
      <c r="A32" s="75">
        <v>30208</v>
      </c>
      <c r="B32" s="76"/>
      <c r="C32" s="23" t="s">
        <v>45</v>
      </c>
      <c r="D32" s="21"/>
    </row>
    <row r="33" spans="1:4">
      <c r="A33" s="71">
        <v>30209</v>
      </c>
      <c r="B33" s="71"/>
      <c r="C33" s="23" t="s">
        <v>25</v>
      </c>
      <c r="D33" s="21"/>
    </row>
    <row r="34" spans="1:4">
      <c r="A34" s="71">
        <v>30211</v>
      </c>
      <c r="B34" s="71"/>
      <c r="C34" s="23" t="s">
        <v>26</v>
      </c>
      <c r="D34" s="21"/>
    </row>
    <row r="35" spans="1:4">
      <c r="A35" s="71">
        <v>30212</v>
      </c>
      <c r="B35" s="71"/>
      <c r="C35" s="23" t="s">
        <v>27</v>
      </c>
      <c r="D35" s="21"/>
    </row>
    <row r="36" spans="1:4">
      <c r="A36" s="71">
        <v>30213</v>
      </c>
      <c r="B36" s="71"/>
      <c r="C36" s="23" t="s">
        <v>28</v>
      </c>
      <c r="D36" s="21"/>
    </row>
    <row r="37" spans="1:4">
      <c r="A37" s="75">
        <v>30214</v>
      </c>
      <c r="B37" s="76"/>
      <c r="C37" s="23" t="s">
        <v>46</v>
      </c>
      <c r="D37" s="21"/>
    </row>
    <row r="38" spans="1:4">
      <c r="A38" s="71">
        <v>30215</v>
      </c>
      <c r="B38" s="71"/>
      <c r="C38" s="23" t="s">
        <v>29</v>
      </c>
      <c r="D38" s="21"/>
    </row>
    <row r="39" spans="1:4">
      <c r="A39" s="71">
        <v>30216</v>
      </c>
      <c r="B39" s="71"/>
      <c r="C39" s="23" t="s">
        <v>30</v>
      </c>
      <c r="D39" s="21"/>
    </row>
    <row r="40" spans="1:4">
      <c r="A40" s="71">
        <v>30217</v>
      </c>
      <c r="B40" s="71"/>
      <c r="C40" s="23" t="s">
        <v>31</v>
      </c>
      <c r="D40" s="21"/>
    </row>
    <row r="41" spans="1:4">
      <c r="A41" s="75">
        <v>30218</v>
      </c>
      <c r="B41" s="76"/>
      <c r="C41" s="23" t="s">
        <v>47</v>
      </c>
      <c r="D41" s="21">
        <v>28650</v>
      </c>
    </row>
    <row r="42" spans="1:4">
      <c r="A42" s="75">
        <v>30224</v>
      </c>
      <c r="B42" s="76"/>
      <c r="C42" s="23" t="s">
        <v>48</v>
      </c>
      <c r="D42" s="21"/>
    </row>
    <row r="43" spans="1:4">
      <c r="A43" s="75">
        <v>30225</v>
      </c>
      <c r="B43" s="76"/>
      <c r="C43" s="23" t="s">
        <v>49</v>
      </c>
      <c r="D43" s="21"/>
    </row>
    <row r="44" spans="1:4">
      <c r="A44" s="71">
        <v>30226</v>
      </c>
      <c r="B44" s="71"/>
      <c r="C44" s="23" t="s">
        <v>50</v>
      </c>
      <c r="D44" s="21"/>
    </row>
    <row r="45" spans="1:4">
      <c r="A45" s="71">
        <v>30227</v>
      </c>
      <c r="B45" s="71"/>
      <c r="C45" s="23" t="s">
        <v>51</v>
      </c>
      <c r="D45" s="21">
        <v>50000</v>
      </c>
    </row>
    <row r="46" spans="1:4">
      <c r="A46" s="71">
        <v>30228</v>
      </c>
      <c r="B46" s="71"/>
      <c r="C46" s="23" t="s">
        <v>52</v>
      </c>
      <c r="D46" s="21"/>
    </row>
    <row r="47" spans="1:4">
      <c r="A47" s="75">
        <v>30229</v>
      </c>
      <c r="B47" s="76"/>
      <c r="C47" s="23" t="s">
        <v>53</v>
      </c>
      <c r="D47" s="21"/>
    </row>
    <row r="48" spans="1:4">
      <c r="A48" s="71">
        <v>30231</v>
      </c>
      <c r="B48" s="71"/>
      <c r="C48" s="23" t="s">
        <v>32</v>
      </c>
      <c r="D48" s="21"/>
    </row>
    <row r="49" spans="1:4">
      <c r="A49" s="71">
        <v>30239</v>
      </c>
      <c r="B49" s="71"/>
      <c r="C49" s="23" t="s">
        <v>33</v>
      </c>
      <c r="D49" s="28"/>
    </row>
    <row r="50" spans="1:4">
      <c r="A50" s="75">
        <v>30240</v>
      </c>
      <c r="B50" s="76"/>
      <c r="C50" s="23" t="s">
        <v>54</v>
      </c>
      <c r="D50" s="28"/>
    </row>
    <row r="51" spans="1:4">
      <c r="A51" s="71">
        <v>30299</v>
      </c>
      <c r="B51" s="71"/>
      <c r="C51" s="23" t="s">
        <v>34</v>
      </c>
      <c r="D51" s="28">
        <v>680680</v>
      </c>
    </row>
    <row r="52" spans="1:4" s="8" customFormat="1">
      <c r="A52" s="71">
        <v>303</v>
      </c>
      <c r="B52" s="71"/>
      <c r="C52" s="23" t="s">
        <v>35</v>
      </c>
      <c r="D52" s="32">
        <v>50000</v>
      </c>
    </row>
    <row r="53" spans="1:4">
      <c r="A53" s="71">
        <v>30301</v>
      </c>
      <c r="B53" s="71"/>
      <c r="C53" s="23" t="s">
        <v>55</v>
      </c>
      <c r="D53" s="32"/>
    </row>
    <row r="54" spans="1:4">
      <c r="A54" s="71">
        <v>30302</v>
      </c>
      <c r="B54" s="71"/>
      <c r="C54" s="23" t="s">
        <v>36</v>
      </c>
      <c r="D54" s="32"/>
    </row>
    <row r="55" spans="1:4">
      <c r="A55" s="75">
        <v>30303</v>
      </c>
      <c r="B55" s="76"/>
      <c r="C55" s="23" t="s">
        <v>56</v>
      </c>
      <c r="D55" s="32"/>
    </row>
    <row r="56" spans="1:4">
      <c r="A56" s="75">
        <v>30304</v>
      </c>
      <c r="B56" s="76"/>
      <c r="C56" s="23" t="s">
        <v>57</v>
      </c>
      <c r="D56" s="32"/>
    </row>
    <row r="57" spans="1:4">
      <c r="A57" s="71">
        <v>30305</v>
      </c>
      <c r="B57" s="71"/>
      <c r="C57" s="23" t="s">
        <v>37</v>
      </c>
      <c r="D57" s="32"/>
    </row>
    <row r="58" spans="1:4">
      <c r="A58" s="75">
        <v>30306</v>
      </c>
      <c r="B58" s="76"/>
      <c r="C58" s="23" t="s">
        <v>58</v>
      </c>
      <c r="D58" s="32"/>
    </row>
    <row r="59" spans="1:4">
      <c r="A59" s="75">
        <v>30307</v>
      </c>
      <c r="B59" s="76"/>
      <c r="C59" s="27" t="s">
        <v>86</v>
      </c>
      <c r="D59" s="32"/>
    </row>
    <row r="60" spans="1:4">
      <c r="A60" s="75">
        <v>30308</v>
      </c>
      <c r="B60" s="76"/>
      <c r="C60" s="23" t="s">
        <v>38</v>
      </c>
      <c r="D60" s="32"/>
    </row>
    <row r="61" spans="1:4">
      <c r="A61" s="75">
        <v>30309</v>
      </c>
      <c r="B61" s="76"/>
      <c r="C61" s="23" t="s">
        <v>39</v>
      </c>
      <c r="D61" s="26">
        <v>50000</v>
      </c>
    </row>
    <row r="62" spans="1:4">
      <c r="A62" s="75">
        <v>30310</v>
      </c>
      <c r="B62" s="76"/>
      <c r="C62" s="27" t="s">
        <v>87</v>
      </c>
      <c r="D62" s="26"/>
    </row>
    <row r="63" spans="1:4">
      <c r="A63" s="75">
        <v>30399</v>
      </c>
      <c r="B63" s="76"/>
      <c r="C63" s="23" t="s">
        <v>40</v>
      </c>
      <c r="D63" s="26"/>
    </row>
    <row r="64" spans="1:4" s="8" customFormat="1">
      <c r="A64" s="75">
        <v>307</v>
      </c>
      <c r="B64" s="76"/>
      <c r="C64" s="27" t="s">
        <v>88</v>
      </c>
      <c r="D64" s="26"/>
    </row>
    <row r="65" spans="1:4">
      <c r="A65" s="75">
        <v>30701</v>
      </c>
      <c r="B65" s="76"/>
      <c r="C65" s="23" t="s">
        <v>59</v>
      </c>
      <c r="D65" s="26"/>
    </row>
    <row r="66" spans="1:4">
      <c r="A66" s="75">
        <v>30702</v>
      </c>
      <c r="B66" s="76"/>
      <c r="C66" s="27" t="s">
        <v>89</v>
      </c>
      <c r="D66" s="26"/>
    </row>
    <row r="67" spans="1:4">
      <c r="A67" s="75">
        <v>30703</v>
      </c>
      <c r="B67" s="76"/>
      <c r="C67" s="27" t="s">
        <v>90</v>
      </c>
      <c r="D67" s="26"/>
    </row>
    <row r="68" spans="1:4">
      <c r="A68" s="75">
        <v>30704</v>
      </c>
      <c r="B68" s="76"/>
      <c r="C68" s="27" t="s">
        <v>91</v>
      </c>
      <c r="D68" s="26"/>
    </row>
    <row r="69" spans="1:4" s="8" customFormat="1">
      <c r="A69" s="75">
        <v>309</v>
      </c>
      <c r="B69" s="76"/>
      <c r="C69" s="27" t="s">
        <v>92</v>
      </c>
      <c r="D69" s="26"/>
    </row>
    <row r="70" spans="1:4">
      <c r="A70" s="75">
        <v>30901</v>
      </c>
      <c r="B70" s="76"/>
      <c r="C70" s="23" t="s">
        <v>60</v>
      </c>
      <c r="D70" s="26"/>
    </row>
    <row r="71" spans="1:4">
      <c r="A71" s="75">
        <v>30902</v>
      </c>
      <c r="B71" s="76"/>
      <c r="C71" s="23" t="s">
        <v>41</v>
      </c>
      <c r="D71" s="26"/>
    </row>
    <row r="72" spans="1:4">
      <c r="A72" s="75">
        <v>30903</v>
      </c>
      <c r="B72" s="76"/>
      <c r="C72" s="23" t="s">
        <v>42</v>
      </c>
      <c r="D72" s="26"/>
    </row>
    <row r="73" spans="1:4">
      <c r="A73" s="75">
        <v>30905</v>
      </c>
      <c r="B73" s="76"/>
      <c r="C73" s="23" t="s">
        <v>61</v>
      </c>
      <c r="D73" s="26"/>
    </row>
    <row r="74" spans="1:4">
      <c r="A74" s="75">
        <v>30906</v>
      </c>
      <c r="B74" s="76"/>
      <c r="C74" s="23" t="s">
        <v>62</v>
      </c>
      <c r="D74" s="26"/>
    </row>
    <row r="75" spans="1:4">
      <c r="A75" s="75">
        <v>30907</v>
      </c>
      <c r="B75" s="76"/>
      <c r="C75" s="23" t="s">
        <v>63</v>
      </c>
      <c r="D75" s="26"/>
    </row>
    <row r="76" spans="1:4">
      <c r="A76" s="75">
        <v>30908</v>
      </c>
      <c r="B76" s="76"/>
      <c r="C76" s="23" t="s">
        <v>64</v>
      </c>
      <c r="D76" s="26"/>
    </row>
    <row r="77" spans="1:4">
      <c r="A77" s="75">
        <v>30913</v>
      </c>
      <c r="B77" s="76"/>
      <c r="C77" s="23" t="s">
        <v>65</v>
      </c>
      <c r="D77" s="26"/>
    </row>
    <row r="78" spans="1:4">
      <c r="A78" s="75">
        <v>30919</v>
      </c>
      <c r="B78" s="76"/>
      <c r="C78" s="23" t="s">
        <v>66</v>
      </c>
      <c r="D78" s="26"/>
    </row>
    <row r="79" spans="1:4">
      <c r="A79" s="75">
        <v>30921</v>
      </c>
      <c r="B79" s="76"/>
      <c r="C79" s="27" t="s">
        <v>93</v>
      </c>
      <c r="D79" s="26"/>
    </row>
    <row r="80" spans="1:4">
      <c r="A80" s="75">
        <v>30922</v>
      </c>
      <c r="B80" s="76"/>
      <c r="C80" s="27" t="s">
        <v>94</v>
      </c>
      <c r="D80" s="26"/>
    </row>
    <row r="81" spans="1:4">
      <c r="A81" s="75">
        <v>30999</v>
      </c>
      <c r="B81" s="76"/>
      <c r="C81" s="23" t="s">
        <v>67</v>
      </c>
      <c r="D81" s="26"/>
    </row>
    <row r="82" spans="1:4" s="8" customFormat="1">
      <c r="A82" s="75">
        <v>310</v>
      </c>
      <c r="B82" s="76"/>
      <c r="C82" s="27" t="s">
        <v>95</v>
      </c>
      <c r="D82" s="26">
        <f>SUM(D83:D98)</f>
        <v>0</v>
      </c>
    </row>
    <row r="83" spans="1:4">
      <c r="A83" s="75">
        <v>31001</v>
      </c>
      <c r="B83" s="76"/>
      <c r="C83" s="23" t="s">
        <v>60</v>
      </c>
      <c r="D83" s="26"/>
    </row>
    <row r="84" spans="1:4">
      <c r="A84" s="75">
        <v>31002</v>
      </c>
      <c r="B84" s="76"/>
      <c r="C84" s="23" t="s">
        <v>41</v>
      </c>
      <c r="D84" s="26"/>
    </row>
    <row r="85" spans="1:4">
      <c r="A85" s="75">
        <v>31003</v>
      </c>
      <c r="B85" s="76"/>
      <c r="C85" s="23" t="s">
        <v>42</v>
      </c>
      <c r="D85" s="26"/>
    </row>
    <row r="86" spans="1:4">
      <c r="A86" s="75">
        <v>31005</v>
      </c>
      <c r="B86" s="76"/>
      <c r="C86" s="23" t="s">
        <v>61</v>
      </c>
      <c r="D86" s="26"/>
    </row>
    <row r="87" spans="1:4">
      <c r="A87" s="75">
        <v>31006</v>
      </c>
      <c r="B87" s="76"/>
      <c r="C87" s="23" t="s">
        <v>62</v>
      </c>
      <c r="D87" s="26"/>
    </row>
    <row r="88" spans="1:4">
      <c r="A88" s="75">
        <v>31007</v>
      </c>
      <c r="B88" s="76"/>
      <c r="C88" s="23" t="s">
        <v>63</v>
      </c>
      <c r="D88" s="26"/>
    </row>
    <row r="89" spans="1:4">
      <c r="A89" s="75">
        <v>31008</v>
      </c>
      <c r="B89" s="76"/>
      <c r="C89" s="23" t="s">
        <v>64</v>
      </c>
      <c r="D89" s="26"/>
    </row>
    <row r="90" spans="1:4">
      <c r="A90" s="75">
        <v>31009</v>
      </c>
      <c r="B90" s="76"/>
      <c r="C90" s="23" t="s">
        <v>69</v>
      </c>
      <c r="D90" s="26"/>
    </row>
    <row r="91" spans="1:4">
      <c r="A91" s="75">
        <v>31010</v>
      </c>
      <c r="B91" s="76"/>
      <c r="C91" s="23" t="s">
        <v>70</v>
      </c>
      <c r="D91" s="26"/>
    </row>
    <row r="92" spans="1:4">
      <c r="A92" s="75">
        <v>31011</v>
      </c>
      <c r="B92" s="76"/>
      <c r="C92" s="23" t="s">
        <v>71</v>
      </c>
      <c r="D92" s="26"/>
    </row>
    <row r="93" spans="1:4">
      <c r="A93" s="75">
        <v>31012</v>
      </c>
      <c r="B93" s="76"/>
      <c r="C93" s="23" t="s">
        <v>72</v>
      </c>
      <c r="D93" s="26"/>
    </row>
    <row r="94" spans="1:4">
      <c r="A94" s="75">
        <v>31013</v>
      </c>
      <c r="B94" s="76"/>
      <c r="C94" s="23" t="s">
        <v>65</v>
      </c>
      <c r="D94" s="26"/>
    </row>
    <row r="95" spans="1:4">
      <c r="A95" s="75">
        <v>31019</v>
      </c>
      <c r="B95" s="76"/>
      <c r="C95" s="23" t="s">
        <v>66</v>
      </c>
      <c r="D95" s="26"/>
    </row>
    <row r="96" spans="1:4">
      <c r="A96" s="75">
        <v>31021</v>
      </c>
      <c r="B96" s="76"/>
      <c r="C96" s="27" t="s">
        <v>93</v>
      </c>
      <c r="D96" s="26"/>
    </row>
    <row r="97" spans="1:4">
      <c r="A97" s="75">
        <v>31022</v>
      </c>
      <c r="B97" s="76"/>
      <c r="C97" s="27" t="s">
        <v>94</v>
      </c>
      <c r="D97" s="26"/>
    </row>
    <row r="98" spans="1:4">
      <c r="A98" s="75">
        <v>31099</v>
      </c>
      <c r="B98" s="76"/>
      <c r="C98" s="23" t="s">
        <v>68</v>
      </c>
      <c r="D98" s="26"/>
    </row>
    <row r="99" spans="1:4" s="8" customFormat="1">
      <c r="A99" s="75">
        <v>399</v>
      </c>
      <c r="B99" s="76"/>
      <c r="C99" s="23" t="s">
        <v>73</v>
      </c>
      <c r="D99" s="26">
        <f>SUM(D100:D101)</f>
        <v>0</v>
      </c>
    </row>
    <row r="100" spans="1:4">
      <c r="A100" s="75">
        <v>39906</v>
      </c>
      <c r="B100" s="76"/>
      <c r="C100" s="23" t="s">
        <v>74</v>
      </c>
      <c r="D100" s="26"/>
    </row>
    <row r="101" spans="1:4">
      <c r="A101" s="90">
        <v>39999</v>
      </c>
      <c r="B101" s="90"/>
      <c r="C101" s="91" t="s">
        <v>73</v>
      </c>
      <c r="D101" s="92"/>
    </row>
    <row r="102" spans="1:4">
      <c r="A102" s="93">
        <v>312</v>
      </c>
      <c r="B102" s="94"/>
      <c r="C102" s="95" t="s">
        <v>166</v>
      </c>
      <c r="D102" s="94">
        <v>1102000</v>
      </c>
    </row>
    <row r="103" spans="1:4">
      <c r="A103" s="94">
        <v>31299</v>
      </c>
      <c r="B103" s="94"/>
      <c r="C103" s="95" t="s">
        <v>167</v>
      </c>
      <c r="D103" s="94">
        <v>1102000</v>
      </c>
    </row>
  </sheetData>
  <mergeCells count="98">
    <mergeCell ref="A97:B97"/>
    <mergeCell ref="A2:D2"/>
    <mergeCell ref="A4:C4"/>
    <mergeCell ref="A9:C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27:B27"/>
    <mergeCell ref="A28:B28"/>
    <mergeCell ref="A29:B29"/>
    <mergeCell ref="A30:B30"/>
    <mergeCell ref="A16:B16"/>
    <mergeCell ref="A17:B17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6:B76"/>
    <mergeCell ref="A77:B77"/>
    <mergeCell ref="A78:B78"/>
    <mergeCell ref="A61:B61"/>
    <mergeCell ref="A62:B62"/>
    <mergeCell ref="A67:B67"/>
    <mergeCell ref="A63:B63"/>
    <mergeCell ref="A66:B66"/>
    <mergeCell ref="A81:B81"/>
    <mergeCell ref="A82:B82"/>
    <mergeCell ref="A83:B83"/>
    <mergeCell ref="A84:B84"/>
    <mergeCell ref="A64:B64"/>
    <mergeCell ref="A65:B65"/>
    <mergeCell ref="A69:B69"/>
    <mergeCell ref="A70:B70"/>
    <mergeCell ref="A71:B71"/>
    <mergeCell ref="A72:B72"/>
    <mergeCell ref="A73:B73"/>
    <mergeCell ref="A79:B79"/>
    <mergeCell ref="A80:B80"/>
    <mergeCell ref="A74:B74"/>
    <mergeCell ref="A68:B68"/>
    <mergeCell ref="A75:B75"/>
    <mergeCell ref="A101:B101"/>
    <mergeCell ref="C5:C7"/>
    <mergeCell ref="D4:D8"/>
    <mergeCell ref="A5:B7"/>
    <mergeCell ref="A94:B94"/>
    <mergeCell ref="A95:B95"/>
    <mergeCell ref="A96:B96"/>
    <mergeCell ref="A98:B98"/>
    <mergeCell ref="A99:B99"/>
    <mergeCell ref="A100:B100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</mergeCells>
  <phoneticPr fontId="15" type="noConversion"/>
  <conditionalFormatting sqref="D11:D15 D17:D23 D38:D45 D47:D48 D25:D36">
    <cfRule type="expression" dxfId="0" priority="2" stopIfTrue="1">
      <formula>f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H6" sqref="H6"/>
    </sheetView>
  </sheetViews>
  <sheetFormatPr defaultColWidth="9" defaultRowHeight="12.75"/>
  <cols>
    <col min="1" max="1" width="20.7109375" style="1" customWidth="1"/>
    <col min="2" max="6" width="12.7109375" style="1" customWidth="1"/>
    <col min="7" max="7" width="9.7109375" style="1" customWidth="1"/>
    <col min="8" max="16384" width="9" style="1"/>
  </cols>
  <sheetData>
    <row r="1" spans="1:6">
      <c r="A1" s="4"/>
      <c r="B1" s="4"/>
      <c r="C1" s="4"/>
      <c r="D1" s="4"/>
      <c r="E1" s="4"/>
      <c r="F1" s="6" t="s">
        <v>102</v>
      </c>
    </row>
    <row r="2" spans="1:6" ht="40.5" customHeight="1">
      <c r="A2" s="81" t="s">
        <v>162</v>
      </c>
      <c r="B2" s="81"/>
      <c r="C2" s="81"/>
      <c r="D2" s="81"/>
      <c r="E2" s="81"/>
      <c r="F2" s="81"/>
    </row>
    <row r="3" spans="1:6" s="2" customFormat="1" ht="15">
      <c r="A3" s="20" t="s">
        <v>8</v>
      </c>
      <c r="B3" s="5"/>
      <c r="D3" s="5"/>
      <c r="E3" s="5"/>
      <c r="F3" s="6" t="s">
        <v>161</v>
      </c>
    </row>
    <row r="4" spans="1:6" s="3" customFormat="1" ht="30" customHeight="1">
      <c r="A4" s="49"/>
      <c r="B4" s="49" t="s">
        <v>75</v>
      </c>
      <c r="C4" s="49" t="s">
        <v>27</v>
      </c>
      <c r="D4" s="49" t="s">
        <v>76</v>
      </c>
      <c r="E4" s="49" t="s">
        <v>77</v>
      </c>
      <c r="F4" s="49" t="s">
        <v>31</v>
      </c>
    </row>
    <row r="5" spans="1:6" ht="30" customHeight="1">
      <c r="A5" s="49" t="s">
        <v>163</v>
      </c>
      <c r="B5" s="59">
        <f>SUM(C5:F5)</f>
        <v>170000</v>
      </c>
      <c r="C5" s="59"/>
      <c r="D5" s="59"/>
      <c r="E5" s="59">
        <v>120000</v>
      </c>
      <c r="F5" s="59">
        <v>50000</v>
      </c>
    </row>
    <row r="6" spans="1:6" ht="30" customHeight="1">
      <c r="A6" s="49" t="s">
        <v>164</v>
      </c>
      <c r="B6" s="59">
        <f>SUM(C6:F6)</f>
        <v>180000</v>
      </c>
      <c r="C6" s="59"/>
      <c r="D6" s="59"/>
      <c r="E6" s="59">
        <v>120000</v>
      </c>
      <c r="F6" s="59">
        <v>60000</v>
      </c>
    </row>
    <row r="7" spans="1:6" ht="30" customHeight="1">
      <c r="A7" s="49" t="s">
        <v>78</v>
      </c>
      <c r="B7" s="59">
        <f>B6-B5</f>
        <v>10000</v>
      </c>
      <c r="C7" s="59">
        <f t="shared" ref="C7:F7" si="0">C6-C5</f>
        <v>0</v>
      </c>
      <c r="D7" s="59">
        <f t="shared" si="0"/>
        <v>0</v>
      </c>
      <c r="E7" s="59">
        <f t="shared" si="0"/>
        <v>0</v>
      </c>
      <c r="F7" s="59">
        <f t="shared" si="0"/>
        <v>10000</v>
      </c>
    </row>
    <row r="8" spans="1:6" ht="30" customHeight="1">
      <c r="A8" s="82" t="s">
        <v>165</v>
      </c>
      <c r="B8" s="82"/>
      <c r="C8" s="82"/>
      <c r="D8" s="82"/>
      <c r="E8" s="82"/>
      <c r="F8" s="82"/>
    </row>
  </sheetData>
  <mergeCells count="2">
    <mergeCell ref="A2:F2"/>
    <mergeCell ref="A8:F8"/>
  </mergeCells>
  <phoneticPr fontId="15" type="noConversion"/>
  <printOptions horizontalCentered="1"/>
  <pageMargins left="0.59027777777777801" right="0.59027777777777801" top="0.59027777777777801" bottom="0.59027777777777801" header="0.39305555555555599" footer="0.393055555555555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（预表1）财政拨款收支总表</vt:lpstr>
      <vt:lpstr>（预表2）一般公共预算支出表</vt:lpstr>
      <vt:lpstr>（预表3）一般公共预算基本支出表 </vt:lpstr>
      <vt:lpstr>（预表4）一般公共预算项目支出表 </vt:lpstr>
      <vt:lpstr>（预表5）一般公共预算“三公”经费支出表</vt:lpstr>
      <vt:lpstr>'（预表1）财政拨款收支总表'!Print_Area</vt:lpstr>
      <vt:lpstr>'（预表4）一般公共预算项目支出表 '!Print_Area</vt:lpstr>
      <vt:lpstr>'（预表4）一般公共预算项目支出表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Administrator</cp:lastModifiedBy>
  <cp:lastPrinted>2019-02-01T02:28:37Z</cp:lastPrinted>
  <dcterms:created xsi:type="dcterms:W3CDTF">2015-10-30T14:30:00Z</dcterms:created>
  <dcterms:modified xsi:type="dcterms:W3CDTF">2019-02-01T02:32:22Z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